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109\zaisei04\026　財政状況資料集\R5財政状況資料集\01_組合せ分析・ストック情報項目（7月末公表分_R3年度決算）\04_HP公表用\"/>
    </mc:Choice>
  </mc:AlternateContent>
  <xr:revisionPtr revIDLastSave="0" documentId="13_ncr:1_{DFA1FEC3-BC7A-4261-BC07-DB79A8B99CA8}" xr6:coauthVersionLast="47" xr6:coauthVersionMax="47" xr10:uidLastSave="{00000000-0000-0000-0000-000000000000}"/>
  <bookViews>
    <workbookView xWindow="-120" yWindow="-120" windowWidth="27645" windowHeight="164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E36" i="10"/>
  <c r="AM36" i="10"/>
  <c r="C36" i="10"/>
  <c r="BE35" i="10"/>
  <c r="C35" i="10"/>
  <c r="CO34" i="10"/>
  <c r="CO35" i="10" s="1"/>
  <c r="BW34" i="10"/>
  <c r="BW35" i="10" s="1"/>
  <c r="BW36" i="10" s="1"/>
  <c r="U34" i="10"/>
  <c r="C34" i="10"/>
  <c r="AM34" i="10" l="1"/>
  <c r="AM35" i="10" s="1"/>
  <c r="U35" i="10"/>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alcChain>
</file>

<file path=xl/sharedStrings.xml><?xml version="1.0" encoding="utf-8"?>
<sst xmlns="http://schemas.openxmlformats.org/spreadsheetml/2006/main" count="1147" uniqueCount="610">
  <si>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</si>
  <si>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</si>
  <si>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</si>
  <si>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</si>
  <si>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</si>
  <si>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</si>
  <si>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</si>
  <si>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</si>
  <si>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</si>
  <si>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</si>
  <si>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</si>
  <si>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</si>
  <si>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</si>
  <si>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</si>
  <si>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</si>
  <si>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</si>
  <si>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</si>
  <si>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</si>
  <si>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</si>
  <si>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</si>
  <si>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</si>
  <si>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</si>
  <si>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</si>
  <si>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</si>
  <si>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</si>
  <si>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</si>
  <si>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</si>
  <si>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</si>
  <si>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</si>
  <si>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</si>
  <si>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</si>
  <si>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</si>
  <si>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</si>
  <si>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</si>
  <si>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</si>
  <si>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</si>
  <si>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</si>
  <si>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</si>
  <si>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</si>
  <si>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</si>
  <si>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</si>
  <si>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</si>
  <si>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</si>
  <si>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</si>
  <si>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</si>
  <si>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</si>
  <si>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</si>
  <si>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</si>
  <si>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</si>
  <si>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</si>
  <si>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</si>
  <si>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</si>
  <si>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</si>
  <si>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</si>
  <si>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</si>
  <si>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</si>
  <si>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</si>
  <si>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</si>
  <si>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</si>
  <si>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</si>
  <si>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</si>
  <si>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</si>
  <si>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</si>
  <si>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</si>
  <si>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</si>
  <si>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</si>
  <si>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</si>
  <si>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</si>
  <si>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</si>
  <si>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</si>
  <si>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</si>
  <si>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</si>
  <si>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</si>
  <si>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</si>
  <si>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</si>
  <si>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</si>
  <si>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</si>
  <si>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</si>
  <si>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</si>
  <si>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</si>
  <si>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</si>
  <si>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</si>
  <si>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</si>
  <si>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</si>
  <si>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</si>
  <si>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Ⅳ－２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</si>
  <si>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</si>
  <si>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</si>
  <si>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</si>
  <si>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</si>
  <si>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</si>
  <si>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</si>
  <si>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</si>
  <si>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</si>
  <si>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</si>
  <si>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</si>
  <si>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</si>
  <si>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</si>
  <si>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安城市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</si>
  <si>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</si>
  <si>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</si>
  <si>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</si>
  <si>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</si>
  <si>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</si>
  <si>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</si>
  <si>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</si>
  <si>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</si>
  <si>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</si>
  <si>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</si>
  <si>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</si>
  <si>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</si>
  <si>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</si>
  <si>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</si>
  <si>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</si>
  <si>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</si>
  <si>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</si>
  <si>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</si>
  <si>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</si>
  <si>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</si>
  <si>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</si>
  <si>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</si>
  <si>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</si>
  <si>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</si>
  <si>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</si>
  <si>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</si>
  <si>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</si>
  <si>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</si>
  <si>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</si>
  <si>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</si>
  <si>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</si>
  <si>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</si>
  <si>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</si>
  <si>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</si>
  <si>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</si>
  <si>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</si>
  <si>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</si>
  <si>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</si>
  <si>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</si>
  <si>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</si>
  <si>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</si>
  <si>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</si>
  <si>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</si>
  <si>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</si>
  <si>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</si>
  <si>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</si>
  <si>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</si>
  <si>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</si>
  <si>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</si>
  <si>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</si>
  <si>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</si>
  <si>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</si>
  <si>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</si>
  <si>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</si>
  <si>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</si>
  <si>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</si>
  <si>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</si>
  <si>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</si>
  <si>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</si>
  <si>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</si>
  <si>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</si>
  <si>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</si>
  <si>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</si>
  <si>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</si>
  <si>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</si>
  <si>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</si>
  <si>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</si>
  <si>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</si>
  <si>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</si>
  <si>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</si>
  <si>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</si>
  <si>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</si>
  <si>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</si>
  <si>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</si>
  <si>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</si>
  <si>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</si>
  <si>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</si>
  <si>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</si>
  <si>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</si>
  <si>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</si>
  <si>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</si>
  <si>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</si>
  <si>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</si>
  <si>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</si>
  <si>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</si>
  <si>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</si>
  <si>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</si>
  <si>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</si>
  <si>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</si>
  <si>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</si>
  <si>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</si>
  <si>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</si>
  <si>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</si>
  <si>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</si>
  <si>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</si>
  <si>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</si>
  <si>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</si>
  <si>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</si>
  <si>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</si>
  <si>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</si>
  <si>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</si>
  <si>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</si>
  <si>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</si>
  <si>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</si>
  <si>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</si>
  <si>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</si>
  <si>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</si>
  <si>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</si>
  <si>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</si>
  <si>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</si>
  <si>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</si>
  <si>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</si>
  <si>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</si>
  <si>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</si>
  <si>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</si>
  <si>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</si>
  <si>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</si>
  <si>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</si>
  <si>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</si>
  <si>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</si>
  <si>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</si>
  <si>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</si>
  <si>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</si>
  <si>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</si>
  <si>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</si>
  <si>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愛知県安城市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</si>
  <si>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</si>
  <si>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</si>
  <si>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</si>
  <si>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</si>
  <si>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</si>
  <si>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</si>
  <si>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</si>
  <si>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</si>
  <si>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</si>
  <si>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</si>
  <si>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</si>
  <si>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</si>
  <si>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</si>
  <si>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</si>
  <si>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</si>
  <si>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</si>
  <si>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</si>
  <si>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</si>
  <si>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</si>
  <si>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</si>
  <si>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</si>
  <si>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</si>
  <si>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</si>
  <si>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</si>
  <si>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</si>
  <si>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</si>
  <si>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</si>
  <si>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</si>
  <si>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</si>
  <si>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</si>
  <si>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</si>
  <si>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</si>
  <si>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</si>
  <si>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</si>
  <si>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</si>
  <si>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</si>
  <si>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</si>
  <si>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</si>
  <si>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</si>
  <si>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</si>
  <si>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</si>
  <si>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</si>
  <si>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</si>
  <si>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</si>
  <si>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</si>
  <si>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</si>
  <si>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</si>
  <si>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</si>
  <si>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</si>
  <si>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</si>
  <si>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</si>
  <si>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</si>
  <si>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</si>
  <si>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</si>
  <si>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</si>
  <si>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</si>
  <si>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</si>
  <si>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</si>
  <si>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</si>
  <si>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</si>
  <si>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</si>
  <si>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</si>
  <si>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</si>
  <si>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</si>
  <si>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</si>
  <si>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</si>
  <si>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</si>
  <si>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</si>
  <si>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</si>
  <si>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</si>
  <si>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</si>
  <si>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</si>
  <si>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</si>
  <si>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</si>
  <si>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</si>
  <si>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</si>
  <si>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</si>
  <si>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</si>
  <si>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</si>
  <si>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</si>
  <si>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</si>
  <si>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</si>
  <si>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</si>
  <si>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</si>
  <si>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</si>
  <si>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</si>
  <si>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</si>
  <si>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</si>
  <si>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</si>
  <si>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</si>
  <si>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</si>
  <si>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</si>
  <si>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</si>
  <si>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</si>
  <si>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</si>
  <si>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</si>
  <si>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</si>
  <si>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</si>
  <si>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</si>
  <si>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</si>
  <si>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</si>
  <si>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</si>
  <si>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</si>
  <si>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</si>
  <si>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</si>
  <si>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</si>
  <si>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</si>
  <si>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</si>
  <si>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</si>
  <si>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</si>
  <si>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</si>
  <si>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</si>
  <si>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</si>
  <si>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</si>
  <si>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</si>
  <si>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</si>
  <si>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</si>
  <si>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</si>
  <si>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</si>
  <si>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</si>
  <si>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</si>
  <si>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</si>
  <si>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</si>
  <si>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</si>
  <si>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</si>
  <si>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</si>
  <si>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</si>
  <si>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宅地造成</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</si>
  <si>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</si>
  <si>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</si>
  <si>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</si>
  <si>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</si>
  <si>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</si>
  <si>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</si>
  <si>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</si>
  <si>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</si>
  <si>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</si>
  <si>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</si>
  <si>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</si>
  <si>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</si>
  <si>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</si>
  <si>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</si>
  <si>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</si>
  <si>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</si>
  <si>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</si>
  <si>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</si>
  <si>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</si>
  <si>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</si>
  <si>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</si>
  <si>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</si>
  <si>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</si>
  <si>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</si>
  <si>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</si>
  <si>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</si>
  <si>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</si>
  <si>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</si>
  <si>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</si>
  <si>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愛知県安城市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</si>
  <si>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</si>
  <si>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</si>
  <si>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</si>
  <si>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</si>
  <si>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</si>
  <si>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</si>
  <si>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</si>
  <si>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</si>
  <si>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</si>
  <si>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</si>
  <si>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</si>
  <si>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</si>
  <si>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</si>
  <si>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</si>
  <si>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</si>
  <si>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</si>
  <si>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</si>
  <si>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</si>
  <si>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</si>
  <si>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</si>
  <si>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</si>
  <si>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</si>
  <si>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</si>
  <si>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</si>
  <si>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</si>
  <si>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</si>
  <si>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</si>
  <si>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</si>
  <si>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</si>
  <si>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</si>
  <si>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</si>
  <si>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</si>
  <si>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</si>
  <si>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</si>
  <si>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</si>
  <si>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有料駐車場事業特別会計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</si>
  <si>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</si>
  <si>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</si>
  <si>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</si>
  <si>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</si>
  <si>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</si>
  <si>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安城桜井駅周辺特定土地区画整理事業特別会計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</si>
  <si>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</si>
  <si>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</si>
  <si>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</si>
  <si>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</si>
  <si>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</si>
  <si>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</si>
  <si>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</si>
  <si>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</si>
  <si>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</si>
  <si>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</si>
  <si>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</si>
  <si>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</si>
  <si>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</si>
  <si>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</si>
  <si>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</si>
  <si>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</si>
  <si>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</si>
  <si>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</si>
  <si>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</si>
  <si>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</si>
  <si>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</si>
  <si>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</si>
  <si>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</si>
  <si>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</si>
  <si>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</si>
  <si>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</si>
  <si>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</si>
  <si>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</si>
  <si>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</si>
  <si>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</si>
  <si>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</si>
  <si>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</si>
  <si>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</si>
  <si>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</si>
  <si>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</si>
  <si>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</si>
  <si>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</si>
  <si>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</si>
  <si>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</si>
  <si>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</si>
  <si>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</si>
  <si>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</si>
  <si>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</si>
  <si>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</si>
  <si>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</si>
  <si>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</si>
  <si>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</si>
  <si>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</si>
  <si>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</si>
  <si>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</si>
  <si>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</si>
  <si>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</si>
  <si>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</si>
  <si>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</si>
  <si>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</si>
  <si>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</si>
  <si>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</si>
  <si>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</si>
  <si>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</si>
  <si>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</si>
  <si>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</si>
  <si>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</si>
  <si>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</si>
  <si>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</si>
  <si>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</si>
  <si>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</si>
  <si>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</si>
  <si>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</si>
  <si>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</si>
  <si>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</si>
  <si>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</si>
  <si>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</si>
  <si>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</si>
  <si>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</si>
  <si>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</si>
  <si>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</si>
  <si>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</si>
  <si>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</si>
  <si>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</si>
  <si>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</si>
  <si>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</si>
  <si>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</si>
  <si>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</si>
  <si>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</si>
  <si>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</si>
  <si>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</si>
  <si>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</si>
  <si>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</si>
  <si>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</si>
  <si>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</si>
  <si>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</si>
  <si>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</si>
  <si>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</si>
  <si>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</si>
  <si>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</si>
  <si>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</si>
  <si>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</si>
  <si>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</si>
  <si>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</si>
  <si>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</si>
  <si>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</si>
  <si>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</si>
  <si>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</si>
  <si>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</si>
  <si>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</si>
  <si>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</si>
  <si>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</si>
  <si>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</si>
  <si>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</si>
  <si>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</si>
  <si>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</si>
  <si>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</si>
  <si>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</si>
  <si>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</si>
  <si>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</si>
  <si>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</si>
  <si>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</si>
  <si>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</si>
  <si>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</si>
  <si>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</si>
  <si>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</si>
  <si>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</si>
  <si>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</si>
  <si>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</si>
  <si>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</si>
  <si>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</si>
  <si>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</si>
  <si>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</si>
  <si>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</si>
  <si>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</si>
  <si>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</si>
  <si>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</si>
  <si>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</si>
  <si>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</si>
  <si>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</si>
  <si>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</si>
  <si>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</si>
  <si>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</si>
  <si>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</si>
  <si>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</si>
  <si>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</si>
  <si>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</si>
  <si>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</si>
  <si>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</si>
  <si>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</si>
  <si>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</si>
  <si>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</si>
  <si>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</si>
  <si>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水道事業会計</t>
  </si>
  <si>
    <t>一般会計</t>
  </si>
  <si>
    <t>国民健康保険事業特別会計</t>
  </si>
  <si>
    <t>介護保険事業特別会計</t>
  </si>
  <si>
    <t>有料駐車場事業特別会計</t>
  </si>
  <si>
    <t>下水道事業会計</t>
  </si>
  <si>
    <t>後期高齢者医療特別会計</t>
  </si>
  <si>
    <t>土地取得特別会計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</si>
  <si>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</si>
  <si>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</si>
  <si>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</si>
  <si>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</si>
  <si>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</si>
  <si>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</si>
  <si>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</si>
  <si>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</si>
  <si>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都市基盤整備事業基金</t>
    <rPh sb="0" eb="2">
      <t>トシ</t>
    </rPh>
    <rPh sb="2" eb="4">
      <t>キバン</t>
    </rPh>
    <rPh sb="4" eb="6">
      <t>セイビ</t>
    </rPh>
    <rPh sb="6" eb="8">
      <t>ジギョウ</t>
    </rPh>
    <rPh sb="8" eb="10">
      <t>キキン</t>
    </rPh>
    <phoneticPr fontId="11"/>
  </si>
  <si>
    <t>清掃施設整備基金</t>
    <rPh sb="0" eb="2">
      <t>セイソウ</t>
    </rPh>
    <rPh sb="2" eb="4">
      <t>シセツ</t>
    </rPh>
    <rPh sb="4" eb="6">
      <t>セイビ</t>
    </rPh>
    <rPh sb="6" eb="8">
      <t>キキン</t>
    </rPh>
    <phoneticPr fontId="11"/>
  </si>
  <si>
    <t>公共施設保全整備基金</t>
    <rPh sb="0" eb="2">
      <t>コウキョウ</t>
    </rPh>
    <rPh sb="2" eb="4">
      <t>シセツ</t>
    </rPh>
    <rPh sb="4" eb="6">
      <t>ホゼン</t>
    </rPh>
    <rPh sb="6" eb="8">
      <t>セイビ</t>
    </rPh>
    <rPh sb="8" eb="10">
      <t>キキン</t>
    </rPh>
    <phoneticPr fontId="11"/>
  </si>
  <si>
    <t>情報通信基盤整備基金</t>
    <rPh sb="0" eb="2">
      <t>ジョウホウ</t>
    </rPh>
    <rPh sb="2" eb="4">
      <t>ツウシン</t>
    </rPh>
    <rPh sb="4" eb="6">
      <t>キバン</t>
    </rPh>
    <rPh sb="6" eb="8">
      <t>セイビ</t>
    </rPh>
    <rPh sb="8" eb="10">
      <t>キキン</t>
    </rPh>
    <phoneticPr fontId="5"/>
  </si>
  <si>
    <t>庁舎整備基金</t>
    <rPh sb="0" eb="2">
      <t>チョウシャ</t>
    </rPh>
    <rPh sb="2" eb="4">
      <t>セイビ</t>
    </rPh>
    <rPh sb="4" eb="6">
      <t>キキン</t>
    </rPh>
    <phoneticPr fontId="5"/>
  </si>
  <si>
    <t>衣浦東部広域連合</t>
    <rPh sb="0" eb="2">
      <t>キヌウラ</t>
    </rPh>
    <rPh sb="2" eb="4">
      <t>トウブ</t>
    </rPh>
    <rPh sb="4" eb="6">
      <t>コウイキ</t>
    </rPh>
    <rPh sb="6" eb="8">
      <t>レンゴウ</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</si>
  <si>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</si>
  <si>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19">
      <t>コウレイ</t>
    </rPh>
    <rPh sb="19" eb="20">
      <t>シャ</t>
    </rPh>
    <rPh sb="20" eb="22">
      <t>イリョウ</t>
    </rPh>
    <rPh sb="22" eb="24">
      <t>トクベツ</t>
    </rPh>
    <rPh sb="24" eb="26">
      <t>カイケイ</t>
    </rPh>
    <phoneticPr fontId="2"/>
  </si>
  <si>
    <t>安城市土地開発公社</t>
    <rPh sb="0" eb="3">
      <t>アンジョウシ</t>
    </rPh>
    <rPh sb="3" eb="5">
      <t>トチ</t>
    </rPh>
    <rPh sb="5" eb="7">
      <t>カイハツ</t>
    </rPh>
    <rPh sb="7" eb="9">
      <t>コウシャ</t>
    </rPh>
    <phoneticPr fontId="2"/>
  </si>
  <si>
    <t>安城都市農業振興協会</t>
    <rPh sb="0" eb="2">
      <t>アンジョウ</t>
    </rPh>
    <rPh sb="2" eb="4">
      <t>トシ</t>
    </rPh>
    <rPh sb="4" eb="6">
      <t>ノウギョウ</t>
    </rPh>
    <rPh sb="6" eb="8">
      <t>シンコウ</t>
    </rPh>
    <rPh sb="8" eb="10">
      <t>キョウカイ</t>
    </rPh>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</si>
  <si>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</si>
  <si>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</si>
  <si>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</si>
  <si>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</si>
  <si>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</si>
  <si>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</si>
  <si>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</si>
  <si>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</si>
  <si>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</si>
  <si>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将来負担比率は発生しない。すなわち、これまでに形成された社会資本の負担の大部分は過去、現世代が負担済みであり、将来世代に残されている負担は軽いといえる。
有形固定資産減価償却率は類似団体平均、愛知県平均、全国平均を上回っており、今後は、安全性の確保と長寿命化の推進を図り、施設の効率的な管理運営が必要である。</t>
    <phoneticPr fontId="5"/>
  </si>
  <si>
    <t>将来負担比率は、充当可能な基金や都市計画税などの特定財源等の合計額が多いこともあり発生していない。
実質公債比率については低率で推移しており、状況は良好と判断できる。</t>
    <rPh sb="0" eb="2">
      <t>ショウライ</t>
    </rPh>
    <rPh sb="2" eb="4">
      <t>フタン</t>
    </rPh>
    <rPh sb="4" eb="6">
      <t>ヒリツ</t>
    </rPh>
    <rPh sb="8" eb="10">
      <t>ジュウトウ</t>
    </rPh>
    <rPh sb="10" eb="12">
      <t>カノウ</t>
    </rPh>
    <rPh sb="13" eb="15">
      <t>キキン</t>
    </rPh>
    <rPh sb="16" eb="18">
      <t>トシ</t>
    </rPh>
    <rPh sb="18" eb="20">
      <t>ケイカク</t>
    </rPh>
    <rPh sb="20" eb="21">
      <t>ゼイ</t>
    </rPh>
    <rPh sb="24" eb="26">
      <t>トクテイ</t>
    </rPh>
    <rPh sb="26" eb="28">
      <t>ザイゲン</t>
    </rPh>
    <rPh sb="28" eb="29">
      <t>トウ</t>
    </rPh>
    <rPh sb="30" eb="32">
      <t>ゴウケイ</t>
    </rPh>
    <rPh sb="32" eb="33">
      <t>ガク</t>
    </rPh>
    <rPh sb="34" eb="35">
      <t>オオ</t>
    </rPh>
    <rPh sb="41" eb="43">
      <t>ハッセイ</t>
    </rPh>
    <rPh sb="50" eb="52">
      <t>ジッシツ</t>
    </rPh>
    <rPh sb="52" eb="54">
      <t>コウサイ</t>
    </rPh>
    <rPh sb="54" eb="56">
      <t>ヒリツ</t>
    </rPh>
    <rPh sb="61" eb="63">
      <t>テイリツ</t>
    </rPh>
    <rPh sb="64" eb="66">
      <t>スイイ</t>
    </rPh>
    <rPh sb="71" eb="73">
      <t>ジョウキョウ</t>
    </rPh>
    <rPh sb="74" eb="76">
      <t>リョウコウ</t>
    </rPh>
    <rPh sb="77" eb="79">
      <t>ハンダン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</si>
</sst>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3BD658E-31EB-40A6-AB4A-5D131A97D12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51875</c:v>
                </c:pt>
                <c:pt idx="1">
                  <c:v>48064</c:v>
                </c:pt>
                <c:pt idx="2">
                  <c:v>56662</c:v>
                </c:pt>
                <c:pt idx="3">
                  <c:v>60285</c:v>
                </c:pt>
                <c:pt idx="4">
                  <c:v>52714</c:v>
                </c:pt>
              </c:numCache>
            </c:numRef>
          </c:val>
          <c:smooth val="0"/>
          <c:extLst>
            <c:ext xmlns:c16="http://schemas.microsoft.com/office/drawing/2014/chart" uri="{C3380CC4-5D6E-409C-BE32-E72D297353CC}">
              <c16:uniqueId val="{00000000-1E97-4014-96A7-6D1C449B1C9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75591</c:v>
                </c:pt>
                <c:pt idx="1">
                  <c:v>74741</c:v>
                </c:pt>
                <c:pt idx="2">
                  <c:v>87905</c:v>
                </c:pt>
                <c:pt idx="3">
                  <c:v>78849</c:v>
                </c:pt>
                <c:pt idx="4">
                  <c:v>42959</c:v>
                </c:pt>
              </c:numCache>
            </c:numRef>
          </c:val>
          <c:smooth val="0"/>
          <c:extLst>
            <c:ext xmlns:c16="http://schemas.microsoft.com/office/drawing/2014/chart" uri="{C3380CC4-5D6E-409C-BE32-E72D297353CC}">
              <c16:uniqueId val="{00000001-1E97-4014-96A7-6D1C449B1C9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8.4700000000000006</c:v>
                </c:pt>
                <c:pt idx="1">
                  <c:v>8.9700000000000006</c:v>
                </c:pt>
                <c:pt idx="2">
                  <c:v>9.85</c:v>
                </c:pt>
                <c:pt idx="3">
                  <c:v>10.220000000000001</c:v>
                </c:pt>
                <c:pt idx="4">
                  <c:v>10.88</c:v>
                </c:pt>
              </c:numCache>
            </c:numRef>
          </c:val>
          <c:extLst>
            <c:ext xmlns:c16="http://schemas.microsoft.com/office/drawing/2014/chart" uri="{C3380CC4-5D6E-409C-BE32-E72D297353CC}">
              <c16:uniqueId val="{00000000-2BF0-4C7C-9CB1-E416511C42C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12.5</c:v>
                </c:pt>
                <c:pt idx="1">
                  <c:v>13.83</c:v>
                </c:pt>
                <c:pt idx="2">
                  <c:v>13.5</c:v>
                </c:pt>
                <c:pt idx="3">
                  <c:v>18.12</c:v>
                </c:pt>
                <c:pt idx="4">
                  <c:v>20.37</c:v>
                </c:pt>
              </c:numCache>
            </c:numRef>
          </c:val>
          <c:extLst>
            <c:ext xmlns:c16="http://schemas.microsoft.com/office/drawing/2014/chart" uri="{C3380CC4-5D6E-409C-BE32-E72D297353CC}">
              <c16:uniqueId val="{00000001-2BF0-4C7C-9CB1-E416511C42C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0.06</c:v>
                </c:pt>
                <c:pt idx="1">
                  <c:v>1.65</c:v>
                </c:pt>
                <c:pt idx="2">
                  <c:v>1.61</c:v>
                </c:pt>
                <c:pt idx="3">
                  <c:v>4.88</c:v>
                </c:pt>
                <c:pt idx="4">
                  <c:v>1.64</c:v>
                </c:pt>
              </c:numCache>
            </c:numRef>
          </c:val>
          <c:smooth val="0"/>
          <c:extLst>
            <c:ext xmlns:c16="http://schemas.microsoft.com/office/drawing/2014/chart" uri="{C3380CC4-5D6E-409C-BE32-E72D297353CC}">
              <c16:uniqueId val="{00000002-2BF0-4C7C-9CB1-E416511C42C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0.74</c:v>
                </c:pt>
                <c:pt idx="4">
                  <c:v>#N/A</c:v>
                </c:pt>
                <c:pt idx="5">
                  <c:v>0</c:v>
                </c:pt>
                <c:pt idx="6">
                  <c:v>#N/A</c:v>
                </c:pt>
                <c:pt idx="7">
                  <c:v>0</c:v>
                </c:pt>
                <c:pt idx="8">
                  <c:v>#N/A</c:v>
                </c:pt>
                <c:pt idx="9">
                  <c:v>0</c:v>
                </c:pt>
              </c:numCache>
            </c:numRef>
          </c:val>
          <c:extLst>
            <c:ext xmlns:c16="http://schemas.microsoft.com/office/drawing/2014/chart" uri="{C3380CC4-5D6E-409C-BE32-E72D297353CC}">
              <c16:uniqueId val="{00000000-1FC3-4905-ABE6-74E496C6AC6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FC3-4905-ABE6-74E496C6AC62}"/>
            </c:ext>
          </c:extLst>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1FC3-4905-ABE6-74E496C6AC62}"/>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0.05</c:v>
                </c:pt>
                <c:pt idx="8">
                  <c:v>#N/A</c:v>
                </c:pt>
                <c:pt idx="9">
                  <c:v>0.02</c:v>
                </c:pt>
              </c:numCache>
            </c:numRef>
          </c:val>
          <c:extLst>
            <c:ext xmlns:c16="http://schemas.microsoft.com/office/drawing/2014/chart" uri="{C3380CC4-5D6E-409C-BE32-E72D297353CC}">
              <c16:uniqueId val="{00000003-1FC3-4905-ABE6-74E496C6AC62}"/>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#N/A</c:v>
                </c:pt>
                <c:pt idx="5">
                  <c:v>0.62</c:v>
                </c:pt>
                <c:pt idx="6">
                  <c:v>#N/A</c:v>
                </c:pt>
                <c:pt idx="7">
                  <c:v>0.7</c:v>
                </c:pt>
                <c:pt idx="8">
                  <c:v>#N/A</c:v>
                </c:pt>
                <c:pt idx="9">
                  <c:v>0.71</c:v>
                </c:pt>
              </c:numCache>
            </c:numRef>
          </c:val>
          <c:extLst>
            <c:ext xmlns:c16="http://schemas.microsoft.com/office/drawing/2014/chart" uri="{C3380CC4-5D6E-409C-BE32-E72D297353CC}">
              <c16:uniqueId val="{00000004-1FC3-4905-ABE6-74E496C6AC62}"/>
            </c:ext>
          </c:extLst>
        </c:ser>
        <c:ser>
          <c:idx val="5"/>
          <c:order val="5"/>
          <c:tx>
            <c:strRef>
              <c:f>データシート!$A$32</c:f>
              <c:strCache>
                <c:ptCount val="1"/>
                <c:pt idx="0">
                  <c:v>有料駐車場事業特別会計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0.35</c:v>
                </c:pt>
                <c:pt idx="2">
                  <c:v>#N/A</c:v>
                </c:pt>
                <c:pt idx="3">
                  <c:v>0.54</c:v>
                </c:pt>
                <c:pt idx="4">
                  <c:v>#N/A</c:v>
                </c:pt>
                <c:pt idx="5">
                  <c:v>0.75</c:v>
                </c:pt>
                <c:pt idx="6">
                  <c:v>#N/A</c:v>
                </c:pt>
                <c:pt idx="7">
                  <c:v>0.79</c:v>
                </c:pt>
                <c:pt idx="8">
                  <c:v>#N/A</c:v>
                </c:pt>
                <c:pt idx="9">
                  <c:v>0.8</c:v>
                </c:pt>
              </c:numCache>
            </c:numRef>
          </c:val>
          <c:extLst>
            <c:ext xmlns:c16="http://schemas.microsoft.com/office/drawing/2014/chart" uri="{C3380CC4-5D6E-409C-BE32-E72D297353CC}">
              <c16:uniqueId val="{00000005-1FC3-4905-ABE6-74E496C6AC62}"/>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0.41</c:v>
                </c:pt>
                <c:pt idx="2">
                  <c:v>#N/A</c:v>
                </c:pt>
                <c:pt idx="3">
                  <c:v>0.74</c:v>
                </c:pt>
                <c:pt idx="4">
                  <c:v>#N/A</c:v>
                </c:pt>
                <c:pt idx="5">
                  <c:v>1.25</c:v>
                </c:pt>
                <c:pt idx="6">
                  <c:v>#N/A</c:v>
                </c:pt>
                <c:pt idx="7">
                  <c:v>1.86</c:v>
                </c:pt>
                <c:pt idx="8">
                  <c:v>#N/A</c:v>
                </c:pt>
                <c:pt idx="9">
                  <c:v>1.37</c:v>
                </c:pt>
              </c:numCache>
            </c:numRef>
          </c:val>
          <c:extLst>
            <c:ext xmlns:c16="http://schemas.microsoft.com/office/drawing/2014/chart" uri="{C3380CC4-5D6E-409C-BE32-E72D297353CC}">
              <c16:uniqueId val="{00000006-1FC3-4905-ABE6-74E496C6AC62}"/>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4.01</c:v>
                </c:pt>
                <c:pt idx="2">
                  <c:v>#N/A</c:v>
                </c:pt>
                <c:pt idx="3">
                  <c:v>3.68</c:v>
                </c:pt>
                <c:pt idx="4">
                  <c:v>#N/A</c:v>
                </c:pt>
                <c:pt idx="5">
                  <c:v>3.56</c:v>
                </c:pt>
                <c:pt idx="6">
                  <c:v>#N/A</c:v>
                </c:pt>
                <c:pt idx="7">
                  <c:v>3.6</c:v>
                </c:pt>
                <c:pt idx="8">
                  <c:v>#N/A</c:v>
                </c:pt>
                <c:pt idx="9">
                  <c:v>3.45</c:v>
                </c:pt>
              </c:numCache>
            </c:numRef>
          </c:val>
          <c:extLst>
            <c:ext xmlns:c16="http://schemas.microsoft.com/office/drawing/2014/chart" uri="{C3380CC4-5D6E-409C-BE32-E72D297353CC}">
              <c16:uniqueId val="{00000007-1FC3-4905-ABE6-74E496C6AC6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8.4600000000000009</c:v>
                </c:pt>
                <c:pt idx="2">
                  <c:v>#N/A</c:v>
                </c:pt>
                <c:pt idx="3">
                  <c:v>8.9600000000000009</c:v>
                </c:pt>
                <c:pt idx="4">
                  <c:v>#N/A</c:v>
                </c:pt>
                <c:pt idx="5">
                  <c:v>9.84</c:v>
                </c:pt>
                <c:pt idx="6">
                  <c:v>#N/A</c:v>
                </c:pt>
                <c:pt idx="7">
                  <c:v>10.210000000000001</c:v>
                </c:pt>
                <c:pt idx="8">
                  <c:v>#N/A</c:v>
                </c:pt>
                <c:pt idx="9">
                  <c:v>10.87</c:v>
                </c:pt>
              </c:numCache>
            </c:numRef>
          </c:val>
          <c:extLst>
            <c:ext xmlns:c16="http://schemas.microsoft.com/office/drawing/2014/chart" uri="{C3380CC4-5D6E-409C-BE32-E72D297353CC}">
              <c16:uniqueId val="{00000008-1FC3-4905-ABE6-74E496C6AC62}"/>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12.66</c:v>
                </c:pt>
                <c:pt idx="2">
                  <c:v>#N/A</c:v>
                </c:pt>
                <c:pt idx="3">
                  <c:v>11.26</c:v>
                </c:pt>
                <c:pt idx="4">
                  <c:v>#N/A</c:v>
                </c:pt>
                <c:pt idx="5">
                  <c:v>10.67</c:v>
                </c:pt>
                <c:pt idx="6">
                  <c:v>#N/A</c:v>
                </c:pt>
                <c:pt idx="7">
                  <c:v>10.68</c:v>
                </c:pt>
                <c:pt idx="8">
                  <c:v>#N/A</c:v>
                </c:pt>
                <c:pt idx="9">
                  <c:v>11.77</c:v>
                </c:pt>
              </c:numCache>
            </c:numRef>
          </c:val>
          <c:extLst>
            <c:ext xmlns:c16="http://schemas.microsoft.com/office/drawing/2014/chart" uri="{C3380CC4-5D6E-409C-BE32-E72D297353CC}">
              <c16:uniqueId val="{00000009-1FC3-4905-ABE6-74E496C6AC6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4738</c:v>
                </c:pt>
                <c:pt idx="5">
                  <c:v>4984</c:v>
                </c:pt>
                <c:pt idx="8">
                  <c:v>4000</c:v>
                </c:pt>
                <c:pt idx="11">
                  <c:v>3979</c:v>
                </c:pt>
                <c:pt idx="14">
                  <c:v>3963</c:v>
                </c:pt>
              </c:numCache>
            </c:numRef>
          </c:val>
          <c:extLst>
            <c:ext xmlns:c16="http://schemas.microsoft.com/office/drawing/2014/chart" uri="{C3380CC4-5D6E-409C-BE32-E72D297353CC}">
              <c16:uniqueId val="{00000000-69A5-45AA-BFBE-E35D250F38F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9A5-45AA-BFBE-E35D250F38F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551</c:v>
                </c:pt>
                <c:pt idx="3">
                  <c:v>530</c:v>
                </c:pt>
                <c:pt idx="6">
                  <c:v>358</c:v>
                </c:pt>
                <c:pt idx="9">
                  <c:v>171</c:v>
                </c:pt>
                <c:pt idx="12">
                  <c:v>404</c:v>
                </c:pt>
              </c:numCache>
            </c:numRef>
          </c:val>
          <c:extLst>
            <c:ext xmlns:c16="http://schemas.microsoft.com/office/drawing/2014/chart" uri="{C3380CC4-5D6E-409C-BE32-E72D297353CC}">
              <c16:uniqueId val="{00000002-69A5-45AA-BFBE-E35D250F38F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69</c:v>
                </c:pt>
                <c:pt idx="3">
                  <c:v>69</c:v>
                </c:pt>
                <c:pt idx="6">
                  <c:v>66</c:v>
                </c:pt>
                <c:pt idx="9">
                  <c:v>68</c:v>
                </c:pt>
                <c:pt idx="12">
                  <c:v>2</c:v>
                </c:pt>
              </c:numCache>
            </c:numRef>
          </c:val>
          <c:extLst>
            <c:ext xmlns:c16="http://schemas.microsoft.com/office/drawing/2014/chart" uri="{C3380CC4-5D6E-409C-BE32-E72D297353CC}">
              <c16:uniqueId val="{00000003-69A5-45AA-BFBE-E35D250F38F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1434</c:v>
                </c:pt>
                <c:pt idx="3">
                  <c:v>1591</c:v>
                </c:pt>
                <c:pt idx="6">
                  <c:v>757</c:v>
                </c:pt>
                <c:pt idx="9">
                  <c:v>796</c:v>
                </c:pt>
                <c:pt idx="12">
                  <c:v>721</c:v>
                </c:pt>
              </c:numCache>
            </c:numRef>
          </c:val>
          <c:extLst>
            <c:ext xmlns:c16="http://schemas.microsoft.com/office/drawing/2014/chart" uri="{C3380CC4-5D6E-409C-BE32-E72D297353CC}">
              <c16:uniqueId val="{00000004-69A5-45AA-BFBE-E35D250F38F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A5-45AA-BFBE-E35D250F38F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9A5-45AA-BFBE-E35D250F38F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2791</c:v>
                </c:pt>
                <c:pt idx="3">
                  <c:v>2926</c:v>
                </c:pt>
                <c:pt idx="6">
                  <c:v>3019</c:v>
                </c:pt>
                <c:pt idx="9">
                  <c:v>2968</c:v>
                </c:pt>
                <c:pt idx="12">
                  <c:v>3122</c:v>
                </c:pt>
              </c:numCache>
            </c:numRef>
          </c:val>
          <c:extLst>
            <c:ext xmlns:c16="http://schemas.microsoft.com/office/drawing/2014/chart" uri="{C3380CC4-5D6E-409C-BE32-E72D297353CC}">
              <c16:uniqueId val="{00000007-69A5-45AA-BFBE-E35D250F38F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107</c:v>
                </c:pt>
                <c:pt idx="2">
                  <c:v>#N/A</c:v>
                </c:pt>
                <c:pt idx="3">
                  <c:v>#N/A</c:v>
                </c:pt>
                <c:pt idx="4">
                  <c:v>132</c:v>
                </c:pt>
                <c:pt idx="5">
                  <c:v>#N/A</c:v>
                </c:pt>
                <c:pt idx="6">
                  <c:v>#N/A</c:v>
                </c:pt>
                <c:pt idx="7">
                  <c:v>200</c:v>
                </c:pt>
                <c:pt idx="8">
                  <c:v>#N/A</c:v>
                </c:pt>
                <c:pt idx="9">
                  <c:v>#N/A</c:v>
                </c:pt>
                <c:pt idx="10">
                  <c:v>24</c:v>
                </c:pt>
                <c:pt idx="11">
                  <c:v>#N/A</c:v>
                </c:pt>
                <c:pt idx="12">
                  <c:v>#N/A</c:v>
                </c:pt>
                <c:pt idx="13">
                  <c:v>286</c:v>
                </c:pt>
                <c:pt idx="14">
                  <c:v>#N/A</c:v>
                </c:pt>
              </c:numCache>
            </c:numRef>
          </c:val>
          <c:smooth val="0"/>
          <c:extLst>
            <c:ext xmlns:c16="http://schemas.microsoft.com/office/drawing/2014/chart" uri="{C3380CC4-5D6E-409C-BE32-E72D297353CC}">
              <c16:uniqueId val="{00000008-69A5-45AA-BFBE-E35D250F38F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24664</c:v>
                </c:pt>
                <c:pt idx="5">
                  <c:v>23640</c:v>
                </c:pt>
                <c:pt idx="8">
                  <c:v>21850</c:v>
                </c:pt>
                <c:pt idx="11">
                  <c:v>21113</c:v>
                </c:pt>
                <c:pt idx="14">
                  <c:v>19166</c:v>
                </c:pt>
              </c:numCache>
            </c:numRef>
          </c:val>
          <c:extLst>
            <c:ext xmlns:c16="http://schemas.microsoft.com/office/drawing/2014/chart" uri="{C3380CC4-5D6E-409C-BE32-E72D297353CC}">
              <c16:uniqueId val="{00000000-FDC4-406A-81A9-A4E3E64E07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14476</c:v>
                </c:pt>
                <c:pt idx="5">
                  <c:v>15078</c:v>
                </c:pt>
                <c:pt idx="8">
                  <c:v>13852</c:v>
                </c:pt>
                <c:pt idx="11">
                  <c:v>13093</c:v>
                </c:pt>
                <c:pt idx="14">
                  <c:v>10736</c:v>
                </c:pt>
              </c:numCache>
            </c:numRef>
          </c:val>
          <c:extLst>
            <c:ext xmlns:c16="http://schemas.microsoft.com/office/drawing/2014/chart" uri="{C3380CC4-5D6E-409C-BE32-E72D297353CC}">
              <c16:uniqueId val="{00000001-FDC4-406A-81A9-A4E3E64E07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28523</c:v>
                </c:pt>
                <c:pt idx="5">
                  <c:v>27807</c:v>
                </c:pt>
                <c:pt idx="8">
                  <c:v>27798</c:v>
                </c:pt>
                <c:pt idx="11">
                  <c:v>25847</c:v>
                </c:pt>
                <c:pt idx="14">
                  <c:v>29130</c:v>
                </c:pt>
              </c:numCache>
            </c:numRef>
          </c:val>
          <c:extLst>
            <c:ext xmlns:c16="http://schemas.microsoft.com/office/drawing/2014/chart" uri="{C3380CC4-5D6E-409C-BE32-E72D297353CC}">
              <c16:uniqueId val="{00000002-FDC4-406A-81A9-A4E3E64E07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C4-406A-81A9-A4E3E64E07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C4-406A-81A9-A4E3E64E07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69</c:v>
                </c:pt>
                <c:pt idx="3">
                  <c:v>0</c:v>
                </c:pt>
                <c:pt idx="6">
                  <c:v>0</c:v>
                </c:pt>
                <c:pt idx="9">
                  <c:v>0</c:v>
                </c:pt>
                <c:pt idx="12">
                  <c:v>0</c:v>
                </c:pt>
              </c:numCache>
            </c:numRef>
          </c:val>
          <c:extLst>
            <c:ext xmlns:c16="http://schemas.microsoft.com/office/drawing/2014/chart" uri="{C3380CC4-5D6E-409C-BE32-E72D297353CC}">
              <c16:uniqueId val="{00000005-FDC4-406A-81A9-A4E3E64E07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6191</c:v>
                </c:pt>
                <c:pt idx="3">
                  <c:v>6069</c:v>
                </c:pt>
                <c:pt idx="6">
                  <c:v>6044</c:v>
                </c:pt>
                <c:pt idx="9">
                  <c:v>6267</c:v>
                </c:pt>
                <c:pt idx="12">
                  <c:v>6302</c:v>
                </c:pt>
              </c:numCache>
            </c:numRef>
          </c:val>
          <c:extLst>
            <c:ext xmlns:c16="http://schemas.microsoft.com/office/drawing/2014/chart" uri="{C3380CC4-5D6E-409C-BE32-E72D297353CC}">
              <c16:uniqueId val="{00000006-FDC4-406A-81A9-A4E3E64E07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206</c:v>
                </c:pt>
                <c:pt idx="3">
                  <c:v>137</c:v>
                </c:pt>
                <c:pt idx="6">
                  <c:v>70</c:v>
                </c:pt>
                <c:pt idx="9">
                  <c:v>3</c:v>
                </c:pt>
                <c:pt idx="12">
                  <c:v>140</c:v>
                </c:pt>
              </c:numCache>
            </c:numRef>
          </c:val>
          <c:extLst>
            <c:ext xmlns:c16="http://schemas.microsoft.com/office/drawing/2014/chart" uri="{C3380CC4-5D6E-409C-BE32-E72D297353CC}">
              <c16:uniqueId val="{00000007-FDC4-406A-81A9-A4E3E64E07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13517</c:v>
                </c:pt>
                <c:pt idx="3">
                  <c:v>13314</c:v>
                </c:pt>
                <c:pt idx="6">
                  <c:v>10766</c:v>
                </c:pt>
                <c:pt idx="9">
                  <c:v>8412</c:v>
                </c:pt>
                <c:pt idx="12">
                  <c:v>5933</c:v>
                </c:pt>
              </c:numCache>
            </c:numRef>
          </c:val>
          <c:extLst>
            <c:ext xmlns:c16="http://schemas.microsoft.com/office/drawing/2014/chart" uri="{C3380CC4-5D6E-409C-BE32-E72D297353CC}">
              <c16:uniqueId val="{00000008-FDC4-406A-81A9-A4E3E64E07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107</c:v>
                </c:pt>
                <c:pt idx="3">
                  <c:v>225</c:v>
                </c:pt>
                <c:pt idx="6">
                  <c:v>34</c:v>
                </c:pt>
                <c:pt idx="9">
                  <c:v>265</c:v>
                </c:pt>
                <c:pt idx="12">
                  <c:v>0</c:v>
                </c:pt>
              </c:numCache>
            </c:numRef>
          </c:val>
          <c:extLst>
            <c:ext xmlns:c16="http://schemas.microsoft.com/office/drawing/2014/chart" uri="{C3380CC4-5D6E-409C-BE32-E72D297353CC}">
              <c16:uniqueId val="{00000009-FDC4-406A-81A9-A4E3E64E07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18529</c:v>
                </c:pt>
                <c:pt idx="3">
                  <c:v>18839</c:v>
                </c:pt>
                <c:pt idx="6">
                  <c:v>19434</c:v>
                </c:pt>
                <c:pt idx="9">
                  <c:v>19459</c:v>
                </c:pt>
                <c:pt idx="12">
                  <c:v>17830</c:v>
                </c:pt>
              </c:numCache>
            </c:numRef>
          </c:val>
          <c:extLst>
            <c:ext xmlns:c16="http://schemas.microsoft.com/office/drawing/2014/chart" uri="{C3380CC4-5D6E-409C-BE32-E72D297353CC}">
              <c16:uniqueId val="{0000000A-FDC4-406A-81A9-A4E3E64E070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DC4-406A-81A9-A4E3E64E070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5868</c:v>
                </c:pt>
                <c:pt idx="1">
                  <c:v>7837</c:v>
                </c:pt>
                <c:pt idx="2">
                  <c:v>8434</c:v>
                </c:pt>
              </c:numCache>
            </c:numRef>
          </c:val>
          <c:extLst>
            <c:ext xmlns:c16="http://schemas.microsoft.com/office/drawing/2014/chart" uri="{C3380CC4-5D6E-409C-BE32-E72D297353CC}">
              <c16:uniqueId val="{00000000-FD34-4F6A-9D1C-6A2644B7CB2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FD34-4F6A-9D1C-6A2644B7CB2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18450</c:v>
                </c:pt>
                <c:pt idx="1">
                  <c:v>14531</c:v>
                </c:pt>
                <c:pt idx="2">
                  <c:v>17058</c:v>
                </c:pt>
              </c:numCache>
            </c:numRef>
          </c:val>
          <c:extLst>
            <c:ext xmlns:c16="http://schemas.microsoft.com/office/drawing/2014/chart" uri="{C3380CC4-5D6E-409C-BE32-E72D297353CC}">
              <c16:uniqueId val="{00000002-FD34-4F6A-9D1C-6A2644B7CB2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{58B58911-74BD-4817-B0CC-3FF21BD312ED}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8C5-42E9-965F-9A58D72F8F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{5E5D3214-DCAF-4253-80FA-37C4D78DC9C8}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C5-42E9-965F-9A58D72F8F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{3DDC2BF1-A72B-492E-B0FD-57A4C7F21826}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C5-42E9-965F-9A58D72F8F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{842DC02D-44D2-4E13-BE0A-15D6AD7385AC}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C5-42E9-965F-9A58D72F8F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{CFA3EC38-EFA0-4032-8435-D989A98F88CB}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C5-42E9-965F-9A58D72F8FC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{E0C01A61-9AF6-45A9-89BD-8B7EAE10B18E}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8C5-42E9-965F-9A58D72F8FC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{18C829C3-A217-423C-B05A-A6D653192D16}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8C5-42E9-965F-9A58D72F8FC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{ED358D2C-7756-4075-AC98-BD1DC964CE0D}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8C5-42E9-965F-9A58D72F8FC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{5791B369-5F23-4DEF-99F7-A982A256CF53}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8C5-42E9-965F-9A58D72F8F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63.4</c:v>
                </c:pt>
                <c:pt idx="8">
                  <c:v>64.3</c:v>
                </c:pt>
                <c:pt idx="16">
                  <c:v>65.2</c:v>
                </c:pt>
                <c:pt idx="24">
                  <c:v>66.099999999999994</c:v>
                </c:pt>
                <c:pt idx="32">
                  <c:v>66.8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08C5-42E9-965F-9A58D72F8FC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{B600A04D-18EC-4784-9DA9-E9C591AA5F05}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8C5-42E9-965F-9A58D72F8FC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{C1C23A22-3B08-48AD-B96A-AFB2A12F25F0}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C5-42E9-965F-9A58D72F8F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{E1CB0CC8-1251-4F58-A3C5-E787450A9980}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C5-42E9-965F-9A58D72F8F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{8BEDF232-C536-42CE-9299-809DF37A73CD}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C5-42E9-965F-9A58D72F8F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{45C96BB1-7423-4F2B-B639-69A140EF92F2}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C5-42E9-965F-9A58D72F8FC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{EBC2B7FF-7615-4419-B92E-26B970DC75AD}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8C5-42E9-965F-9A58D72F8FC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{9DEC997E-EF23-47DC-AAEE-62F9B81298D8}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8C5-42E9-965F-9A58D72F8FC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{CE183DC9-CCF6-43E4-BDDA-D086A719820D}</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8C5-42E9-965F-9A58D72F8FC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{02821BFE-4501-461C-A135-1DD46265BFEC}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8C5-42E9-965F-9A58D72F8F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58.8</c:v>
                </c:pt>
                <c:pt idx="16">
                  <c:v>59.8</c:v>
                </c:pt>
                <c:pt idx="24">
                  <c:v>60.2</c:v>
                </c:pt>
                <c:pt idx="32">
                  <c:v>58.6</c:v>
                </c:pt>
              </c:numCache>
            </c:numRef>
          </c:xVal>
          <c:yVal>
            <c:numRef>
              <c:f>公会計指標分析・財政指標組合せ分析表!$BP$55:$DC$55</c:f>
              <c:numCache>
                <c:formatCode>#,##0.0;"▲ "#,##0.0</c:formatCode>
                <c:ptCount val="40"/>
                <c:pt idx="0">
                  <c:v>20.100000000000001</c:v>
                </c:pt>
                <c:pt idx="8">
                  <c:v>16</c:v>
                </c:pt>
                <c:pt idx="16">
                  <c:v>18.399999999999999</c:v>
                </c:pt>
                <c:pt idx="24">
                  <c:v>13.5</c:v>
                </c:pt>
                <c:pt idx="32">
                  <c:v>1.5</c:v>
                </c:pt>
              </c:numCache>
            </c:numRef>
          </c:yVal>
          <c:smooth val="0"/>
          <c:extLst>
            <c:ext xmlns:c16="http://schemas.microsoft.com/office/drawing/2014/chart" uri="{C3380CC4-5D6E-409C-BE32-E72D297353CC}">
              <c16:uniqueId val="{00000013-08C5-42E9-965F-9A58D72F8FCB}"/>
            </c:ext>
          </c:extLst>
        </c:ser>
        <c:dLbls>
          <c:showLegendKey val="0"/>
          <c:showVal val="1"/>
          <c:showCatName val="0"/>
          <c:showSerName val="0"/>
          <c:showPercent val="0"/>
          <c:showBubbleSize val="0"/>
        </c:dLbls>
        <c:axId val="46179840"/>
        <c:axId val="46181760"/>
      </c:scatterChart>
      <c:valAx>
        <c:axId val="46179840"/>
        <c:scaling>
          <c:orientation val="maxMin"/>
          <c:max val="61"/>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{03F8C760-ADA8-4A7F-BF2B-6731E00D6BD7}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DD6-4F1F-8FDE-F884360A931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{47B79650-6203-4527-BB0D-E5401A2009B9}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DD6-4F1F-8FDE-F884360A931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{8DB2315D-2F7C-400C-9BB5-A6FCA1707598}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DD6-4F1F-8FDE-F884360A931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{38D8D268-908E-4860-BBF1-525D611466DB}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DD6-4F1F-8FDE-F884360A931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{1FDAD0DC-9980-4EB0-83B8-8B0AE9C38A50}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DD6-4F1F-8FDE-F884360A9319}"/>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{CE1E7E4A-2697-4D00-B3D5-B004F2B00A39}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DD6-4F1F-8FDE-F884360A9319}"/>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{CEA121C0-DD74-4BBC-A4CA-B564DCF569F4}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DD6-4F1F-8FDE-F884360A9319}"/>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{58A0B4CB-04C1-483B-9678-9461792A885F}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DD6-4F1F-8FDE-F884360A9319}"/>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{CE4EDF96-C236-4A3A-9E2F-75B8073EFCDB}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DD6-4F1F-8FDE-F884360A931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c:v>
                </c:pt>
                <c:pt idx="8">
                  <c:v>0.5</c:v>
                </c:pt>
                <c:pt idx="16">
                  <c:v>0.3</c:v>
                </c:pt>
                <c:pt idx="24">
                  <c:v>0.2</c:v>
                </c:pt>
                <c:pt idx="32">
                  <c:v>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DD6-4F1F-8FDE-F884360A931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{365A3249-C69A-4B94-A227-8F9BDE3F7975}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DD6-4F1F-8FDE-F884360A931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{BA281D48-DBDA-42D6-BC9B-9B8F06BE7122}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DD6-4F1F-8FDE-F884360A931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{3F4AE6CB-7360-4BA1-B653-EA36830EDAA9}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DD6-4F1F-8FDE-F884360A931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{4A7BC5C0-7910-4207-9C7D-D2CDE9F32DC7}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DD6-4F1F-8FDE-F884360A931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{CA2F9F7C-080E-4973-A215-4F1C45BB92DA}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DD6-4F1F-8FDE-F884360A9319}"/>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{EE6FB773-8957-4628-A839-0DE30174148D}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DD6-4F1F-8FDE-F884360A9319}"/>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{52B75249-E51E-4284-B5B4-74B49B794B7D}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DD6-4F1F-8FDE-F884360A9319}"/>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{1C1A068C-F2C9-46BF-A28C-B0F82F8B7995}</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DD6-4F1F-8FDE-F884360A9319}"/>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{74FF6CFE-547D-48B1-B7CE-2AC206203BBF}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DD6-4F1F-8FDE-F884360A93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5.8</c:v>
                </c:pt>
                <c:pt idx="8">
                  <c:v>5.3</c:v>
                </c:pt>
                <c:pt idx="16">
                  <c:v>5</c:v>
                </c:pt>
                <c:pt idx="24">
                  <c:v>4.3</c:v>
                </c:pt>
                <c:pt idx="32">
                  <c:v>3.9</c:v>
                </c:pt>
              </c:numCache>
            </c:numRef>
          </c:xVal>
          <c:yVal>
            <c:numRef>
              <c:f>公会計指標分析・財政指標組合せ分析表!$BP$77:$DC$77</c:f>
              <c:numCache>
                <c:formatCode>#,##0.0;"▲ "#,##0.0</c:formatCode>
                <c:ptCount val="40"/>
                <c:pt idx="0">
                  <c:v>20.100000000000001</c:v>
                </c:pt>
                <c:pt idx="8">
                  <c:v>16</c:v>
                </c:pt>
                <c:pt idx="16">
                  <c:v>18.399999999999999</c:v>
                </c:pt>
                <c:pt idx="24">
                  <c:v>13.5</c:v>
                </c:pt>
                <c:pt idx="32">
                  <c:v>1.5</c:v>
                </c:pt>
              </c:numCache>
            </c:numRef>
          </c:yVal>
          <c:smooth val="0"/>
          <c:extLst>
            <c:ext xmlns:c16="http://schemas.microsoft.com/office/drawing/2014/chart" uri="{C3380CC4-5D6E-409C-BE32-E72D297353CC}">
              <c16:uniqueId val="{00000013-3DD6-4F1F-8FDE-F884360A9319}"/>
            </c:ext>
          </c:extLst>
        </c:ser>
        <c:dLbls>
          <c:showLegendKey val="0"/>
          <c:showVal val="1"/>
          <c:showCatName val="0"/>
          <c:showSerName val="0"/>
          <c:showPercent val="0"/>
          <c:showBubbleSize val="0"/>
        </c:dLbls>
        <c:axId val="84219776"/>
        <c:axId val="84234240"/>
      </c:scatterChart>
      <c:valAx>
        <c:axId val="84219776"/>
        <c:scaling>
          <c:orientation val="maxMin"/>
          <c:max val="6"/>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愛知県安城市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の役割である年度間の収入の調整機能、住民負担の世代間公平の調整機能に鑑み、交付税措置のある適債事業には地方債を充当している。公共施設の改修等により普通建設事業費が増加すれば、適債事業への起債額増加が見込まれるが、過度に起債に依存することのない財政運営に努め、現在の水準を維持でき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愛知県安城市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地方債現在高等の将来負担額に対し、充当可能な基金額や都市計画税等の特定財源が確保されているため、前回に引続き数値はマイナスの値を示し良好な状態となっている。</a:t>
          </a:r>
        </a:p>
        <a:p>
          <a:r>
            <a:rPr kumimoji="1" lang="ja-JP" altLang="en-US" sz="1400">
              <a:latin typeface="ＭＳ ゴシック" pitchFamily="49" charset="-128"/>
              <a:ea typeface="ＭＳ ゴシック" pitchFamily="49" charset="-128"/>
            </a:rPr>
            <a:t>将来負担額については、退職手当負担見込額等が増加したものの、地方債現在高や公営企業債等繰入見込額の減等により、全体としては減となった。また、充当可能財源等については、充当可能基金が増加したものの、充当可能特定歳入や基準財政需要額算入見込額が減少したことにより減少した。今後も市税収入の徴収体制の強化等により、財務体質の強化を図り、長期的視野に立ったより適切かつ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愛知県安城市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財源調整のため１６億円余の取り崩しを行ったものの、決算剰余金を２２億円余積み立てたため約６億円程度増加した。また、公共施設保全整備基金について公共施設の大規模改修に備えた積立を１０億円余実施し、将来的なまちづくりへの備えとして都市基盤整備事業基金について１０億円余の積立を実施した。また、庁舎整備基金を設立し５億円を積立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基金全体としては３１億円余の増加となった。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・大規模災害や経済事情の著しい変動等に伴う市税の大幅な落ち込み等に備え、歳入状況に応じて財政調整基金の積立を行う。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・老朽化の進む公共施設の改修や都市基盤整備事業等の大型事業のため、各特定目的基金の取崩しを予定している。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・都市基盤整備事業基金：都市基盤施設の整備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・公共施設保全整備基金：公共施設の長寿命化を図るための保全整備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・清掃施設整備基金：清掃施設の整備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・情報通信基盤整備基金：情報機器等の整備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・都市基盤整備事業基金：令和２年度に１０億円の取崩しを行ったが、今後におけるまちづくりのため積立を１０億円余行ったため増加し、令和元年度並みとした。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・公共施設保全整備基金：公共施設における将来的な改修等に備え、積立を１０億円余行ったため増加した。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・庁舎整備基金：老朽化が進む庁舎の整備に備え、令和３年度に新設した。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・その他特定目的基金全体：公共施設、インフラ等の長寿命化対策や多額の負担が見込まれる特定の財政支出に備えるため、一定額を確保していく。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は、令和２年度に基金の整理統合により廃止する特定目的基金の残高を財政調整基金に振り替える積立を行ったことなどにより増加した。扶助費や公共施設の改修経費の増加する傾向にあるものの、令和３年度には大きな新規整備がなく普通建設事業費が少なかったことなどから基金の取崩額が小さく、さらに増加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不交付団体である本市にとっては、景気動向による歳入の変動を受けやすいと考えられるため、財政的に余力のある年度においては、財政調整基金については適切に積み立て、不足の事態に備えるように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該当なし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5BF8EF4-60BC-4EEB-922B-2D2CA03D1F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21807F9-402B-4930-8BB2-4BC4FC48C5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1C6FC817-FDE2-4440-ABF9-A79D5EB5B32F}"/>
            </a:ext>
          </a:extLst>
        </xdr:cNvPr>
        <xdr:cNvSpPr/>
      </xdr:nvSpPr>
      <xdr:spPr>
        <a:xfrm>
          <a:off x="1149858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E289A25C-2BE2-418E-8523-23BC87A8B198}"/>
            </a:ext>
          </a:extLst>
        </xdr:cNvPr>
        <xdr:cNvSpPr/>
      </xdr:nvSpPr>
      <xdr:spPr>
        <a:xfrm>
          <a:off x="1283970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A6DDD74A-74D2-4A2D-AD81-C848E141ED22}"/>
            </a:ext>
          </a:extLst>
        </xdr:cNvPr>
        <xdr:cNvSpPr/>
      </xdr:nvSpPr>
      <xdr:spPr>
        <a:xfrm>
          <a:off x="1418082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CD8CC0F0-5902-45DB-A60A-E95081CE624B}"/>
            </a:ext>
          </a:extLst>
        </xdr:cNvPr>
        <xdr:cNvSpPr/>
      </xdr:nvSpPr>
      <xdr:spPr>
        <a:xfrm>
          <a:off x="1552194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77FA2A99-7B47-4D65-B76A-6DE21836AAF6}"/>
            </a:ext>
          </a:extLst>
        </xdr:cNvPr>
        <xdr:cNvSpPr/>
      </xdr:nvSpPr>
      <xdr:spPr>
        <a:xfrm>
          <a:off x="16863060" y="918972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DE106833-54C2-4E07-9076-E61CBE220005}"/>
            </a:ext>
          </a:extLst>
        </xdr:cNvPr>
        <xdr:cNvSpPr/>
      </xdr:nvSpPr>
      <xdr:spPr>
        <a:xfrm>
          <a:off x="1149858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3EC844D-697C-4CBE-9B89-5434EC75C197}"/>
            </a:ext>
          </a:extLst>
        </xdr:cNvPr>
        <xdr:cNvSpPr/>
      </xdr:nvSpPr>
      <xdr:spPr>
        <a:xfrm>
          <a:off x="1283970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F17C6F3D-13B4-4132-9C51-247F3D311D3A}"/>
            </a:ext>
          </a:extLst>
        </xdr:cNvPr>
        <xdr:cNvSpPr/>
      </xdr:nvSpPr>
      <xdr:spPr>
        <a:xfrm>
          <a:off x="1418082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40D33898-0ED8-4AE0-BA36-E4BBFEA69650}"/>
            </a:ext>
          </a:extLst>
        </xdr:cNvPr>
        <xdr:cNvSpPr/>
      </xdr:nvSpPr>
      <xdr:spPr>
        <a:xfrm>
          <a:off x="1552194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8CAC0302-EAE2-457B-A723-064BC3F5758B}"/>
            </a:ext>
          </a:extLst>
        </xdr:cNvPr>
        <xdr:cNvSpPr/>
      </xdr:nvSpPr>
      <xdr:spPr>
        <a:xfrm>
          <a:off x="16863060" y="129159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8F8C1BA8-DD5D-4F60-9D8F-E11458B1ACA5}"/>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C221D4F2-40D0-43AE-8F95-B9E07592D7E0}"/>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C9A31972-1CE4-40EE-9916-A279D34013DE}"/>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F41A8C28-A039-40B0-8817-5C90FCEA56EC}"/>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愛知県安城市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EB26DB5A-64E5-490B-BB67-C4E836F288AE}"/>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FAC1B9FB-B53A-4F09-9166-22D8C954C0E7}"/>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3585CD6A-484B-49EC-8674-C928B1AEF647}"/>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BB7A967C-B2D3-457C-84A5-8529388B8D61}"/>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32B5655F-D654-4DA1-BBCD-20B7CA2D3081}"/>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83A38AD1-01CB-49F6-BE84-E7B9571AE6D1}"/>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189,334
181,885
86.05
79,558,012
74,125,257
4,504,352
41,405,589
17,830,434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82E47735-BDD1-4836-B43C-297E079ACEDC}"/>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6E31C019-0E8F-4F47-80DE-D4D58DD66AA7}"/>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67DC65D2-2464-4E9B-B079-DA673B9E1F72}"/>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739C73AD-204B-4F98-8F24-F6DC2D540E11}"/>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8B5337CD-A396-4037-8C43-B9B808687219}"/>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8DC2642B-B16D-414C-84DB-88EF8F7B8DD3}"/>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CC009ED0-8D74-4913-95AB-AD324A53978A}"/>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FC0A004C-D2D9-490C-869D-07EA90DFC43F}"/>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79297135-08B6-4376-AD3B-8F61FD34B870}"/>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54EBFB82-4381-4F03-9962-ADC5A7EAA003}"/>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670C72B0-6966-499E-9362-8FE9B723D061}"/>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9163CED-6487-4FC0-8F8E-07C137B8D6D2}"/>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ADEE37FC-C18C-472D-857B-C93EF7E1C14C}"/>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E0C71753-F3F2-4EBF-BA01-600B51CF4C64}"/>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B460BC3C-0AC0-43A0-9EEF-00FF8C410D85}"/>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B5C06D67-341B-49F8-B9A0-65D54287F6C8}"/>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D3B4BF5C-53E5-4FA0-8200-2277EA22A309}"/>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1C2909FA-6781-4D38-97DC-E2346E8FF40A}"/>
            </a:ext>
          </a:extLst>
        </xdr:cNvPr>
        <xdr:cNvSpPr txBox="1"/>
      </xdr:nvSpPr>
      <xdr:spPr>
        <a:xfrm>
          <a:off x="419100" y="27247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DC84AEF9-C073-42F8-8152-EE1DC53A25ED}"/>
            </a:ext>
          </a:extLst>
        </xdr:cNvPr>
        <xdr:cNvSpPr txBox="1"/>
      </xdr:nvSpPr>
      <xdr:spPr>
        <a:xfrm>
          <a:off x="419100" y="29622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E4B00586-4E07-40CF-ABEB-ED218BC13AFD}"/>
            </a:ext>
          </a:extLst>
        </xdr:cNvPr>
        <xdr:cNvSpPr txBox="1"/>
      </xdr:nvSpPr>
      <xdr:spPr>
        <a:xfrm>
          <a:off x="419100" y="319595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677BC2F6-AEE5-4E64-A450-C203D61F4170}"/>
            </a:ext>
          </a:extLst>
        </xdr:cNvPr>
        <xdr:cNvSpPr txBox="1"/>
      </xdr:nvSpPr>
      <xdr:spPr>
        <a:xfrm>
          <a:off x="419100" y="343344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C45BC8AF-2874-4250-A864-262AA2460AAC}"/>
            </a:ext>
          </a:extLst>
        </xdr:cNvPr>
        <xdr:cNvSpPr txBox="1"/>
      </xdr:nvSpPr>
      <xdr:spPr>
        <a:xfrm>
          <a:off x="419100" y="367093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65A8F6F8-E137-43FF-98AE-C1FF86D5C98F}"/>
            </a:ext>
          </a:extLst>
        </xdr:cNvPr>
        <xdr:cNvSpPr/>
      </xdr:nvSpPr>
      <xdr:spPr>
        <a:xfrm>
          <a:off x="1127125" y="4180205"/>
          <a:ext cx="373888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D7B9C5E8-8E59-4F46-BCA7-4671EEBE22A6}"/>
            </a:ext>
          </a:extLst>
        </xdr:cNvPr>
        <xdr:cNvSpPr/>
      </xdr:nvSpPr>
      <xdr:spPr>
        <a:xfrm>
          <a:off x="1774684" y="453891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F2BF6BDA-C5AD-4B26-A5E2-7B8D774BCE21}"/>
            </a:ext>
          </a:extLst>
        </xdr:cNvPr>
        <xdr:cNvSpPr/>
      </xdr:nvSpPr>
      <xdr:spPr>
        <a:xfrm>
          <a:off x="3387084" y="452224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E87C249E-30AB-406A-98D9-B19509EEAD49}"/>
            </a:ext>
          </a:extLst>
        </xdr:cNvPr>
        <xdr:cNvSpPr/>
      </xdr:nvSpPr>
      <xdr:spPr>
        <a:xfrm>
          <a:off x="48152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E5B741BE-A956-4B86-844D-D6B0ECDEA771}"/>
            </a:ext>
          </a:extLst>
        </xdr:cNvPr>
        <xdr:cNvSpPr/>
      </xdr:nvSpPr>
      <xdr:spPr>
        <a:xfrm>
          <a:off x="48152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858593EA-4661-40BB-962D-D6F702FDBEB4}"/>
            </a:ext>
          </a:extLst>
        </xdr:cNvPr>
        <xdr:cNvSpPr/>
      </xdr:nvSpPr>
      <xdr:spPr>
        <a:xfrm>
          <a:off x="615632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733B70CD-9E50-44E5-9D8D-7B14241DC21B}"/>
            </a:ext>
          </a:extLst>
        </xdr:cNvPr>
        <xdr:cNvSpPr/>
      </xdr:nvSpPr>
      <xdr:spPr>
        <a:xfrm>
          <a:off x="615632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C2D4C38F-FA42-4FC4-819C-FCA3EE629745}"/>
            </a:ext>
          </a:extLst>
        </xdr:cNvPr>
        <xdr:cNvSpPr/>
      </xdr:nvSpPr>
      <xdr:spPr>
        <a:xfrm>
          <a:off x="762444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6D7FC49D-DC66-40C1-BF1E-68CEA6310858}"/>
            </a:ext>
          </a:extLst>
        </xdr:cNvPr>
        <xdr:cNvSpPr/>
      </xdr:nvSpPr>
      <xdr:spPr>
        <a:xfrm>
          <a:off x="762444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22035E5E-EE4A-4D8B-8F2B-0E63E8FDBB73}"/>
            </a:ext>
          </a:extLst>
        </xdr:cNvPr>
        <xdr:cNvSpPr/>
      </xdr:nvSpPr>
      <xdr:spPr>
        <a:xfrm>
          <a:off x="1127125" y="485965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48EAB2A9-73FC-4DA0-B9FB-F901E4B5084B}"/>
            </a:ext>
          </a:extLst>
        </xdr:cNvPr>
        <xdr:cNvSpPr/>
      </xdr:nvSpPr>
      <xdr:spPr>
        <a:xfrm>
          <a:off x="510984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9313A03E-7A28-41DF-9031-116C5A80A8E3}"/>
            </a:ext>
          </a:extLst>
        </xdr:cNvPr>
        <xdr:cNvSpPr/>
      </xdr:nvSpPr>
      <xdr:spPr>
        <a:xfrm>
          <a:off x="510984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7661C080-0D2C-474B-B48B-A7D0EF25B21C}"/>
            </a:ext>
          </a:extLst>
        </xdr:cNvPr>
        <xdr:cNvSpPr txBox="1"/>
      </xdr:nvSpPr>
      <xdr:spPr>
        <a:xfrm>
          <a:off x="516318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市役所庁舎など建築後３０年以上経過している建物が増えてきている。特に一般廃棄物処理施設の減価償却が顕著である。</a:t>
          </a:r>
          <a:endParaRPr lang="ja-JP" altLang="ja-JP">
            <a:effectLst/>
          </a:endParaRPr>
        </a:p>
        <a:p>
          <a:r>
            <a:rPr kumimoji="1" lang="ja-JP" altLang="ja-JP" sz="1100">
              <a:solidFill>
                <a:schemeClr val="dk1"/>
              </a:solidFill>
              <a:effectLst/>
              <a:latin typeface="+mn-lt"/>
              <a:ea typeface="+mn-ea"/>
              <a:cs typeface="+mn-cs"/>
            </a:rPr>
            <a:t>新規取得や改修を行った施設も多いが、減価償却率は昨年度より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増加した。全国平均、愛知県平均を上回る結果となっているが、それぞれの公共施設等について個別施設計画を策定済みであり、当該計画に基づいた施設の適切な管理を進めていく必要がある。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A90F0F23-31CD-483E-BEA7-4F710CCC2FED}"/>
            </a:ext>
          </a:extLst>
        </xdr:cNvPr>
        <xdr:cNvSpPr txBox="1"/>
      </xdr:nvSpPr>
      <xdr:spPr>
        <a:xfrm>
          <a:off x="110426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49A03796-B963-40FF-97C0-55F69D2AD0DF}"/>
            </a:ext>
          </a:extLst>
        </xdr:cNvPr>
        <xdr:cNvCxnSpPr/>
      </xdr:nvCxnSpPr>
      <xdr:spPr>
        <a:xfrm>
          <a:off x="1127125" y="69729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6308A0AE-5170-483F-A9AD-9073A9B7333F}"/>
            </a:ext>
          </a:extLst>
        </xdr:cNvPr>
        <xdr:cNvSpPr txBox="1"/>
      </xdr:nvSpPr>
      <xdr:spPr>
        <a:xfrm>
          <a:off x="772811" y="68791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31656EF4-8717-44AC-965A-020CF373DE63}"/>
            </a:ext>
          </a:extLst>
        </xdr:cNvPr>
        <xdr:cNvCxnSpPr/>
      </xdr:nvCxnSpPr>
      <xdr:spPr>
        <a:xfrm>
          <a:off x="1127125" y="65487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63ADC980-E515-431E-AAB1-1F01E6FBC5A1}"/>
            </a:ext>
          </a:extLst>
        </xdr:cNvPr>
        <xdr:cNvSpPr txBox="1"/>
      </xdr:nvSpPr>
      <xdr:spPr>
        <a:xfrm>
          <a:off x="772811" y="64587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EDBFC551-8440-48F6-9B2C-FCC2B3205E06}"/>
            </a:ext>
          </a:extLst>
        </xdr:cNvPr>
        <xdr:cNvCxnSpPr/>
      </xdr:nvCxnSpPr>
      <xdr:spPr>
        <a:xfrm>
          <a:off x="1127125" y="612838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84756C66-AB6F-46E7-9B70-3D0BE17AF810}"/>
            </a:ext>
          </a:extLst>
        </xdr:cNvPr>
        <xdr:cNvSpPr txBox="1"/>
      </xdr:nvSpPr>
      <xdr:spPr>
        <a:xfrm>
          <a:off x="772811" y="603458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0F0EA790-24B7-49CD-A5B0-8D127639CF3D}"/>
            </a:ext>
          </a:extLst>
        </xdr:cNvPr>
        <xdr:cNvCxnSpPr/>
      </xdr:nvCxnSpPr>
      <xdr:spPr>
        <a:xfrm>
          <a:off x="1127125" y="570420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6D007DDE-7A1A-4970-95B7-A5B7CF08AB8F}"/>
            </a:ext>
          </a:extLst>
        </xdr:cNvPr>
        <xdr:cNvSpPr txBox="1"/>
      </xdr:nvSpPr>
      <xdr:spPr>
        <a:xfrm>
          <a:off x="772811" y="56142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998B69D4-EB35-4AFF-8B12-323F71375F25}"/>
            </a:ext>
          </a:extLst>
        </xdr:cNvPr>
        <xdr:cNvCxnSpPr/>
      </xdr:nvCxnSpPr>
      <xdr:spPr>
        <a:xfrm>
          <a:off x="1127125" y="52838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7C150A98-EB74-4EB8-A4D8-9FCF99665D40}"/>
            </a:ext>
          </a:extLst>
        </xdr:cNvPr>
        <xdr:cNvSpPr txBox="1"/>
      </xdr:nvSpPr>
      <xdr:spPr>
        <a:xfrm>
          <a:off x="772811" y="519003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ABF24AA8-AED9-40F2-99E6-FC1DCA95BB22}"/>
            </a:ext>
          </a:extLst>
        </xdr:cNvPr>
        <xdr:cNvCxnSpPr/>
      </xdr:nvCxnSpPr>
      <xdr:spPr>
        <a:xfrm>
          <a:off x="1127125" y="48596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F8F5B9B1-A7C7-467C-9205-EF61DCD1F2D3}"/>
            </a:ext>
          </a:extLst>
        </xdr:cNvPr>
        <xdr:cNvSpPr txBox="1"/>
      </xdr:nvSpPr>
      <xdr:spPr>
        <a:xfrm>
          <a:off x="772811" y="47696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752D04C2-BD15-48B1-93A2-26A7FF9DBC6A}"/>
            </a:ext>
          </a:extLst>
        </xdr:cNvPr>
        <xdr:cNvSpPr/>
      </xdr:nvSpPr>
      <xdr:spPr>
        <a:xfrm>
          <a:off x="1127125" y="485965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90805</xdr:rowOff>
    </xdr:from>
    <xdr:to>
      <xdr:col>23</xdr:col>
      <xdr:colOff>85090</xdr:colOff>
      <xdr:row>33</xdr:row>
      <xdr:rowOff>39243</xdr:rowOff>
    </xdr:to>
    <xdr:cxnSp macro="">
      <xdr:nvCxnSpPr>
        <xdr:cNvPr id="73" name="直線コネクタ 72">
          <a:extLst>
            <a:ext uri="{FF2B5EF4-FFF2-40B4-BE49-F238E27FC236}">
              <a16:creationId xmlns:a16="http://schemas.microsoft.com/office/drawing/2014/main" id="{033C51F8-E620-4A7F-8CE9-5570D61F89E7}"/>
            </a:ext>
          </a:extLst>
        </xdr:cNvPr>
        <xdr:cNvCxnSpPr/>
      </xdr:nvCxnSpPr>
      <xdr:spPr>
        <a:xfrm flipV="1">
          <a:off x="4206240" y="5219065"/>
          <a:ext cx="1270" cy="1121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74" name="有形固定資産減価償却率最小値テキスト">
          <a:extLst>
            <a:ext uri="{FF2B5EF4-FFF2-40B4-BE49-F238E27FC236}">
              <a16:creationId xmlns:a16="http://schemas.microsoft.com/office/drawing/2014/main" id="{FD1E0B8C-D0DE-46AB-AAB7-8047A3B9CC2E}"/>
            </a:ext>
          </a:extLst>
        </xdr:cNvPr>
        <xdr:cNvSpPr txBox="1"/>
      </xdr:nvSpPr>
      <xdr:spPr>
        <a:xfrm>
          <a:off x="4258945" y="6344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75" name="直線コネクタ 74">
          <a:extLst>
            <a:ext uri="{FF2B5EF4-FFF2-40B4-BE49-F238E27FC236}">
              <a16:creationId xmlns:a16="http://schemas.microsoft.com/office/drawing/2014/main" id="{47C95845-7DA6-4C42-915F-21C6C706693B}"/>
            </a:ext>
          </a:extLst>
        </xdr:cNvPr>
        <xdr:cNvCxnSpPr/>
      </xdr:nvCxnSpPr>
      <xdr:spPr>
        <a:xfrm>
          <a:off x="4119245" y="634098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37482</xdr:rowOff>
    </xdr:from>
    <xdr:ext cx="405111" cy="259045"/>
    <xdr:sp macro="" textlink="">
      <xdr:nvSpPr>
        <xdr:cNvPr id="76" name="有形固定資産減価償却率最大値テキスト">
          <a:extLst>
            <a:ext uri="{FF2B5EF4-FFF2-40B4-BE49-F238E27FC236}">
              <a16:creationId xmlns:a16="http://schemas.microsoft.com/office/drawing/2014/main" id="{1FF6337F-60BA-4E83-B9F0-05D3A7D012A2}"/>
            </a:ext>
          </a:extLst>
        </xdr:cNvPr>
        <xdr:cNvSpPr txBox="1"/>
      </xdr:nvSpPr>
      <xdr:spPr>
        <a:xfrm>
          <a:off x="4258945"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90805</xdr:rowOff>
    </xdr:from>
    <xdr:to>
      <xdr:col>23</xdr:col>
      <xdr:colOff>174625</xdr:colOff>
      <xdr:row>26</xdr:row>
      <xdr:rowOff>90805</xdr:rowOff>
    </xdr:to>
    <xdr:cxnSp macro="">
      <xdr:nvCxnSpPr>
        <xdr:cNvPr id="77" name="直線コネクタ 76">
          <a:extLst>
            <a:ext uri="{FF2B5EF4-FFF2-40B4-BE49-F238E27FC236}">
              <a16:creationId xmlns:a16="http://schemas.microsoft.com/office/drawing/2014/main" id="{2A971344-BD01-44DE-9E5B-ED92E9FD9593}"/>
            </a:ext>
          </a:extLst>
        </xdr:cNvPr>
        <xdr:cNvCxnSpPr/>
      </xdr:nvCxnSpPr>
      <xdr:spPr>
        <a:xfrm>
          <a:off x="4119245" y="521906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156100</xdr:rowOff>
    </xdr:from>
    <xdr:ext cx="405111" cy="259045"/>
    <xdr:sp macro="" textlink="">
      <xdr:nvSpPr>
        <xdr:cNvPr id="78" name="有形固定資産減価償却率平均値テキスト">
          <a:extLst>
            <a:ext uri="{FF2B5EF4-FFF2-40B4-BE49-F238E27FC236}">
              <a16:creationId xmlns:a16="http://schemas.microsoft.com/office/drawing/2014/main" id="{84207C01-FADF-4F10-B363-E40BA7928C59}"/>
            </a:ext>
          </a:extLst>
        </xdr:cNvPr>
        <xdr:cNvSpPr txBox="1"/>
      </xdr:nvSpPr>
      <xdr:spPr>
        <a:xfrm>
          <a:off x="4258945" y="545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133223</xdr:rowOff>
    </xdr:from>
    <xdr:to>
      <xdr:col>23</xdr:col>
      <xdr:colOff>136525</xdr:colOff>
      <xdr:row>29</xdr:row>
      <xdr:rowOff>63373</xdr:rowOff>
    </xdr:to>
    <xdr:sp macro="" textlink="">
      <xdr:nvSpPr>
        <xdr:cNvPr id="79" name="フローチャート: 判断 78">
          <a:extLst>
            <a:ext uri="{FF2B5EF4-FFF2-40B4-BE49-F238E27FC236}">
              <a16:creationId xmlns:a16="http://schemas.microsoft.com/office/drawing/2014/main" id="{C89C417A-4B1A-44C3-90D2-A622C62B7CFA}"/>
            </a:ext>
          </a:extLst>
        </xdr:cNvPr>
        <xdr:cNvSpPr/>
      </xdr:nvSpPr>
      <xdr:spPr>
        <a:xfrm>
          <a:off x="4157345" y="55967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30861</xdr:rowOff>
    </xdr:from>
    <xdr:to>
      <xdr:col>19</xdr:col>
      <xdr:colOff>187325</xdr:colOff>
      <xdr:row>29</xdr:row>
      <xdr:rowOff>132461</xdr:rowOff>
    </xdr:to>
    <xdr:sp macro="" textlink="">
      <xdr:nvSpPr>
        <xdr:cNvPr id="80" name="フローチャート: 判断 79">
          <a:extLst>
            <a:ext uri="{FF2B5EF4-FFF2-40B4-BE49-F238E27FC236}">
              <a16:creationId xmlns:a16="http://schemas.microsoft.com/office/drawing/2014/main" id="{5BBDDAA5-6506-4257-8563-0273897F6FA5}"/>
            </a:ext>
          </a:extLst>
        </xdr:cNvPr>
        <xdr:cNvSpPr/>
      </xdr:nvSpPr>
      <xdr:spPr>
        <a:xfrm>
          <a:off x="3537585" y="56620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81" name="フローチャート: 判断 80">
          <a:extLst>
            <a:ext uri="{FF2B5EF4-FFF2-40B4-BE49-F238E27FC236}">
              <a16:creationId xmlns:a16="http://schemas.microsoft.com/office/drawing/2014/main" id="{876B7C29-65C0-43C8-9E8C-8F272C568518}"/>
            </a:ext>
          </a:extLst>
        </xdr:cNvPr>
        <xdr:cNvSpPr/>
      </xdr:nvSpPr>
      <xdr:spPr>
        <a:xfrm>
          <a:off x="2867025" y="56447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141859</xdr:rowOff>
    </xdr:from>
    <xdr:to>
      <xdr:col>11</xdr:col>
      <xdr:colOff>187325</xdr:colOff>
      <xdr:row>29</xdr:row>
      <xdr:rowOff>72009</xdr:rowOff>
    </xdr:to>
    <xdr:sp macro="" textlink="">
      <xdr:nvSpPr>
        <xdr:cNvPr id="82" name="フローチャート: 判断 81">
          <a:extLst>
            <a:ext uri="{FF2B5EF4-FFF2-40B4-BE49-F238E27FC236}">
              <a16:creationId xmlns:a16="http://schemas.microsoft.com/office/drawing/2014/main" id="{2182ACC1-00EF-41EC-8F4F-7FBA58758F2A}"/>
            </a:ext>
          </a:extLst>
        </xdr:cNvPr>
        <xdr:cNvSpPr/>
      </xdr:nvSpPr>
      <xdr:spPr>
        <a:xfrm>
          <a:off x="2196465" y="560539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83" name="フローチャート: 判断 82">
          <a:extLst>
            <a:ext uri="{FF2B5EF4-FFF2-40B4-BE49-F238E27FC236}">
              <a16:creationId xmlns:a16="http://schemas.microsoft.com/office/drawing/2014/main" id="{9C785C82-1D31-4969-88EF-26BE82B21998}"/>
            </a:ext>
          </a:extLst>
        </xdr:cNvPr>
        <xdr:cNvSpPr/>
      </xdr:nvSpPr>
      <xdr:spPr>
        <a:xfrm>
          <a:off x="1525905" y="555790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5E1F2C34-D2FF-452C-A75A-FCDDCF8F85ED}"/>
            </a:ext>
          </a:extLst>
        </xdr:cNvPr>
        <xdr:cNvSpPr txBox="1"/>
      </xdr:nvSpPr>
      <xdr:spPr>
        <a:xfrm>
          <a:off x="40532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FE96AD53-864B-4987-A4B9-572A6E1DB2C8}"/>
            </a:ext>
          </a:extLst>
        </xdr:cNvPr>
        <xdr:cNvSpPr txBox="1"/>
      </xdr:nvSpPr>
      <xdr:spPr>
        <a:xfrm>
          <a:off x="34334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1C31CF1-BDA4-4ADD-9B4C-ADA5A5417FF6}"/>
            </a:ext>
          </a:extLst>
        </xdr:cNvPr>
        <xdr:cNvSpPr txBox="1"/>
      </xdr:nvSpPr>
      <xdr:spPr>
        <a:xfrm>
          <a:off x="27628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3554AF92-3C89-4B1C-AE33-22086A57F385}"/>
            </a:ext>
          </a:extLst>
        </xdr:cNvPr>
        <xdr:cNvSpPr txBox="1"/>
      </xdr:nvSpPr>
      <xdr:spPr>
        <a:xfrm>
          <a:off x="20923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70B5FB41-D540-4EC3-BDDC-6415DDE8325D}"/>
            </a:ext>
          </a:extLst>
        </xdr:cNvPr>
        <xdr:cNvSpPr txBox="1"/>
      </xdr:nvSpPr>
      <xdr:spPr>
        <a:xfrm>
          <a:off x="14217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144399</xdr:rowOff>
    </xdr:from>
    <xdr:to>
      <xdr:col>23</xdr:col>
      <xdr:colOff>136525</xdr:colOff>
      <xdr:row>31</xdr:row>
      <xdr:rowOff>74549</xdr:rowOff>
    </xdr:to>
    <xdr:sp macro="" textlink="">
      <xdr:nvSpPr>
        <xdr:cNvPr id="89" name="楕円 88">
          <a:extLst>
            <a:ext uri="{FF2B5EF4-FFF2-40B4-BE49-F238E27FC236}">
              <a16:creationId xmlns:a16="http://schemas.microsoft.com/office/drawing/2014/main" id="{B1FDFADF-8F33-4EBC-93D8-3637BC99F2D3}"/>
            </a:ext>
          </a:extLst>
        </xdr:cNvPr>
        <xdr:cNvSpPr/>
      </xdr:nvSpPr>
      <xdr:spPr>
        <a:xfrm>
          <a:off x="4157345" y="59432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122826</xdr:rowOff>
    </xdr:from>
    <xdr:ext cx="405111" cy="259045"/>
    <xdr:sp macro="" textlink="">
      <xdr:nvSpPr>
        <xdr:cNvPr id="90" name="有形固定資産減価償却率該当値テキスト">
          <a:extLst>
            <a:ext uri="{FF2B5EF4-FFF2-40B4-BE49-F238E27FC236}">
              <a16:creationId xmlns:a16="http://schemas.microsoft.com/office/drawing/2014/main" id="{3542AA97-A405-4FDC-8977-E3114D179BCF}"/>
            </a:ext>
          </a:extLst>
        </xdr:cNvPr>
        <xdr:cNvSpPr txBox="1"/>
      </xdr:nvSpPr>
      <xdr:spPr>
        <a:xfrm>
          <a:off x="4258945" y="5921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114173</xdr:rowOff>
    </xdr:from>
    <xdr:to>
      <xdr:col>19</xdr:col>
      <xdr:colOff>187325</xdr:colOff>
      <xdr:row>31</xdr:row>
      <xdr:rowOff>44323</xdr:rowOff>
    </xdr:to>
    <xdr:sp macro="" textlink="">
      <xdr:nvSpPr>
        <xdr:cNvPr id="91" name="楕円 90">
          <a:extLst>
            <a:ext uri="{FF2B5EF4-FFF2-40B4-BE49-F238E27FC236}">
              <a16:creationId xmlns:a16="http://schemas.microsoft.com/office/drawing/2014/main" id="{92BDA52C-3C5B-43C5-AAAC-9A7FBCD84224}"/>
            </a:ext>
          </a:extLst>
        </xdr:cNvPr>
        <xdr:cNvSpPr/>
      </xdr:nvSpPr>
      <xdr:spPr>
        <a:xfrm>
          <a:off x="3537585" y="59129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164973</xdr:rowOff>
    </xdr:from>
    <xdr:to>
      <xdr:col>23</xdr:col>
      <xdr:colOff>85725</xdr:colOff>
      <xdr:row>31</xdr:row>
      <xdr:rowOff>23749</xdr:rowOff>
    </xdr:to>
    <xdr:cxnSp macro="">
      <xdr:nvCxnSpPr>
        <xdr:cNvPr id="92" name="直線コネクタ 91">
          <a:extLst>
            <a:ext uri="{FF2B5EF4-FFF2-40B4-BE49-F238E27FC236}">
              <a16:creationId xmlns:a16="http://schemas.microsoft.com/office/drawing/2014/main" id="{1481899B-9CD9-40DB-A5E4-B72FF17A9FF9}"/>
            </a:ext>
          </a:extLst>
        </xdr:cNvPr>
        <xdr:cNvCxnSpPr/>
      </xdr:nvCxnSpPr>
      <xdr:spPr>
        <a:xfrm>
          <a:off x="3588385" y="5963793"/>
          <a:ext cx="619760" cy="26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75311</xdr:rowOff>
    </xdr:from>
    <xdr:to>
      <xdr:col>15</xdr:col>
      <xdr:colOff>187325</xdr:colOff>
      <xdr:row>31</xdr:row>
      <xdr:rowOff>5461</xdr:rowOff>
    </xdr:to>
    <xdr:sp macro="" textlink="">
      <xdr:nvSpPr>
        <xdr:cNvPr id="93" name="楕円 92">
          <a:extLst>
            <a:ext uri="{FF2B5EF4-FFF2-40B4-BE49-F238E27FC236}">
              <a16:creationId xmlns:a16="http://schemas.microsoft.com/office/drawing/2014/main" id="{EA24FD58-0A2C-4F42-981D-29B08FEE365E}"/>
            </a:ext>
          </a:extLst>
        </xdr:cNvPr>
        <xdr:cNvSpPr/>
      </xdr:nvSpPr>
      <xdr:spPr>
        <a:xfrm>
          <a:off x="2867025" y="587413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126111</xdr:rowOff>
    </xdr:from>
    <xdr:to>
      <xdr:col>19</xdr:col>
      <xdr:colOff>136525</xdr:colOff>
      <xdr:row>30</xdr:row>
      <xdr:rowOff>164973</xdr:rowOff>
    </xdr:to>
    <xdr:cxnSp macro="">
      <xdr:nvCxnSpPr>
        <xdr:cNvPr id="94" name="直線コネクタ 93">
          <a:extLst>
            <a:ext uri="{FF2B5EF4-FFF2-40B4-BE49-F238E27FC236}">
              <a16:creationId xmlns:a16="http://schemas.microsoft.com/office/drawing/2014/main" id="{6016A09A-80BC-4C02-90AB-E3C489310C66}"/>
            </a:ext>
          </a:extLst>
        </xdr:cNvPr>
        <xdr:cNvCxnSpPr/>
      </xdr:nvCxnSpPr>
      <xdr:spPr>
        <a:xfrm>
          <a:off x="2917825" y="5924931"/>
          <a:ext cx="67056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36449</xdr:rowOff>
    </xdr:from>
    <xdr:to>
      <xdr:col>11</xdr:col>
      <xdr:colOff>187325</xdr:colOff>
      <xdr:row>30</xdr:row>
      <xdr:rowOff>138049</xdr:rowOff>
    </xdr:to>
    <xdr:sp macro="" textlink="">
      <xdr:nvSpPr>
        <xdr:cNvPr id="95" name="楕円 94">
          <a:extLst>
            <a:ext uri="{FF2B5EF4-FFF2-40B4-BE49-F238E27FC236}">
              <a16:creationId xmlns:a16="http://schemas.microsoft.com/office/drawing/2014/main" id="{AA879CB7-0BF0-403C-A298-7AB1CA58AA19}"/>
            </a:ext>
          </a:extLst>
        </xdr:cNvPr>
        <xdr:cNvSpPr/>
      </xdr:nvSpPr>
      <xdr:spPr>
        <a:xfrm>
          <a:off x="2196465" y="58352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87249</xdr:rowOff>
    </xdr:from>
    <xdr:to>
      <xdr:col>15</xdr:col>
      <xdr:colOff>136525</xdr:colOff>
      <xdr:row>30</xdr:row>
      <xdr:rowOff>126111</xdr:rowOff>
    </xdr:to>
    <xdr:cxnSp macro="">
      <xdr:nvCxnSpPr>
        <xdr:cNvPr id="96" name="直線コネクタ 95">
          <a:extLst>
            <a:ext uri="{FF2B5EF4-FFF2-40B4-BE49-F238E27FC236}">
              <a16:creationId xmlns:a16="http://schemas.microsoft.com/office/drawing/2014/main" id="{DF18BD1F-5F2A-4C08-B6A0-A8FDC8DCCF6A}"/>
            </a:ext>
          </a:extLst>
        </xdr:cNvPr>
        <xdr:cNvCxnSpPr/>
      </xdr:nvCxnSpPr>
      <xdr:spPr>
        <a:xfrm>
          <a:off x="2247265" y="5886069"/>
          <a:ext cx="67056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169037</xdr:rowOff>
    </xdr:from>
    <xdr:to>
      <xdr:col>7</xdr:col>
      <xdr:colOff>187325</xdr:colOff>
      <xdr:row>30</xdr:row>
      <xdr:rowOff>99187</xdr:rowOff>
    </xdr:to>
    <xdr:sp macro="" textlink="">
      <xdr:nvSpPr>
        <xdr:cNvPr id="97" name="楕円 96">
          <a:extLst>
            <a:ext uri="{FF2B5EF4-FFF2-40B4-BE49-F238E27FC236}">
              <a16:creationId xmlns:a16="http://schemas.microsoft.com/office/drawing/2014/main" id="{53E1D7B4-2F8A-46A3-95DE-051F6E194299}"/>
            </a:ext>
          </a:extLst>
        </xdr:cNvPr>
        <xdr:cNvSpPr/>
      </xdr:nvSpPr>
      <xdr:spPr>
        <a:xfrm>
          <a:off x="1525905" y="58002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48387</xdr:rowOff>
    </xdr:from>
    <xdr:to>
      <xdr:col>11</xdr:col>
      <xdr:colOff>136525</xdr:colOff>
      <xdr:row>30</xdr:row>
      <xdr:rowOff>87249</xdr:rowOff>
    </xdr:to>
    <xdr:cxnSp macro="">
      <xdr:nvCxnSpPr>
        <xdr:cNvPr id="98" name="直線コネクタ 97">
          <a:extLst>
            <a:ext uri="{FF2B5EF4-FFF2-40B4-BE49-F238E27FC236}">
              <a16:creationId xmlns:a16="http://schemas.microsoft.com/office/drawing/2014/main" id="{345A0BE5-BC9E-4AB3-B3B2-393D46D510B1}"/>
            </a:ext>
          </a:extLst>
        </xdr:cNvPr>
        <xdr:cNvCxnSpPr/>
      </xdr:nvCxnSpPr>
      <xdr:spPr>
        <a:xfrm>
          <a:off x="1576705" y="5847207"/>
          <a:ext cx="67056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148988</xdr:rowOff>
    </xdr:from>
    <xdr:ext cx="405111" cy="259045"/>
    <xdr:sp macro="" textlink="">
      <xdr:nvSpPr>
        <xdr:cNvPr id="99" name="n_1aveValue有形固定資産減価償却率">
          <a:extLst>
            <a:ext uri="{FF2B5EF4-FFF2-40B4-BE49-F238E27FC236}">
              <a16:creationId xmlns:a16="http://schemas.microsoft.com/office/drawing/2014/main" id="{75289B0E-401A-4654-9749-66B4C763271E}"/>
            </a:ext>
          </a:extLst>
        </xdr:cNvPr>
        <xdr:cNvSpPr txBox="1"/>
      </xdr:nvSpPr>
      <xdr:spPr>
        <a:xfrm>
          <a:off x="3395989" y="5444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131716</xdr:rowOff>
    </xdr:from>
    <xdr:ext cx="405111" cy="259045"/>
    <xdr:sp macro="" textlink="">
      <xdr:nvSpPr>
        <xdr:cNvPr id="100" name="n_2aveValue有形固定資産減価償却率">
          <a:extLst>
            <a:ext uri="{FF2B5EF4-FFF2-40B4-BE49-F238E27FC236}">
              <a16:creationId xmlns:a16="http://schemas.microsoft.com/office/drawing/2014/main" id="{D50C31E4-1A58-4D07-BF37-0AE16489F52E}"/>
            </a:ext>
          </a:extLst>
        </xdr:cNvPr>
        <xdr:cNvSpPr txBox="1"/>
      </xdr:nvSpPr>
      <xdr:spPr>
        <a:xfrm>
          <a:off x="2738129" y="54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88536</xdr:rowOff>
    </xdr:from>
    <xdr:ext cx="405111" cy="259045"/>
    <xdr:sp macro="" textlink="">
      <xdr:nvSpPr>
        <xdr:cNvPr id="101" name="n_3aveValue有形固定資産減価償却率">
          <a:extLst>
            <a:ext uri="{FF2B5EF4-FFF2-40B4-BE49-F238E27FC236}">
              <a16:creationId xmlns:a16="http://schemas.microsoft.com/office/drawing/2014/main" id="{B1EEECCF-B91E-4289-9543-E1304D3985DB}"/>
            </a:ext>
          </a:extLst>
        </xdr:cNvPr>
        <xdr:cNvSpPr txBox="1"/>
      </xdr:nvSpPr>
      <xdr:spPr>
        <a:xfrm>
          <a:off x="2067569" y="5384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41038</xdr:rowOff>
    </xdr:from>
    <xdr:ext cx="405111" cy="259045"/>
    <xdr:sp macro="" textlink="">
      <xdr:nvSpPr>
        <xdr:cNvPr id="102" name="n_4aveValue有形固定資産減価償却率">
          <a:extLst>
            <a:ext uri="{FF2B5EF4-FFF2-40B4-BE49-F238E27FC236}">
              <a16:creationId xmlns:a16="http://schemas.microsoft.com/office/drawing/2014/main" id="{66B13BB7-41CA-49FC-B89A-062F85F6FD4D}"/>
            </a:ext>
          </a:extLst>
        </xdr:cNvPr>
        <xdr:cNvSpPr txBox="1"/>
      </xdr:nvSpPr>
      <xdr:spPr>
        <a:xfrm>
          <a:off x="1397009" y="5336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35450</xdr:rowOff>
    </xdr:from>
    <xdr:ext cx="405111" cy="259045"/>
    <xdr:sp macro="" textlink="">
      <xdr:nvSpPr>
        <xdr:cNvPr id="103" name="n_1mainValue有形固定資産減価償却率">
          <a:extLst>
            <a:ext uri="{FF2B5EF4-FFF2-40B4-BE49-F238E27FC236}">
              <a16:creationId xmlns:a16="http://schemas.microsoft.com/office/drawing/2014/main" id="{B8AB5114-4187-4860-8C51-992E031AAC11}"/>
            </a:ext>
          </a:extLst>
        </xdr:cNvPr>
        <xdr:cNvSpPr txBox="1"/>
      </xdr:nvSpPr>
      <xdr:spPr>
        <a:xfrm>
          <a:off x="3395989" y="6001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168038</xdr:rowOff>
    </xdr:from>
    <xdr:ext cx="405111" cy="259045"/>
    <xdr:sp macro="" textlink="">
      <xdr:nvSpPr>
        <xdr:cNvPr id="104" name="n_2mainValue有形固定資産減価償却率">
          <a:extLst>
            <a:ext uri="{FF2B5EF4-FFF2-40B4-BE49-F238E27FC236}">
              <a16:creationId xmlns:a16="http://schemas.microsoft.com/office/drawing/2014/main" id="{42E27A22-8957-429C-9B4C-EB0657122788}"/>
            </a:ext>
          </a:extLst>
        </xdr:cNvPr>
        <xdr:cNvSpPr txBox="1"/>
      </xdr:nvSpPr>
      <xdr:spPr>
        <a:xfrm>
          <a:off x="2738129" y="596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129176</xdr:rowOff>
    </xdr:from>
    <xdr:ext cx="405111" cy="259045"/>
    <xdr:sp macro="" textlink="">
      <xdr:nvSpPr>
        <xdr:cNvPr id="105" name="n_3mainValue有形固定資産減価償却率">
          <a:extLst>
            <a:ext uri="{FF2B5EF4-FFF2-40B4-BE49-F238E27FC236}">
              <a16:creationId xmlns:a16="http://schemas.microsoft.com/office/drawing/2014/main" id="{8EE7BC49-BC47-45A1-9A3E-FDACA84D5B15}"/>
            </a:ext>
          </a:extLst>
        </xdr:cNvPr>
        <xdr:cNvSpPr txBox="1"/>
      </xdr:nvSpPr>
      <xdr:spPr>
        <a:xfrm>
          <a:off x="2067569" y="5927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90314</xdr:rowOff>
    </xdr:from>
    <xdr:ext cx="405111" cy="259045"/>
    <xdr:sp macro="" textlink="">
      <xdr:nvSpPr>
        <xdr:cNvPr id="106" name="n_4mainValue有形固定資産減価償却率">
          <a:extLst>
            <a:ext uri="{FF2B5EF4-FFF2-40B4-BE49-F238E27FC236}">
              <a16:creationId xmlns:a16="http://schemas.microsoft.com/office/drawing/2014/main" id="{9904E920-AF3A-4B88-82D5-AB07F9A6506F}"/>
            </a:ext>
          </a:extLst>
        </xdr:cNvPr>
        <xdr:cNvSpPr txBox="1"/>
      </xdr:nvSpPr>
      <xdr:spPr>
        <a:xfrm>
          <a:off x="1397009" y="5889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1425D186-91AB-414A-BE78-33E078240B57}"/>
            </a:ext>
          </a:extLst>
        </xdr:cNvPr>
        <xdr:cNvSpPr/>
      </xdr:nvSpPr>
      <xdr:spPr>
        <a:xfrm>
          <a:off x="9971405" y="4180205"/>
          <a:ext cx="3716020" cy="3060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98AF36E8-8A45-434D-B4F1-83553FE3988F}"/>
            </a:ext>
          </a:extLst>
        </xdr:cNvPr>
        <xdr:cNvSpPr/>
      </xdr:nvSpPr>
      <xdr:spPr>
        <a:xfrm>
          <a:off x="10904488" y="453891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9" name="正方形/長方形 108">
          <a:extLst>
            <a:ext uri="{FF2B5EF4-FFF2-40B4-BE49-F238E27FC236}">
              <a16:creationId xmlns:a16="http://schemas.microsoft.com/office/drawing/2014/main" id="{983622A5-FC98-4951-966C-CC4BC44AB18E}"/>
            </a:ext>
          </a:extLst>
        </xdr:cNvPr>
        <xdr:cNvSpPr/>
      </xdr:nvSpPr>
      <xdr:spPr>
        <a:xfrm>
          <a:off x="12292181" y="4522246"/>
          <a:ext cx="595928"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33F5C787-D469-4BDF-92CD-42B5253D4054}"/>
            </a:ext>
          </a:extLst>
        </xdr:cNvPr>
        <xdr:cNvSpPr/>
      </xdr:nvSpPr>
      <xdr:spPr>
        <a:xfrm>
          <a:off x="1365948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B6762FAD-48D8-47AC-A2BF-474203BD3CE7}"/>
            </a:ext>
          </a:extLst>
        </xdr:cNvPr>
        <xdr:cNvSpPr/>
      </xdr:nvSpPr>
      <xdr:spPr>
        <a:xfrm>
          <a:off x="1365948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12CB6272-8786-4766-B267-D4BEDE3D4BB0}"/>
            </a:ext>
          </a:extLst>
        </xdr:cNvPr>
        <xdr:cNvSpPr/>
      </xdr:nvSpPr>
      <xdr:spPr>
        <a:xfrm>
          <a:off x="1500060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D7E02D9A-8599-4A6D-8EEC-DC63F43A1966}"/>
            </a:ext>
          </a:extLst>
        </xdr:cNvPr>
        <xdr:cNvSpPr/>
      </xdr:nvSpPr>
      <xdr:spPr>
        <a:xfrm>
          <a:off x="1500060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FDA13F74-0464-4622-8C9B-C4ED88A641CB}"/>
            </a:ext>
          </a:extLst>
        </xdr:cNvPr>
        <xdr:cNvSpPr/>
      </xdr:nvSpPr>
      <xdr:spPr>
        <a:xfrm>
          <a:off x="16445865" y="4301490"/>
          <a:ext cx="1341120" cy="24828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C03D206B-2278-4539-B798-8613E30113E6}"/>
            </a:ext>
          </a:extLst>
        </xdr:cNvPr>
        <xdr:cNvSpPr/>
      </xdr:nvSpPr>
      <xdr:spPr>
        <a:xfrm>
          <a:off x="16445865" y="448627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25B5111A-A747-4CB3-9EF6-7D7B79DAA79E}"/>
            </a:ext>
          </a:extLst>
        </xdr:cNvPr>
        <xdr:cNvSpPr/>
      </xdr:nvSpPr>
      <xdr:spPr>
        <a:xfrm>
          <a:off x="9971405" y="485965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AC5543DD-4ECB-4DA8-B9D3-883298AFC747}"/>
            </a:ext>
          </a:extLst>
        </xdr:cNvPr>
        <xdr:cNvSpPr/>
      </xdr:nvSpPr>
      <xdr:spPr>
        <a:xfrm>
          <a:off x="13931265" y="485965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DD5E2B24-1971-4338-8CCC-4E86E2E5744D}"/>
            </a:ext>
          </a:extLst>
        </xdr:cNvPr>
        <xdr:cNvSpPr/>
      </xdr:nvSpPr>
      <xdr:spPr>
        <a:xfrm>
          <a:off x="13931265" y="492315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0C1F888E-D47C-47EE-BE04-6E189B7044A1}"/>
            </a:ext>
          </a:extLst>
        </xdr:cNvPr>
        <xdr:cNvSpPr txBox="1"/>
      </xdr:nvSpPr>
      <xdr:spPr>
        <a:xfrm>
          <a:off x="14007465" y="514413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債務償還比率は</a:t>
          </a:r>
          <a:r>
            <a:rPr kumimoji="1" lang="en-US" altLang="ja-JP" sz="1100">
              <a:solidFill>
                <a:schemeClr val="dk1"/>
              </a:solidFill>
              <a:effectLst/>
              <a:latin typeface="+mn-lt"/>
              <a:ea typeface="+mn-ea"/>
              <a:cs typeface="+mn-cs"/>
            </a:rPr>
            <a:t>0.0</a:t>
          </a:r>
          <a:r>
            <a:rPr kumimoji="1" lang="ja-JP" altLang="ja-JP" sz="1100">
              <a:solidFill>
                <a:schemeClr val="dk1"/>
              </a:solidFill>
              <a:effectLst/>
              <a:latin typeface="+mn-lt"/>
              <a:ea typeface="+mn-ea"/>
              <a:cs typeface="+mn-cs"/>
            </a:rPr>
            <a:t>％となっており、全国平均及び愛知県平均を大きく下回っている。</a:t>
          </a:r>
          <a:endParaRPr lang="ja-JP" altLang="ja-JP">
            <a:effectLst/>
          </a:endParaRPr>
        </a:p>
        <a:p>
          <a:r>
            <a:rPr kumimoji="1" lang="ja-JP" altLang="ja-JP" sz="1100">
              <a:solidFill>
                <a:schemeClr val="dk1"/>
              </a:solidFill>
              <a:effectLst/>
              <a:latin typeface="+mn-lt"/>
              <a:ea typeface="+mn-ea"/>
              <a:cs typeface="+mn-cs"/>
            </a:rPr>
            <a:t>これは、地方債現在高等の将来負担額に対し、充当可能な基金が確保されているためであり、状況は良好であると言える。</a:t>
          </a:r>
          <a:endParaRPr lang="ja-JP" altLang="ja-JP">
            <a:effectLst/>
          </a:endParaRPr>
        </a:p>
        <a:p>
          <a:r>
            <a:rPr kumimoji="1" lang="ja-JP" altLang="ja-JP" sz="1100">
              <a:solidFill>
                <a:schemeClr val="dk1"/>
              </a:solidFill>
              <a:effectLst/>
              <a:latin typeface="+mn-lt"/>
              <a:ea typeface="+mn-ea"/>
              <a:cs typeface="+mn-cs"/>
            </a:rPr>
            <a:t>今後も健全な財源運営に努め、将来に負担を残さない財務体質を堅持していく。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5541E47C-05FE-45C8-9B54-122DB55105C3}"/>
            </a:ext>
          </a:extLst>
        </xdr:cNvPr>
        <xdr:cNvSpPr txBox="1"/>
      </xdr:nvSpPr>
      <xdr:spPr>
        <a:xfrm>
          <a:off x="9933305" y="467296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5AF16A32-94FE-424B-AC8F-B3AA52479F62}"/>
            </a:ext>
          </a:extLst>
        </xdr:cNvPr>
        <xdr:cNvCxnSpPr/>
      </xdr:nvCxnSpPr>
      <xdr:spPr>
        <a:xfrm>
          <a:off x="9971405" y="69729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DEE4F294-FB1C-4565-B763-FC3F52C3E38F}"/>
            </a:ext>
          </a:extLst>
        </xdr:cNvPr>
        <xdr:cNvSpPr txBox="1"/>
      </xdr:nvSpPr>
      <xdr:spPr>
        <a:xfrm>
          <a:off x="9486041" y="687913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A885C550-8B1C-4DA8-834D-9A507DBC53C7}"/>
            </a:ext>
          </a:extLst>
        </xdr:cNvPr>
        <xdr:cNvCxnSpPr/>
      </xdr:nvCxnSpPr>
      <xdr:spPr>
        <a:xfrm>
          <a:off x="9971405" y="662072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a:extLst>
            <a:ext uri="{FF2B5EF4-FFF2-40B4-BE49-F238E27FC236}">
              <a16:creationId xmlns:a16="http://schemas.microsoft.com/office/drawing/2014/main" id="{3EDBEC34-8494-4672-A4A6-D2A46886ED8C}"/>
            </a:ext>
          </a:extLst>
        </xdr:cNvPr>
        <xdr:cNvSpPr txBox="1"/>
      </xdr:nvSpPr>
      <xdr:spPr>
        <a:xfrm>
          <a:off x="9542936" y="65269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0FA4A4A7-33A0-447D-9FA2-15F819252922}"/>
            </a:ext>
          </a:extLst>
        </xdr:cNvPr>
        <xdr:cNvCxnSpPr/>
      </xdr:nvCxnSpPr>
      <xdr:spPr>
        <a:xfrm>
          <a:off x="9971405" y="626850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A6710008-9605-4AF5-97E9-EE19328E45B9}"/>
            </a:ext>
          </a:extLst>
        </xdr:cNvPr>
        <xdr:cNvSpPr txBox="1"/>
      </xdr:nvSpPr>
      <xdr:spPr>
        <a:xfrm>
          <a:off x="9542936" y="61747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BFDD2036-2BA0-41FE-A9C8-4DC6CD874098}"/>
            </a:ext>
          </a:extLst>
        </xdr:cNvPr>
        <xdr:cNvCxnSpPr/>
      </xdr:nvCxnSpPr>
      <xdr:spPr>
        <a:xfrm>
          <a:off x="9971405" y="59162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E17E1478-D1DE-4993-9F34-DBB9D05A2BE5}"/>
            </a:ext>
          </a:extLst>
        </xdr:cNvPr>
        <xdr:cNvSpPr txBox="1"/>
      </xdr:nvSpPr>
      <xdr:spPr>
        <a:xfrm>
          <a:off x="9542936" y="58224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4ACD2A8B-3169-46B7-BE53-046506988AFB}"/>
            </a:ext>
          </a:extLst>
        </xdr:cNvPr>
        <xdr:cNvCxnSpPr/>
      </xdr:nvCxnSpPr>
      <xdr:spPr>
        <a:xfrm>
          <a:off x="9971405" y="55640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007D9E72-66F5-4E78-90B6-C7B1AE25CD90}"/>
            </a:ext>
          </a:extLst>
        </xdr:cNvPr>
        <xdr:cNvSpPr txBox="1"/>
      </xdr:nvSpPr>
      <xdr:spPr>
        <a:xfrm>
          <a:off x="9542936" y="547028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C33A6AB0-F38B-4A7D-AC28-4C8B411822BC}"/>
            </a:ext>
          </a:extLst>
        </xdr:cNvPr>
        <xdr:cNvCxnSpPr/>
      </xdr:nvCxnSpPr>
      <xdr:spPr>
        <a:xfrm>
          <a:off x="9971405" y="52118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39AF041D-31C2-4663-86C1-2BDA59F4E5E7}"/>
            </a:ext>
          </a:extLst>
        </xdr:cNvPr>
        <xdr:cNvSpPr txBox="1"/>
      </xdr:nvSpPr>
      <xdr:spPr>
        <a:xfrm>
          <a:off x="9645528" y="51218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4B5FB4AD-96BB-4E1D-AD30-0386C1D351BA}"/>
            </a:ext>
          </a:extLst>
        </xdr:cNvPr>
        <xdr:cNvCxnSpPr/>
      </xdr:nvCxnSpPr>
      <xdr:spPr>
        <a:xfrm>
          <a:off x="9971405" y="48596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E9BF77F0-DA18-4E30-A394-B0B3A59F5424}"/>
            </a:ext>
          </a:extLst>
        </xdr:cNvPr>
        <xdr:cNvSpPr/>
      </xdr:nvSpPr>
      <xdr:spPr>
        <a:xfrm>
          <a:off x="9971405" y="485965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117147</xdr:rowOff>
    </xdr:to>
    <xdr:cxnSp macro="">
      <xdr:nvCxnSpPr>
        <xdr:cNvPr id="135" name="直線コネクタ 134">
          <a:extLst>
            <a:ext uri="{FF2B5EF4-FFF2-40B4-BE49-F238E27FC236}">
              <a16:creationId xmlns:a16="http://schemas.microsoft.com/office/drawing/2014/main" id="{64517C4E-42CB-4A47-83F6-EF69AB02800E}"/>
            </a:ext>
          </a:extLst>
        </xdr:cNvPr>
        <xdr:cNvCxnSpPr/>
      </xdr:nvCxnSpPr>
      <xdr:spPr>
        <a:xfrm flipV="1">
          <a:off x="13027660" y="5211868"/>
          <a:ext cx="1269" cy="1207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120974</xdr:rowOff>
    </xdr:from>
    <xdr:ext cx="469744" cy="259045"/>
    <xdr:sp macro="" textlink="">
      <xdr:nvSpPr>
        <xdr:cNvPr id="136" name="債務償還比率最小値テキスト">
          <a:extLst>
            <a:ext uri="{FF2B5EF4-FFF2-40B4-BE49-F238E27FC236}">
              <a16:creationId xmlns:a16="http://schemas.microsoft.com/office/drawing/2014/main" id="{31A22CD9-56A3-4304-93AA-FD1576EB141B}"/>
            </a:ext>
          </a:extLst>
        </xdr:cNvPr>
        <xdr:cNvSpPr txBox="1"/>
      </xdr:nvSpPr>
      <xdr:spPr>
        <a:xfrm>
          <a:off x="13080365" y="642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117147</xdr:rowOff>
    </xdr:from>
    <xdr:to>
      <xdr:col>76</xdr:col>
      <xdr:colOff>111125</xdr:colOff>
      <xdr:row>33</xdr:row>
      <xdr:rowOff>117147</xdr:rowOff>
    </xdr:to>
    <xdr:cxnSp macro="">
      <xdr:nvCxnSpPr>
        <xdr:cNvPr id="137" name="直線コネクタ 136">
          <a:extLst>
            <a:ext uri="{FF2B5EF4-FFF2-40B4-BE49-F238E27FC236}">
              <a16:creationId xmlns:a16="http://schemas.microsoft.com/office/drawing/2014/main" id="{DEF464B5-6D32-4C79-A7FF-43DBC2CF0EBD}"/>
            </a:ext>
          </a:extLst>
        </xdr:cNvPr>
        <xdr:cNvCxnSpPr/>
      </xdr:nvCxnSpPr>
      <xdr:spPr>
        <a:xfrm>
          <a:off x="12963525" y="64188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99EFC738-E496-4AAB-AA1D-A83D53404DA2}"/>
            </a:ext>
          </a:extLst>
        </xdr:cNvPr>
        <xdr:cNvSpPr txBox="1"/>
      </xdr:nvSpPr>
      <xdr:spPr>
        <a:xfrm>
          <a:off x="13080365" y="49909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F006AE1C-62A4-4C1A-A6C8-35165BB969C9}"/>
            </a:ext>
          </a:extLst>
        </xdr:cNvPr>
        <xdr:cNvCxnSpPr/>
      </xdr:nvCxnSpPr>
      <xdr:spPr>
        <a:xfrm>
          <a:off x="12963525" y="5211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72269</xdr:rowOff>
    </xdr:from>
    <xdr:ext cx="469744" cy="259045"/>
    <xdr:sp macro="" textlink="">
      <xdr:nvSpPr>
        <xdr:cNvPr id="140" name="債務償還比率平均値テキスト">
          <a:extLst>
            <a:ext uri="{FF2B5EF4-FFF2-40B4-BE49-F238E27FC236}">
              <a16:creationId xmlns:a16="http://schemas.microsoft.com/office/drawing/2014/main" id="{58C6048A-5867-41BD-A5EB-0C3D3179FB89}"/>
            </a:ext>
          </a:extLst>
        </xdr:cNvPr>
        <xdr:cNvSpPr txBox="1"/>
      </xdr:nvSpPr>
      <xdr:spPr>
        <a:xfrm>
          <a:off x="13080365" y="5871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93842</xdr:rowOff>
    </xdr:from>
    <xdr:to>
      <xdr:col>76</xdr:col>
      <xdr:colOff>73025</xdr:colOff>
      <xdr:row>31</xdr:row>
      <xdr:rowOff>23992</xdr:rowOff>
    </xdr:to>
    <xdr:sp macro="" textlink="">
      <xdr:nvSpPr>
        <xdr:cNvPr id="141" name="フローチャート: 判断 140">
          <a:extLst>
            <a:ext uri="{FF2B5EF4-FFF2-40B4-BE49-F238E27FC236}">
              <a16:creationId xmlns:a16="http://schemas.microsoft.com/office/drawing/2014/main" id="{BE679C15-24EA-4941-A7CE-37478F355F0E}"/>
            </a:ext>
          </a:extLst>
        </xdr:cNvPr>
        <xdr:cNvSpPr/>
      </xdr:nvSpPr>
      <xdr:spPr>
        <a:xfrm>
          <a:off x="13001625" y="58926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106627</xdr:rowOff>
    </xdr:from>
    <xdr:to>
      <xdr:col>72</xdr:col>
      <xdr:colOff>123825</xdr:colOff>
      <xdr:row>32</xdr:row>
      <xdr:rowOff>36777</xdr:rowOff>
    </xdr:to>
    <xdr:sp macro="" textlink="">
      <xdr:nvSpPr>
        <xdr:cNvPr id="142" name="フローチャート: 判断 141">
          <a:extLst>
            <a:ext uri="{FF2B5EF4-FFF2-40B4-BE49-F238E27FC236}">
              <a16:creationId xmlns:a16="http://schemas.microsoft.com/office/drawing/2014/main" id="{E9A7DB79-E244-4BA0-A875-22BBD33D76AD}"/>
            </a:ext>
          </a:extLst>
        </xdr:cNvPr>
        <xdr:cNvSpPr/>
      </xdr:nvSpPr>
      <xdr:spPr>
        <a:xfrm>
          <a:off x="12359005" y="60730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144409</xdr:rowOff>
    </xdr:from>
    <xdr:to>
      <xdr:col>68</xdr:col>
      <xdr:colOff>123825</xdr:colOff>
      <xdr:row>32</xdr:row>
      <xdr:rowOff>74559</xdr:rowOff>
    </xdr:to>
    <xdr:sp macro="" textlink="">
      <xdr:nvSpPr>
        <xdr:cNvPr id="143" name="フローチャート: 判断 142">
          <a:extLst>
            <a:ext uri="{FF2B5EF4-FFF2-40B4-BE49-F238E27FC236}">
              <a16:creationId xmlns:a16="http://schemas.microsoft.com/office/drawing/2014/main" id="{3C6BCFDF-86FE-4637-B720-FC847A71DC1B}"/>
            </a:ext>
          </a:extLst>
        </xdr:cNvPr>
        <xdr:cNvSpPr/>
      </xdr:nvSpPr>
      <xdr:spPr>
        <a:xfrm>
          <a:off x="11688445" y="61108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124799</xdr:rowOff>
    </xdr:from>
    <xdr:to>
      <xdr:col>64</xdr:col>
      <xdr:colOff>123825</xdr:colOff>
      <xdr:row>32</xdr:row>
      <xdr:rowOff>54949</xdr:rowOff>
    </xdr:to>
    <xdr:sp macro="" textlink="">
      <xdr:nvSpPr>
        <xdr:cNvPr id="144" name="フローチャート: 判断 143">
          <a:extLst>
            <a:ext uri="{FF2B5EF4-FFF2-40B4-BE49-F238E27FC236}">
              <a16:creationId xmlns:a16="http://schemas.microsoft.com/office/drawing/2014/main" id="{14B59309-DAF1-4296-A6DC-04E98E15D7FC}"/>
            </a:ext>
          </a:extLst>
        </xdr:cNvPr>
        <xdr:cNvSpPr/>
      </xdr:nvSpPr>
      <xdr:spPr>
        <a:xfrm>
          <a:off x="11017885" y="60912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166899</xdr:rowOff>
    </xdr:from>
    <xdr:to>
      <xdr:col>60</xdr:col>
      <xdr:colOff>123825</xdr:colOff>
      <xdr:row>32</xdr:row>
      <xdr:rowOff>97049</xdr:rowOff>
    </xdr:to>
    <xdr:sp macro="" textlink="">
      <xdr:nvSpPr>
        <xdr:cNvPr id="145" name="フローチャート: 判断 144">
          <a:extLst>
            <a:ext uri="{FF2B5EF4-FFF2-40B4-BE49-F238E27FC236}">
              <a16:creationId xmlns:a16="http://schemas.microsoft.com/office/drawing/2014/main" id="{07EBA57D-A2D1-4936-B7B9-6290520C4E4E}"/>
            </a:ext>
          </a:extLst>
        </xdr:cNvPr>
        <xdr:cNvSpPr/>
      </xdr:nvSpPr>
      <xdr:spPr>
        <a:xfrm>
          <a:off x="10347325" y="61333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7ADE9494-0914-46E2-90A4-A6D040DEA8D8}"/>
            </a:ext>
          </a:extLst>
        </xdr:cNvPr>
        <xdr:cNvSpPr txBox="1"/>
      </xdr:nvSpPr>
      <xdr:spPr>
        <a:xfrm>
          <a:off x="1287462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E1D9E99E-4A4D-49AD-8E61-ACEF7405C3DE}"/>
            </a:ext>
          </a:extLst>
        </xdr:cNvPr>
        <xdr:cNvSpPr txBox="1"/>
      </xdr:nvSpPr>
      <xdr:spPr>
        <a:xfrm>
          <a:off x="1225486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9615FE08-4AA7-4B5F-BF97-4DF686BA6D1C}"/>
            </a:ext>
          </a:extLst>
        </xdr:cNvPr>
        <xdr:cNvSpPr txBox="1"/>
      </xdr:nvSpPr>
      <xdr:spPr>
        <a:xfrm>
          <a:off x="1158430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E0E47D56-4CFA-4B73-B27A-B6FC5CA9E64E}"/>
            </a:ext>
          </a:extLst>
        </xdr:cNvPr>
        <xdr:cNvSpPr txBox="1"/>
      </xdr:nvSpPr>
      <xdr:spPr>
        <a:xfrm>
          <a:off x="1091374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575CF574-76E2-40E9-90D0-5AB18BEC33AA}"/>
            </a:ext>
          </a:extLst>
        </xdr:cNvPr>
        <xdr:cNvSpPr txBox="1"/>
      </xdr:nvSpPr>
      <xdr:spPr>
        <a:xfrm>
          <a:off x="10243185" y="701502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53304</xdr:rowOff>
    </xdr:from>
    <xdr:ext cx="469744" cy="259045"/>
    <xdr:sp macro="" textlink="">
      <xdr:nvSpPr>
        <xdr:cNvPr id="151" name="n_1aveValue債務償還比率">
          <a:extLst>
            <a:ext uri="{FF2B5EF4-FFF2-40B4-BE49-F238E27FC236}">
              <a16:creationId xmlns:a16="http://schemas.microsoft.com/office/drawing/2014/main" id="{936A6DDE-D9F6-46EB-9BBB-E5856984D25F}"/>
            </a:ext>
          </a:extLst>
        </xdr:cNvPr>
        <xdr:cNvSpPr txBox="1"/>
      </xdr:nvSpPr>
      <xdr:spPr>
        <a:xfrm>
          <a:off x="12185092" y="585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91086</xdr:rowOff>
    </xdr:from>
    <xdr:ext cx="469744" cy="259045"/>
    <xdr:sp macro="" textlink="">
      <xdr:nvSpPr>
        <xdr:cNvPr id="152" name="n_2aveValue債務償還比率">
          <a:extLst>
            <a:ext uri="{FF2B5EF4-FFF2-40B4-BE49-F238E27FC236}">
              <a16:creationId xmlns:a16="http://schemas.microsoft.com/office/drawing/2014/main" id="{456B17C9-6975-4DA3-957A-7BA0E71DC0EE}"/>
            </a:ext>
          </a:extLst>
        </xdr:cNvPr>
        <xdr:cNvSpPr txBox="1"/>
      </xdr:nvSpPr>
      <xdr:spPr>
        <a:xfrm>
          <a:off x="11527232" y="5889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71476</xdr:rowOff>
    </xdr:from>
    <xdr:ext cx="469744" cy="259045"/>
    <xdr:sp macro="" textlink="">
      <xdr:nvSpPr>
        <xdr:cNvPr id="153" name="n_3aveValue債務償還比率">
          <a:extLst>
            <a:ext uri="{FF2B5EF4-FFF2-40B4-BE49-F238E27FC236}">
              <a16:creationId xmlns:a16="http://schemas.microsoft.com/office/drawing/2014/main" id="{1078B2C5-8169-4D27-8BC2-AF1DD127442D}"/>
            </a:ext>
          </a:extLst>
        </xdr:cNvPr>
        <xdr:cNvSpPr txBox="1"/>
      </xdr:nvSpPr>
      <xdr:spPr>
        <a:xfrm>
          <a:off x="10856672" y="5870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113576</xdr:rowOff>
    </xdr:from>
    <xdr:ext cx="469744" cy="259045"/>
    <xdr:sp macro="" textlink="">
      <xdr:nvSpPr>
        <xdr:cNvPr id="154" name="n_4aveValue債務償還比率">
          <a:extLst>
            <a:ext uri="{FF2B5EF4-FFF2-40B4-BE49-F238E27FC236}">
              <a16:creationId xmlns:a16="http://schemas.microsoft.com/office/drawing/2014/main" id="{EAB54BAD-C01C-4899-BCCE-86EAA428BB47}"/>
            </a:ext>
          </a:extLst>
        </xdr:cNvPr>
        <xdr:cNvSpPr txBox="1"/>
      </xdr:nvSpPr>
      <xdr:spPr>
        <a:xfrm>
          <a:off x="10186112" y="5912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a:extLst>
            <a:ext uri="{FF2B5EF4-FFF2-40B4-BE49-F238E27FC236}">
              <a16:creationId xmlns:a16="http://schemas.microsoft.com/office/drawing/2014/main" id="{165D3165-9559-4723-8039-D0DA54695916}"/>
            </a:ext>
          </a:extLst>
        </xdr:cNvPr>
        <xdr:cNvSpPr/>
      </xdr:nvSpPr>
      <xdr:spPr>
        <a:xfrm>
          <a:off x="1127125" y="783336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a:extLst>
            <a:ext uri="{FF2B5EF4-FFF2-40B4-BE49-F238E27FC236}">
              <a16:creationId xmlns:a16="http://schemas.microsoft.com/office/drawing/2014/main" id="{9D45E872-EDA7-4B16-90C0-0A731050B62A}"/>
            </a:ext>
          </a:extLst>
        </xdr:cNvPr>
        <xdr:cNvSpPr/>
      </xdr:nvSpPr>
      <xdr:spPr>
        <a:xfrm>
          <a:off x="1127125" y="1155001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a:extLst>
            <a:ext uri="{FF2B5EF4-FFF2-40B4-BE49-F238E27FC236}">
              <a16:creationId xmlns:a16="http://schemas.microsoft.com/office/drawing/2014/main" id="{BDC157AF-C666-49AD-B831-0B681D4B9C94}"/>
            </a:ext>
          </a:extLst>
        </xdr:cNvPr>
        <xdr:cNvSpPr txBox="1"/>
      </xdr:nvSpPr>
      <xdr:spPr>
        <a:xfrm>
          <a:off x="817245" y="807974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a:extLst>
            <a:ext uri="{FF2B5EF4-FFF2-40B4-BE49-F238E27FC236}">
              <a16:creationId xmlns:a16="http://schemas.microsoft.com/office/drawing/2014/main" id="{523FF277-7738-4FF1-9CEC-8E1D2025A1AE}"/>
            </a:ext>
          </a:extLst>
        </xdr:cNvPr>
        <xdr:cNvSpPr txBox="1"/>
      </xdr:nvSpPr>
      <xdr:spPr>
        <a:xfrm>
          <a:off x="6156325" y="1068959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a:extLst>
            <a:ext uri="{FF2B5EF4-FFF2-40B4-BE49-F238E27FC236}">
              <a16:creationId xmlns:a16="http://schemas.microsoft.com/office/drawing/2014/main" id="{FA1147B0-2878-4BC4-A689-8BCB6413ACA9}"/>
            </a:ext>
          </a:extLst>
        </xdr:cNvPr>
        <xdr:cNvSpPr txBox="1"/>
      </xdr:nvSpPr>
      <xdr:spPr>
        <a:xfrm>
          <a:off x="817245" y="117709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a:extLst>
            <a:ext uri="{FF2B5EF4-FFF2-40B4-BE49-F238E27FC236}">
              <a16:creationId xmlns:a16="http://schemas.microsoft.com/office/drawing/2014/main" id="{1CDADDCF-1603-4552-AFC8-29EC28D992FA}"/>
            </a:ext>
          </a:extLst>
        </xdr:cNvPr>
        <xdr:cNvSpPr txBox="1"/>
      </xdr:nvSpPr>
      <xdr:spPr>
        <a:xfrm>
          <a:off x="6156325" y="1446593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AC6338D-A135-4B6F-9957-9D410163F2B6}"/>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91858C3-EBCF-46E5-8A22-2A797725FBCE}"/>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44CEB9F-837F-45D0-839D-4D3B0649B861}"/>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DD0E795-4835-431B-99D7-923519A6C1DA}"/>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愛知県安城市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F160D04-1A0C-4DFB-94CC-4BC5EA4E7C46}"/>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F8274C0-B288-4568-AA85-A3B53CB05495}"/>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7E451C3-DCFD-491E-ABED-CBE73F19CEF7}"/>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AD95984-3795-4C37-8CA9-A0A8953A37D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962DE972-C6D3-4EBF-9488-2D21AD2D4E04}"/>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8672D6F-3D99-44A0-BA4C-00832554E397}"/>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189,334
181,885
86.05
79,558,012
74,125,257
4,504,352
41,405,589
17,830,434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7D0789B-C655-412A-8BD3-561A1CF6BB95}"/>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EE0135B-D889-4D93-B894-4DB87D938CD7}"/>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CD8A7706-21A9-42DC-A7D8-40B3FE3E9C5F}"/>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FC0741FF-1B81-487F-ADBD-D703E096B003}"/>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452F610-3447-46CA-BC8B-B610C086DF35}"/>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82C0361-ED78-40D5-98F9-504427FDD193}"/>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5F3347D-7C98-4768-A8D3-804CBFCF01C8}"/>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C270A291-2B79-4F8F-8D57-BD6792CB4C9E}"/>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30B7357-AFFE-49A3-8596-F7065E5D4F7C}"/>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DAC390C-F8C5-4464-B13D-42B2FAAAB726}"/>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0775AFB-20B3-4A7F-B727-527EBBC92603}"/>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61302B9-9D60-47C6-9DCE-F0E4824DD252}"/>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10CA2BA-33D8-489F-B473-8C1F9C926485}"/>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7546CF9-2B53-485D-AA4D-68B800C3A293}"/>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A474225-0EB8-4FE6-AEFF-CF567822F0B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F8689DC-0E7A-45A2-80AD-DE68F7CE1194}"/>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AE6C09F-4193-4CE6-A7B0-26EA33884052}"/>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50034AB-48FA-4711-9363-23AD7887F6CC}"/>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47FD87D-F6DF-41A2-970C-06758D43767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6775CE42-BD98-4ED5-861D-13E0F002CD53}"/>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1BE15A1-9966-4536-89BC-05E757226A01}"/>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333BE5D-E908-4207-AE56-378B21DF00F8}"/>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12C8AFF-FFB8-41C1-9B3B-F3A1C97D24A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8280238-881A-47E4-AB49-C5E4E9FA06DA}"/>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8D4F3A0-E7EC-44FA-A470-2902604A2214}"/>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DE473BD-DF09-4D2C-929E-5DE20C74BF49}"/>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CE222639-6F45-4A9C-A851-FC820636A59A}"/>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77BB4D0-72C4-4150-A119-8ACC668063F1}"/>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5C7003D-862C-4E86-BCE0-8A00990A89DC}"/>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DBDA715-71E6-4140-8281-3900CAE3F94B}"/>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B8B38D06-704E-4724-8ED6-8FF3D429612D}"/>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C31FA513-ED82-45D3-8487-F4C5B24C716E}"/>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F08F1560-B2ED-4167-BCC4-F11256FFE7E2}"/>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EA4EDE5D-220E-4A79-A1C4-78E800994BF0}"/>
            </a:ext>
          </a:extLst>
        </xdr:cNvPr>
        <xdr:cNvSpPr txBox="1"/>
      </xdr:nvSpPr>
      <xdr:spPr>
        <a:xfrm>
          <a:off x="27196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6BAE7AD7-B2E9-42D5-A703-51E67DC06203}"/>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E425035-763A-4797-A7B0-DFA1CEDF3B5F}"/>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F7856677-B100-4F95-AAD6-79A5F2A1EB3C}"/>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9885EF4-583E-45AB-97BD-6211E401557B}"/>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1A5EB2D2-D25A-4F6F-95EE-5F3C1CF21712}"/>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A8120821-8D32-41A0-9BE0-B8D407029B89}"/>
            </a:ext>
          </a:extLst>
        </xdr:cNvPr>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2A454918-BBAC-47E5-ACF2-AC854D9BB1E4}"/>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CDFD9F92-06CC-4038-9CEB-9CCC501F2649}"/>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AE335BC0-18E9-4760-AE41-16F3F52000EF}"/>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xdr:rowOff>
    </xdr:from>
    <xdr:to>
      <xdr:col>24</xdr:col>
      <xdr:colOff>62865</xdr:colOff>
      <xdr:row>41</xdr:row>
      <xdr:rowOff>53340</xdr:rowOff>
    </xdr:to>
    <xdr:cxnSp macro="">
      <xdr:nvCxnSpPr>
        <xdr:cNvPr id="55" name="直線コネクタ 54">
          <a:extLst>
            <a:ext uri="{FF2B5EF4-FFF2-40B4-BE49-F238E27FC236}">
              <a16:creationId xmlns:a16="http://schemas.microsoft.com/office/drawing/2014/main" id="{542C1183-6DB3-4A24-86AD-5329528D9F98}"/>
            </a:ext>
          </a:extLst>
        </xdr:cNvPr>
        <xdr:cNvCxnSpPr/>
      </xdr:nvCxnSpPr>
      <xdr:spPr>
        <a:xfrm flipV="1">
          <a:off x="4086225" y="5535168"/>
          <a:ext cx="0" cy="139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57167</xdr:rowOff>
    </xdr:from>
    <xdr:ext cx="405111" cy="259045"/>
    <xdr:sp macro="" textlink="">
      <xdr:nvSpPr>
        <xdr:cNvPr id="56" name="【道路】&#10;有形固定資産減価償却率最小値テキスト">
          <a:extLst>
            <a:ext uri="{FF2B5EF4-FFF2-40B4-BE49-F238E27FC236}">
              <a16:creationId xmlns:a16="http://schemas.microsoft.com/office/drawing/2014/main" id="{BA596162-B933-4116-97F7-E68761336991}"/>
            </a:ext>
          </a:extLst>
        </xdr:cNvPr>
        <xdr:cNvSpPr txBox="1"/>
      </xdr:nvSpPr>
      <xdr:spPr>
        <a:xfrm>
          <a:off x="4124960"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53340</xdr:rowOff>
    </xdr:from>
    <xdr:to>
      <xdr:col>24</xdr:col>
      <xdr:colOff>152400</xdr:colOff>
      <xdr:row>41</xdr:row>
      <xdr:rowOff>53340</xdr:rowOff>
    </xdr:to>
    <xdr:cxnSp macro="">
      <xdr:nvCxnSpPr>
        <xdr:cNvPr id="57" name="直線コネクタ 56">
          <a:extLst>
            <a:ext uri="{FF2B5EF4-FFF2-40B4-BE49-F238E27FC236}">
              <a16:creationId xmlns:a16="http://schemas.microsoft.com/office/drawing/2014/main" id="{0280060D-3BD0-4C34-9BF5-F394DE283937}"/>
            </a:ext>
          </a:extLst>
        </xdr:cNvPr>
        <xdr:cNvCxnSpPr/>
      </xdr:nvCxnSpPr>
      <xdr:spPr>
        <a:xfrm>
          <a:off x="4020820" y="6926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121175</xdr:rowOff>
    </xdr:from>
    <xdr:ext cx="405111" cy="259045"/>
    <xdr:sp macro="" textlink="">
      <xdr:nvSpPr>
        <xdr:cNvPr id="58" name="【道路】&#10;有形固定資産減価償却率最大値テキスト">
          <a:extLst>
            <a:ext uri="{FF2B5EF4-FFF2-40B4-BE49-F238E27FC236}">
              <a16:creationId xmlns:a16="http://schemas.microsoft.com/office/drawing/2014/main" id="{2ACFDBE3-A70A-42CF-8DDA-19F907AD0F69}"/>
            </a:ext>
          </a:extLst>
        </xdr:cNvPr>
        <xdr:cNvSpPr txBox="1"/>
      </xdr:nvSpPr>
      <xdr:spPr>
        <a:xfrm>
          <a:off x="4124960" y="5318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xdr:rowOff>
    </xdr:from>
    <xdr:to>
      <xdr:col>24</xdr:col>
      <xdr:colOff>152400</xdr:colOff>
      <xdr:row>33</xdr:row>
      <xdr:rowOff>3048</xdr:rowOff>
    </xdr:to>
    <xdr:cxnSp macro="">
      <xdr:nvCxnSpPr>
        <xdr:cNvPr id="59" name="直線コネクタ 58">
          <a:extLst>
            <a:ext uri="{FF2B5EF4-FFF2-40B4-BE49-F238E27FC236}">
              <a16:creationId xmlns:a16="http://schemas.microsoft.com/office/drawing/2014/main" id="{7288AE46-37AC-457B-8735-E5429C6A860B}"/>
            </a:ext>
          </a:extLst>
        </xdr:cNvPr>
        <xdr:cNvCxnSpPr/>
      </xdr:nvCxnSpPr>
      <xdr:spPr>
        <a:xfrm>
          <a:off x="4020820" y="5535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4843</xdr:rowOff>
    </xdr:from>
    <xdr:ext cx="405111" cy="259045"/>
    <xdr:sp macro="" textlink="">
      <xdr:nvSpPr>
        <xdr:cNvPr id="60" name="【道路】&#10;有形固定資産減価償却率平均値テキスト">
          <a:extLst>
            <a:ext uri="{FF2B5EF4-FFF2-40B4-BE49-F238E27FC236}">
              <a16:creationId xmlns:a16="http://schemas.microsoft.com/office/drawing/2014/main" id="{58FB6FE1-27CB-4FE1-B155-78111069BF09}"/>
            </a:ext>
          </a:extLst>
        </xdr:cNvPr>
        <xdr:cNvSpPr txBox="1"/>
      </xdr:nvSpPr>
      <xdr:spPr>
        <a:xfrm>
          <a:off x="4124960" y="58722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153416</xdr:rowOff>
    </xdr:from>
    <xdr:to>
      <xdr:col>24</xdr:col>
      <xdr:colOff>114300</xdr:colOff>
      <xdr:row>36</xdr:row>
      <xdr:rowOff>83566</xdr:rowOff>
    </xdr:to>
    <xdr:sp macro="" textlink="">
      <xdr:nvSpPr>
        <xdr:cNvPr id="61" name="フローチャート: 判断 60">
          <a:extLst>
            <a:ext uri="{FF2B5EF4-FFF2-40B4-BE49-F238E27FC236}">
              <a16:creationId xmlns:a16="http://schemas.microsoft.com/office/drawing/2014/main" id="{42D91807-79B4-4FDE-AAA5-ECE17E3BACDD}"/>
            </a:ext>
          </a:extLst>
        </xdr:cNvPr>
        <xdr:cNvSpPr/>
      </xdr:nvSpPr>
      <xdr:spPr>
        <a:xfrm>
          <a:off x="4036060" y="60208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57404</xdr:rowOff>
    </xdr:from>
    <xdr:to>
      <xdr:col>20</xdr:col>
      <xdr:colOff>38100</xdr:colOff>
      <xdr:row>36</xdr:row>
      <xdr:rowOff>159004</xdr:rowOff>
    </xdr:to>
    <xdr:sp macro="" textlink="">
      <xdr:nvSpPr>
        <xdr:cNvPr id="62" name="フローチャート: 判断 61">
          <a:extLst>
            <a:ext uri="{FF2B5EF4-FFF2-40B4-BE49-F238E27FC236}">
              <a16:creationId xmlns:a16="http://schemas.microsoft.com/office/drawing/2014/main" id="{862BA0C5-C4A4-4406-8508-CA5C5845B453}"/>
            </a:ext>
          </a:extLst>
        </xdr:cNvPr>
        <xdr:cNvSpPr/>
      </xdr:nvSpPr>
      <xdr:spPr>
        <a:xfrm>
          <a:off x="3312160" y="609244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16256</xdr:rowOff>
    </xdr:from>
    <xdr:to>
      <xdr:col>15</xdr:col>
      <xdr:colOff>101600</xdr:colOff>
      <xdr:row>36</xdr:row>
      <xdr:rowOff>117856</xdr:rowOff>
    </xdr:to>
    <xdr:sp macro="" textlink="">
      <xdr:nvSpPr>
        <xdr:cNvPr id="63" name="フローチャート: 判断 62">
          <a:extLst>
            <a:ext uri="{FF2B5EF4-FFF2-40B4-BE49-F238E27FC236}">
              <a16:creationId xmlns:a16="http://schemas.microsoft.com/office/drawing/2014/main" id="{F50F070C-6E44-4C31-82E1-F68AA090751F}"/>
            </a:ext>
          </a:extLst>
        </xdr:cNvPr>
        <xdr:cNvSpPr/>
      </xdr:nvSpPr>
      <xdr:spPr>
        <a:xfrm>
          <a:off x="2514600" y="605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157988</xdr:rowOff>
    </xdr:from>
    <xdr:to>
      <xdr:col>10</xdr:col>
      <xdr:colOff>165100</xdr:colOff>
      <xdr:row>36</xdr:row>
      <xdr:rowOff>88138</xdr:rowOff>
    </xdr:to>
    <xdr:sp macro="" textlink="">
      <xdr:nvSpPr>
        <xdr:cNvPr id="64" name="フローチャート: 判断 63">
          <a:extLst>
            <a:ext uri="{FF2B5EF4-FFF2-40B4-BE49-F238E27FC236}">
              <a16:creationId xmlns:a16="http://schemas.microsoft.com/office/drawing/2014/main" id="{99A4CC2B-4128-4EAD-995F-522C19197E41}"/>
            </a:ext>
          </a:extLst>
        </xdr:cNvPr>
        <xdr:cNvSpPr/>
      </xdr:nvSpPr>
      <xdr:spPr>
        <a:xfrm>
          <a:off x="1739900" y="602538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121412</xdr:rowOff>
    </xdr:from>
    <xdr:to>
      <xdr:col>6</xdr:col>
      <xdr:colOff>38100</xdr:colOff>
      <xdr:row>36</xdr:row>
      <xdr:rowOff>51562</xdr:rowOff>
    </xdr:to>
    <xdr:sp macro="" textlink="">
      <xdr:nvSpPr>
        <xdr:cNvPr id="65" name="フローチャート: 判断 64">
          <a:extLst>
            <a:ext uri="{FF2B5EF4-FFF2-40B4-BE49-F238E27FC236}">
              <a16:creationId xmlns:a16="http://schemas.microsoft.com/office/drawing/2014/main" id="{60FB03E0-72A5-4004-AE97-B411A3B1F686}"/>
            </a:ext>
          </a:extLst>
        </xdr:cNvPr>
        <xdr:cNvSpPr/>
      </xdr:nvSpPr>
      <xdr:spPr>
        <a:xfrm>
          <a:off x="965200" y="59888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B77EA432-9E34-4571-8AF9-6C9064A82521}"/>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FBB440D-7962-4EB3-B48E-10F7E3AD0C6D}"/>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796C8E50-2F1C-4E45-BF80-3038571D336C}"/>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7B1B69A-36EE-4443-A476-40EE47265DA6}"/>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7281D262-267E-4537-AE00-1FF02E108DEE}"/>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87122</xdr:rowOff>
    </xdr:from>
    <xdr:to>
      <xdr:col>24</xdr:col>
      <xdr:colOff>114300</xdr:colOff>
      <xdr:row>37</xdr:row>
      <xdr:rowOff>17272</xdr:rowOff>
    </xdr:to>
    <xdr:sp macro="" textlink="">
      <xdr:nvSpPr>
        <xdr:cNvPr id="71" name="楕円 70">
          <a:extLst>
            <a:ext uri="{FF2B5EF4-FFF2-40B4-BE49-F238E27FC236}">
              <a16:creationId xmlns:a16="http://schemas.microsoft.com/office/drawing/2014/main" id="{B15D388F-F8CD-423A-8721-B5A488BFCEDD}"/>
            </a:ext>
          </a:extLst>
        </xdr:cNvPr>
        <xdr:cNvSpPr/>
      </xdr:nvSpPr>
      <xdr:spPr>
        <a:xfrm>
          <a:off x="4036060" y="61221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65549</xdr:rowOff>
    </xdr:from>
    <xdr:ext cx="405111" cy="259045"/>
    <xdr:sp macro="" textlink="">
      <xdr:nvSpPr>
        <xdr:cNvPr id="72" name="【道路】&#10;有形固定資産減価償却率該当値テキスト">
          <a:extLst>
            <a:ext uri="{FF2B5EF4-FFF2-40B4-BE49-F238E27FC236}">
              <a16:creationId xmlns:a16="http://schemas.microsoft.com/office/drawing/2014/main" id="{B2900ABF-4588-45E5-9A5F-DA3313203722}"/>
            </a:ext>
          </a:extLst>
        </xdr:cNvPr>
        <xdr:cNvSpPr txBox="1"/>
      </xdr:nvSpPr>
      <xdr:spPr>
        <a:xfrm>
          <a:off x="4124960" y="6100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66548</xdr:rowOff>
    </xdr:from>
    <xdr:to>
      <xdr:col>20</xdr:col>
      <xdr:colOff>38100</xdr:colOff>
      <xdr:row>36</xdr:row>
      <xdr:rowOff>168148</xdr:rowOff>
    </xdr:to>
    <xdr:sp macro="" textlink="">
      <xdr:nvSpPr>
        <xdr:cNvPr id="73" name="楕円 72">
          <a:extLst>
            <a:ext uri="{FF2B5EF4-FFF2-40B4-BE49-F238E27FC236}">
              <a16:creationId xmlns:a16="http://schemas.microsoft.com/office/drawing/2014/main" id="{75D13C55-BF50-45D3-B078-C048829B3E80}"/>
            </a:ext>
          </a:extLst>
        </xdr:cNvPr>
        <xdr:cNvSpPr/>
      </xdr:nvSpPr>
      <xdr:spPr>
        <a:xfrm>
          <a:off x="3312160" y="610158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117348</xdr:rowOff>
    </xdr:from>
    <xdr:to>
      <xdr:col>24</xdr:col>
      <xdr:colOff>63500</xdr:colOff>
      <xdr:row>36</xdr:row>
      <xdr:rowOff>137922</xdr:rowOff>
    </xdr:to>
    <xdr:cxnSp macro="">
      <xdr:nvCxnSpPr>
        <xdr:cNvPr id="74" name="直線コネクタ 73">
          <a:extLst>
            <a:ext uri="{FF2B5EF4-FFF2-40B4-BE49-F238E27FC236}">
              <a16:creationId xmlns:a16="http://schemas.microsoft.com/office/drawing/2014/main" id="{5F71E2B6-C6AB-459B-9DC9-98CEEDA72FE8}"/>
            </a:ext>
          </a:extLst>
        </xdr:cNvPr>
        <xdr:cNvCxnSpPr/>
      </xdr:nvCxnSpPr>
      <xdr:spPr>
        <a:xfrm>
          <a:off x="3355340" y="6152388"/>
          <a:ext cx="73152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59690</xdr:rowOff>
    </xdr:from>
    <xdr:to>
      <xdr:col>15</xdr:col>
      <xdr:colOff>101600</xdr:colOff>
      <xdr:row>36</xdr:row>
      <xdr:rowOff>161290</xdr:rowOff>
    </xdr:to>
    <xdr:sp macro="" textlink="">
      <xdr:nvSpPr>
        <xdr:cNvPr id="75" name="楕円 74">
          <a:extLst>
            <a:ext uri="{FF2B5EF4-FFF2-40B4-BE49-F238E27FC236}">
              <a16:creationId xmlns:a16="http://schemas.microsoft.com/office/drawing/2014/main" id="{87407263-9477-4198-AB12-01C35C637F1E}"/>
            </a:ext>
          </a:extLst>
        </xdr:cNvPr>
        <xdr:cNvSpPr/>
      </xdr:nvSpPr>
      <xdr:spPr>
        <a:xfrm>
          <a:off x="25146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110490</xdr:rowOff>
    </xdr:from>
    <xdr:to>
      <xdr:col>19</xdr:col>
      <xdr:colOff>177800</xdr:colOff>
      <xdr:row>36</xdr:row>
      <xdr:rowOff>117348</xdr:rowOff>
    </xdr:to>
    <xdr:cxnSp macro="">
      <xdr:nvCxnSpPr>
        <xdr:cNvPr id="76" name="直線コネクタ 75">
          <a:extLst>
            <a:ext uri="{FF2B5EF4-FFF2-40B4-BE49-F238E27FC236}">
              <a16:creationId xmlns:a16="http://schemas.microsoft.com/office/drawing/2014/main" id="{20B93665-4AC1-4954-989B-1D94F08DA7F5}"/>
            </a:ext>
          </a:extLst>
        </xdr:cNvPr>
        <xdr:cNvCxnSpPr/>
      </xdr:nvCxnSpPr>
      <xdr:spPr>
        <a:xfrm>
          <a:off x="2565400" y="6145530"/>
          <a:ext cx="78994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39116</xdr:rowOff>
    </xdr:from>
    <xdr:to>
      <xdr:col>10</xdr:col>
      <xdr:colOff>165100</xdr:colOff>
      <xdr:row>36</xdr:row>
      <xdr:rowOff>140716</xdr:rowOff>
    </xdr:to>
    <xdr:sp macro="" textlink="">
      <xdr:nvSpPr>
        <xdr:cNvPr id="77" name="楕円 76">
          <a:extLst>
            <a:ext uri="{FF2B5EF4-FFF2-40B4-BE49-F238E27FC236}">
              <a16:creationId xmlns:a16="http://schemas.microsoft.com/office/drawing/2014/main" id="{A59EBB6E-1B06-454F-BDD9-DA5D014A11EF}"/>
            </a:ext>
          </a:extLst>
        </xdr:cNvPr>
        <xdr:cNvSpPr/>
      </xdr:nvSpPr>
      <xdr:spPr>
        <a:xfrm>
          <a:off x="1739900" y="607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89916</xdr:rowOff>
    </xdr:from>
    <xdr:to>
      <xdr:col>15</xdr:col>
      <xdr:colOff>50800</xdr:colOff>
      <xdr:row>36</xdr:row>
      <xdr:rowOff>110490</xdr:rowOff>
    </xdr:to>
    <xdr:cxnSp macro="">
      <xdr:nvCxnSpPr>
        <xdr:cNvPr id="78" name="直線コネクタ 77">
          <a:extLst>
            <a:ext uri="{FF2B5EF4-FFF2-40B4-BE49-F238E27FC236}">
              <a16:creationId xmlns:a16="http://schemas.microsoft.com/office/drawing/2014/main" id="{18901081-6E14-4D11-93EF-73C6075FF566}"/>
            </a:ext>
          </a:extLst>
        </xdr:cNvPr>
        <xdr:cNvCxnSpPr/>
      </xdr:nvCxnSpPr>
      <xdr:spPr>
        <a:xfrm>
          <a:off x="1790700" y="6124956"/>
          <a:ext cx="7747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43688</xdr:rowOff>
    </xdr:from>
    <xdr:to>
      <xdr:col>6</xdr:col>
      <xdr:colOff>38100</xdr:colOff>
      <xdr:row>36</xdr:row>
      <xdr:rowOff>145288</xdr:rowOff>
    </xdr:to>
    <xdr:sp macro="" textlink="">
      <xdr:nvSpPr>
        <xdr:cNvPr id="79" name="楕円 78">
          <a:extLst>
            <a:ext uri="{FF2B5EF4-FFF2-40B4-BE49-F238E27FC236}">
              <a16:creationId xmlns:a16="http://schemas.microsoft.com/office/drawing/2014/main" id="{67E3A9E2-D38E-4F39-A95F-E1FFDC75E059}"/>
            </a:ext>
          </a:extLst>
        </xdr:cNvPr>
        <xdr:cNvSpPr/>
      </xdr:nvSpPr>
      <xdr:spPr>
        <a:xfrm>
          <a:off x="965200" y="60787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89916</xdr:rowOff>
    </xdr:from>
    <xdr:to>
      <xdr:col>10</xdr:col>
      <xdr:colOff>114300</xdr:colOff>
      <xdr:row>36</xdr:row>
      <xdr:rowOff>94488</xdr:rowOff>
    </xdr:to>
    <xdr:cxnSp macro="">
      <xdr:nvCxnSpPr>
        <xdr:cNvPr id="80" name="直線コネクタ 79">
          <a:extLst>
            <a:ext uri="{FF2B5EF4-FFF2-40B4-BE49-F238E27FC236}">
              <a16:creationId xmlns:a16="http://schemas.microsoft.com/office/drawing/2014/main" id="{A16CF073-6B6F-48F2-ACF2-CC0CDC865FE3}"/>
            </a:ext>
          </a:extLst>
        </xdr:cNvPr>
        <xdr:cNvCxnSpPr/>
      </xdr:nvCxnSpPr>
      <xdr:spPr>
        <a:xfrm flipV="1">
          <a:off x="1008380" y="6124956"/>
          <a:ext cx="7823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4081</xdr:rowOff>
    </xdr:from>
    <xdr:ext cx="405111" cy="259045"/>
    <xdr:sp macro="" textlink="">
      <xdr:nvSpPr>
        <xdr:cNvPr id="81" name="n_1aveValue【道路】&#10;有形固定資産減価償却率">
          <a:extLst>
            <a:ext uri="{FF2B5EF4-FFF2-40B4-BE49-F238E27FC236}">
              <a16:creationId xmlns:a16="http://schemas.microsoft.com/office/drawing/2014/main" id="{5ADF3983-046B-4760-AF1E-41C71B6B432E}"/>
            </a:ext>
          </a:extLst>
        </xdr:cNvPr>
        <xdr:cNvSpPr txBox="1"/>
      </xdr:nvSpPr>
      <xdr:spPr>
        <a:xfrm>
          <a:off x="3170564" y="587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134383</xdr:rowOff>
    </xdr:from>
    <xdr:ext cx="405111" cy="259045"/>
    <xdr:sp macro="" textlink="">
      <xdr:nvSpPr>
        <xdr:cNvPr id="82" name="n_2aveValue【道路】&#10;有形固定資産減価償却率">
          <a:extLst>
            <a:ext uri="{FF2B5EF4-FFF2-40B4-BE49-F238E27FC236}">
              <a16:creationId xmlns:a16="http://schemas.microsoft.com/office/drawing/2014/main" id="{7B9A67C2-7062-4BC9-869B-909BD3A93F15}"/>
            </a:ext>
          </a:extLst>
        </xdr:cNvPr>
        <xdr:cNvSpPr txBox="1"/>
      </xdr:nvSpPr>
      <xdr:spPr>
        <a:xfrm>
          <a:off x="2385704" y="5834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104665</xdr:rowOff>
    </xdr:from>
    <xdr:ext cx="405111" cy="259045"/>
    <xdr:sp macro="" textlink="">
      <xdr:nvSpPr>
        <xdr:cNvPr id="83" name="n_3aveValue【道路】&#10;有形固定資産減価償却率">
          <a:extLst>
            <a:ext uri="{FF2B5EF4-FFF2-40B4-BE49-F238E27FC236}">
              <a16:creationId xmlns:a16="http://schemas.microsoft.com/office/drawing/2014/main" id="{4B02FB44-6443-4ECB-9416-2F13E35EDABE}"/>
            </a:ext>
          </a:extLst>
        </xdr:cNvPr>
        <xdr:cNvSpPr txBox="1"/>
      </xdr:nvSpPr>
      <xdr:spPr>
        <a:xfrm>
          <a:off x="1611004" y="580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68089</xdr:rowOff>
    </xdr:from>
    <xdr:ext cx="405111" cy="259045"/>
    <xdr:sp macro="" textlink="">
      <xdr:nvSpPr>
        <xdr:cNvPr id="84" name="n_4aveValue【道路】&#10;有形固定資産減価償却率">
          <a:extLst>
            <a:ext uri="{FF2B5EF4-FFF2-40B4-BE49-F238E27FC236}">
              <a16:creationId xmlns:a16="http://schemas.microsoft.com/office/drawing/2014/main" id="{399451BF-42A3-44C5-97C6-4C071AF190C1}"/>
            </a:ext>
          </a:extLst>
        </xdr:cNvPr>
        <xdr:cNvSpPr txBox="1"/>
      </xdr:nvSpPr>
      <xdr:spPr>
        <a:xfrm>
          <a:off x="836304" y="5767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159275</xdr:rowOff>
    </xdr:from>
    <xdr:ext cx="405111" cy="259045"/>
    <xdr:sp macro="" textlink="">
      <xdr:nvSpPr>
        <xdr:cNvPr id="85" name="n_1mainValue【道路】&#10;有形固定資産減価償却率">
          <a:extLst>
            <a:ext uri="{FF2B5EF4-FFF2-40B4-BE49-F238E27FC236}">
              <a16:creationId xmlns:a16="http://schemas.microsoft.com/office/drawing/2014/main" id="{7CDC0ECD-D137-42C2-8A11-40702811A789}"/>
            </a:ext>
          </a:extLst>
        </xdr:cNvPr>
        <xdr:cNvSpPr txBox="1"/>
      </xdr:nvSpPr>
      <xdr:spPr>
        <a:xfrm>
          <a:off x="3170564" y="6194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152417</xdr:rowOff>
    </xdr:from>
    <xdr:ext cx="405111" cy="259045"/>
    <xdr:sp macro="" textlink="">
      <xdr:nvSpPr>
        <xdr:cNvPr id="86" name="n_2mainValue【道路】&#10;有形固定資産減価償却率">
          <a:extLst>
            <a:ext uri="{FF2B5EF4-FFF2-40B4-BE49-F238E27FC236}">
              <a16:creationId xmlns:a16="http://schemas.microsoft.com/office/drawing/2014/main" id="{91F5BA57-D379-48ED-A886-F4820A7F709A}"/>
            </a:ext>
          </a:extLst>
        </xdr:cNvPr>
        <xdr:cNvSpPr txBox="1"/>
      </xdr:nvSpPr>
      <xdr:spPr>
        <a:xfrm>
          <a:off x="2385704" y="618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131843</xdr:rowOff>
    </xdr:from>
    <xdr:ext cx="405111" cy="259045"/>
    <xdr:sp macro="" textlink="">
      <xdr:nvSpPr>
        <xdr:cNvPr id="87" name="n_3mainValue【道路】&#10;有形固定資産減価償却率">
          <a:extLst>
            <a:ext uri="{FF2B5EF4-FFF2-40B4-BE49-F238E27FC236}">
              <a16:creationId xmlns:a16="http://schemas.microsoft.com/office/drawing/2014/main" id="{E3172C47-0E2D-4F7B-8067-DC18AE97C486}"/>
            </a:ext>
          </a:extLst>
        </xdr:cNvPr>
        <xdr:cNvSpPr txBox="1"/>
      </xdr:nvSpPr>
      <xdr:spPr>
        <a:xfrm>
          <a:off x="1611004" y="6166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136415</xdr:rowOff>
    </xdr:from>
    <xdr:ext cx="405111" cy="259045"/>
    <xdr:sp macro="" textlink="">
      <xdr:nvSpPr>
        <xdr:cNvPr id="88" name="n_4mainValue【道路】&#10;有形固定資産減価償却率">
          <a:extLst>
            <a:ext uri="{FF2B5EF4-FFF2-40B4-BE49-F238E27FC236}">
              <a16:creationId xmlns:a16="http://schemas.microsoft.com/office/drawing/2014/main" id="{851837FF-B159-4B2C-BD22-47B2AFA4167F}"/>
            </a:ext>
          </a:extLst>
        </xdr:cNvPr>
        <xdr:cNvSpPr txBox="1"/>
      </xdr:nvSpPr>
      <xdr:spPr>
        <a:xfrm>
          <a:off x="836304" y="6171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2C5C3491-97DD-4358-8C05-7C459209F1B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EA742DAA-0D3C-4E45-A5E7-2D08F139C9AE}"/>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719090FC-B740-4D33-BF64-2CDF1867E491}"/>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FF698E99-DF7C-4D04-94F9-97D1798449D4}"/>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94B5C9AC-9E37-44BE-8EA4-89661762A3C7}"/>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FE6F57E2-3FED-416E-B793-16F85150B15D}"/>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FE25709-5EAE-4099-9EC9-48322CFF9A08}"/>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8B088890-83AF-4B15-AD85-96695F41DDA5}"/>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1903A495-7566-41F5-8F8F-FBE3F6404083}"/>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9001BBEE-2881-484B-81F5-72AAD0B0A6F5}"/>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9" name="テキスト ボックス 98">
          <a:extLst>
            <a:ext uri="{FF2B5EF4-FFF2-40B4-BE49-F238E27FC236}">
              <a16:creationId xmlns:a16="http://schemas.microsoft.com/office/drawing/2014/main" id="{F1EB60AB-BD85-4783-8AEF-FAB00328C35A}"/>
            </a:ext>
          </a:extLst>
        </xdr:cNvPr>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0" name="直線コネクタ 99">
          <a:extLst>
            <a:ext uri="{FF2B5EF4-FFF2-40B4-BE49-F238E27FC236}">
              <a16:creationId xmlns:a16="http://schemas.microsoft.com/office/drawing/2014/main" id="{57CECFBA-9C7B-4DFD-BE58-127291AFD85A}"/>
            </a:ext>
          </a:extLst>
        </xdr:cNvPr>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1" name="テキスト ボックス 100">
          <a:extLst>
            <a:ext uri="{FF2B5EF4-FFF2-40B4-BE49-F238E27FC236}">
              <a16:creationId xmlns:a16="http://schemas.microsoft.com/office/drawing/2014/main" id="{B9E67F55-C715-41DD-9D39-4CCBF52643C5}"/>
            </a:ext>
          </a:extLst>
        </xdr:cNvPr>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2" name="直線コネクタ 101">
          <a:extLst>
            <a:ext uri="{FF2B5EF4-FFF2-40B4-BE49-F238E27FC236}">
              <a16:creationId xmlns:a16="http://schemas.microsoft.com/office/drawing/2014/main" id="{78D75C99-AAB9-4C95-88B1-75FDFDDB694E}"/>
            </a:ext>
          </a:extLst>
        </xdr:cNvPr>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3" name="テキスト ボックス 102">
          <a:extLst>
            <a:ext uri="{FF2B5EF4-FFF2-40B4-BE49-F238E27FC236}">
              <a16:creationId xmlns:a16="http://schemas.microsoft.com/office/drawing/2014/main" id="{A6A998ED-7886-4DF3-A6FC-2B34651FD03F}"/>
            </a:ext>
          </a:extLst>
        </xdr:cNvPr>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4" name="直線コネクタ 103">
          <a:extLst>
            <a:ext uri="{FF2B5EF4-FFF2-40B4-BE49-F238E27FC236}">
              <a16:creationId xmlns:a16="http://schemas.microsoft.com/office/drawing/2014/main" id="{FDB56403-5C18-42B0-AA0E-A03EF3DE41EE}"/>
            </a:ext>
          </a:extLst>
        </xdr:cNvPr>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5" name="テキスト ボックス 104">
          <a:extLst>
            <a:ext uri="{FF2B5EF4-FFF2-40B4-BE49-F238E27FC236}">
              <a16:creationId xmlns:a16="http://schemas.microsoft.com/office/drawing/2014/main" id="{65DCBD2C-E100-4FF5-B1A3-CF6F164D3461}"/>
            </a:ext>
          </a:extLst>
        </xdr:cNvPr>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6" name="直線コネクタ 105">
          <a:extLst>
            <a:ext uri="{FF2B5EF4-FFF2-40B4-BE49-F238E27FC236}">
              <a16:creationId xmlns:a16="http://schemas.microsoft.com/office/drawing/2014/main" id="{A0E894E6-8AFB-4503-8BF9-1402D30A7E30}"/>
            </a:ext>
          </a:extLst>
        </xdr:cNvPr>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7" name="テキスト ボックス 106">
          <a:extLst>
            <a:ext uri="{FF2B5EF4-FFF2-40B4-BE49-F238E27FC236}">
              <a16:creationId xmlns:a16="http://schemas.microsoft.com/office/drawing/2014/main" id="{E8D42A9E-BE6E-44E4-9C2F-533B5C76EAFC}"/>
            </a:ext>
          </a:extLst>
        </xdr:cNvPr>
        <xdr:cNvSpPr txBox="1"/>
      </xdr:nvSpPr>
      <xdr:spPr>
        <a:xfrm>
          <a:off x="536404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8" name="直線コネクタ 107">
          <a:extLst>
            <a:ext uri="{FF2B5EF4-FFF2-40B4-BE49-F238E27FC236}">
              <a16:creationId xmlns:a16="http://schemas.microsoft.com/office/drawing/2014/main" id="{225BD883-1967-4EA2-8EA2-598ED7BDC964}"/>
            </a:ext>
          </a:extLst>
        </xdr:cNvPr>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9" name="テキスト ボックス 108">
          <a:extLst>
            <a:ext uri="{FF2B5EF4-FFF2-40B4-BE49-F238E27FC236}">
              <a16:creationId xmlns:a16="http://schemas.microsoft.com/office/drawing/2014/main" id="{51C2D86C-FD24-48FE-A8AE-458DABECC296}"/>
            </a:ext>
          </a:extLst>
        </xdr:cNvPr>
        <xdr:cNvSpPr txBox="1"/>
      </xdr:nvSpPr>
      <xdr:spPr>
        <a:xfrm>
          <a:off x="5364041" y="571538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0" name="直線コネクタ 109">
          <a:extLst>
            <a:ext uri="{FF2B5EF4-FFF2-40B4-BE49-F238E27FC236}">
              <a16:creationId xmlns:a16="http://schemas.microsoft.com/office/drawing/2014/main" id="{499A8E81-3023-4A3F-9426-A1DCDB4FBAC4}"/>
            </a:ext>
          </a:extLst>
        </xdr:cNvPr>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1" name="テキスト ボックス 110">
          <a:extLst>
            <a:ext uri="{FF2B5EF4-FFF2-40B4-BE49-F238E27FC236}">
              <a16:creationId xmlns:a16="http://schemas.microsoft.com/office/drawing/2014/main" id="{38705293-E040-432A-8A79-B47FBFBFFF05}"/>
            </a:ext>
          </a:extLst>
        </xdr:cNvPr>
        <xdr:cNvSpPr txBox="1"/>
      </xdr:nvSpPr>
      <xdr:spPr>
        <a:xfrm>
          <a:off x="5364041" y="539642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16815C1C-78A7-43FA-8D89-D153D2E210D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E16C15BA-CB9A-496F-89F2-7025F337A607}"/>
            </a:ext>
          </a:extLst>
        </xdr:cNvPr>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65576D44-DE69-422F-A8DD-1F555C8C9E6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17744</xdr:rowOff>
    </xdr:from>
    <xdr:to>
      <xdr:col>54</xdr:col>
      <xdr:colOff>189865</xdr:colOff>
      <xdr:row>41</xdr:row>
      <xdr:rowOff>95304</xdr:rowOff>
    </xdr:to>
    <xdr:cxnSp macro="">
      <xdr:nvCxnSpPr>
        <xdr:cNvPr id="115" name="直線コネクタ 114">
          <a:extLst>
            <a:ext uri="{FF2B5EF4-FFF2-40B4-BE49-F238E27FC236}">
              <a16:creationId xmlns:a16="http://schemas.microsoft.com/office/drawing/2014/main" id="{9106B69C-EAF3-44BB-8B19-361361F69806}"/>
            </a:ext>
          </a:extLst>
        </xdr:cNvPr>
        <xdr:cNvCxnSpPr/>
      </xdr:nvCxnSpPr>
      <xdr:spPr>
        <a:xfrm flipV="1">
          <a:off x="9219565" y="5549864"/>
          <a:ext cx="0" cy="1418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99131</xdr:rowOff>
    </xdr:from>
    <xdr:ext cx="469744" cy="259045"/>
    <xdr:sp macro="" textlink="">
      <xdr:nvSpPr>
        <xdr:cNvPr id="116" name="【道路】&#10;一人当たり延長最小値テキスト">
          <a:extLst>
            <a:ext uri="{FF2B5EF4-FFF2-40B4-BE49-F238E27FC236}">
              <a16:creationId xmlns:a16="http://schemas.microsoft.com/office/drawing/2014/main" id="{704C5DD5-FC67-4FE2-B7D7-802C76199463}"/>
            </a:ext>
          </a:extLst>
        </xdr:cNvPr>
        <xdr:cNvSpPr txBox="1"/>
      </xdr:nvSpPr>
      <xdr:spPr>
        <a:xfrm>
          <a:off x="9258300" y="697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95304</xdr:rowOff>
    </xdr:from>
    <xdr:to>
      <xdr:col>55</xdr:col>
      <xdr:colOff>88900</xdr:colOff>
      <xdr:row>41</xdr:row>
      <xdr:rowOff>95304</xdr:rowOff>
    </xdr:to>
    <xdr:cxnSp macro="">
      <xdr:nvCxnSpPr>
        <xdr:cNvPr id="117" name="直線コネクタ 116">
          <a:extLst>
            <a:ext uri="{FF2B5EF4-FFF2-40B4-BE49-F238E27FC236}">
              <a16:creationId xmlns:a16="http://schemas.microsoft.com/office/drawing/2014/main" id="{4592409B-5519-4738-9BC8-10BC02904071}"/>
            </a:ext>
          </a:extLst>
        </xdr:cNvPr>
        <xdr:cNvCxnSpPr/>
      </xdr:nvCxnSpPr>
      <xdr:spPr>
        <a:xfrm>
          <a:off x="9154160" y="6968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135871</xdr:rowOff>
    </xdr:from>
    <xdr:ext cx="534377" cy="259045"/>
    <xdr:sp macro="" textlink="">
      <xdr:nvSpPr>
        <xdr:cNvPr id="118" name="【道路】&#10;一人当たり延長最大値テキスト">
          <a:extLst>
            <a:ext uri="{FF2B5EF4-FFF2-40B4-BE49-F238E27FC236}">
              <a16:creationId xmlns:a16="http://schemas.microsoft.com/office/drawing/2014/main" id="{0E8EDE89-257F-4524-BCEB-A4F8B27ADA57}"/>
            </a:ext>
          </a:extLst>
        </xdr:cNvPr>
        <xdr:cNvSpPr txBox="1"/>
      </xdr:nvSpPr>
      <xdr:spPr>
        <a:xfrm>
          <a:off x="9258300" y="533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17744</xdr:rowOff>
    </xdr:from>
    <xdr:to>
      <xdr:col>55</xdr:col>
      <xdr:colOff>88900</xdr:colOff>
      <xdr:row>33</xdr:row>
      <xdr:rowOff>17744</xdr:rowOff>
    </xdr:to>
    <xdr:cxnSp macro="">
      <xdr:nvCxnSpPr>
        <xdr:cNvPr id="119" name="直線コネクタ 118">
          <a:extLst>
            <a:ext uri="{FF2B5EF4-FFF2-40B4-BE49-F238E27FC236}">
              <a16:creationId xmlns:a16="http://schemas.microsoft.com/office/drawing/2014/main" id="{3E4AA421-6B69-4A9E-AF37-87352DEB4E66}"/>
            </a:ext>
          </a:extLst>
        </xdr:cNvPr>
        <xdr:cNvCxnSpPr/>
      </xdr:nvCxnSpPr>
      <xdr:spPr>
        <a:xfrm>
          <a:off x="9154160" y="55498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35</xdr:row>
      <xdr:rowOff>134492</xdr:rowOff>
    </xdr:from>
    <xdr:ext cx="469744" cy="259045"/>
    <xdr:sp macro="" textlink="">
      <xdr:nvSpPr>
        <xdr:cNvPr id="120" name="【道路】&#10;一人当たり延長平均値テキスト">
          <a:extLst>
            <a:ext uri="{FF2B5EF4-FFF2-40B4-BE49-F238E27FC236}">
              <a16:creationId xmlns:a16="http://schemas.microsoft.com/office/drawing/2014/main" id="{179A3AFF-E1D5-4C1C-B94F-38431188FB2F}"/>
            </a:ext>
          </a:extLst>
        </xdr:cNvPr>
        <xdr:cNvSpPr txBox="1"/>
      </xdr:nvSpPr>
      <xdr:spPr>
        <a:xfrm>
          <a:off x="9258300" y="60018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111615</xdr:rowOff>
    </xdr:from>
    <xdr:to>
      <xdr:col>55</xdr:col>
      <xdr:colOff>50800</xdr:colOff>
      <xdr:row>37</xdr:row>
      <xdr:rowOff>41765</xdr:rowOff>
    </xdr:to>
    <xdr:sp macro="" textlink="">
      <xdr:nvSpPr>
        <xdr:cNvPr id="121" name="フローチャート: 判断 120">
          <a:extLst>
            <a:ext uri="{FF2B5EF4-FFF2-40B4-BE49-F238E27FC236}">
              <a16:creationId xmlns:a16="http://schemas.microsoft.com/office/drawing/2014/main" id="{1C18591D-2217-49F6-86C9-DA4EAF6B934D}"/>
            </a:ext>
          </a:extLst>
        </xdr:cNvPr>
        <xdr:cNvSpPr/>
      </xdr:nvSpPr>
      <xdr:spPr>
        <a:xfrm>
          <a:off x="9192260" y="614665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49076</xdr:rowOff>
    </xdr:from>
    <xdr:to>
      <xdr:col>50</xdr:col>
      <xdr:colOff>165100</xdr:colOff>
      <xdr:row>36</xdr:row>
      <xdr:rowOff>150676</xdr:rowOff>
    </xdr:to>
    <xdr:sp macro="" textlink="">
      <xdr:nvSpPr>
        <xdr:cNvPr id="122" name="フローチャート: 判断 121">
          <a:extLst>
            <a:ext uri="{FF2B5EF4-FFF2-40B4-BE49-F238E27FC236}">
              <a16:creationId xmlns:a16="http://schemas.microsoft.com/office/drawing/2014/main" id="{ACED39BB-01F7-44C6-B687-ACBCB6143B1D}"/>
            </a:ext>
          </a:extLst>
        </xdr:cNvPr>
        <xdr:cNvSpPr/>
      </xdr:nvSpPr>
      <xdr:spPr>
        <a:xfrm>
          <a:off x="8445500" y="6084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17073</xdr:rowOff>
    </xdr:from>
    <xdr:to>
      <xdr:col>46</xdr:col>
      <xdr:colOff>38100</xdr:colOff>
      <xdr:row>36</xdr:row>
      <xdr:rowOff>118673</xdr:rowOff>
    </xdr:to>
    <xdr:sp macro="" textlink="">
      <xdr:nvSpPr>
        <xdr:cNvPr id="123" name="フローチャート: 判断 122">
          <a:extLst>
            <a:ext uri="{FF2B5EF4-FFF2-40B4-BE49-F238E27FC236}">
              <a16:creationId xmlns:a16="http://schemas.microsoft.com/office/drawing/2014/main" id="{BC2C8C44-DE9D-463B-B6E7-0F72992CD780}"/>
            </a:ext>
          </a:extLst>
        </xdr:cNvPr>
        <xdr:cNvSpPr/>
      </xdr:nvSpPr>
      <xdr:spPr>
        <a:xfrm>
          <a:off x="7670800" y="605211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36</xdr:row>
      <xdr:rowOff>25237</xdr:rowOff>
    </xdr:from>
    <xdr:to>
      <xdr:col>41</xdr:col>
      <xdr:colOff>101600</xdr:colOff>
      <xdr:row>36</xdr:row>
      <xdr:rowOff>126837</xdr:rowOff>
    </xdr:to>
    <xdr:sp macro="" textlink="">
      <xdr:nvSpPr>
        <xdr:cNvPr id="124" name="フローチャート: 判断 123">
          <a:extLst>
            <a:ext uri="{FF2B5EF4-FFF2-40B4-BE49-F238E27FC236}">
              <a16:creationId xmlns:a16="http://schemas.microsoft.com/office/drawing/2014/main" id="{EF8BDBA5-5B91-4E30-B5B4-D432BDD6EB0B}"/>
            </a:ext>
          </a:extLst>
        </xdr:cNvPr>
        <xdr:cNvSpPr/>
      </xdr:nvSpPr>
      <xdr:spPr>
        <a:xfrm>
          <a:off x="6873240" y="606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36</xdr:row>
      <xdr:rowOff>30625</xdr:rowOff>
    </xdr:from>
    <xdr:to>
      <xdr:col>36</xdr:col>
      <xdr:colOff>165100</xdr:colOff>
      <xdr:row>36</xdr:row>
      <xdr:rowOff>132225</xdr:rowOff>
    </xdr:to>
    <xdr:sp macro="" textlink="">
      <xdr:nvSpPr>
        <xdr:cNvPr id="125" name="フローチャート: 判断 124">
          <a:extLst>
            <a:ext uri="{FF2B5EF4-FFF2-40B4-BE49-F238E27FC236}">
              <a16:creationId xmlns:a16="http://schemas.microsoft.com/office/drawing/2014/main" id="{8EBF4A58-79EC-4224-BCF5-FA28F446B66B}"/>
            </a:ext>
          </a:extLst>
        </xdr:cNvPr>
        <xdr:cNvSpPr/>
      </xdr:nvSpPr>
      <xdr:spPr>
        <a:xfrm>
          <a:off x="6098540" y="606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4F9FA0C-BD7E-4F50-9321-19754CBC8628}"/>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A67FE7F-A945-465F-89E9-74CAC50A2653}"/>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22E7D65-4BB4-4FF0-B97C-285B6FB9CA99}"/>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F111A94-0F81-4561-B08F-9382F4B52F0E}"/>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8BD10B3A-BBDD-4AB4-9EE3-52A0A6F1FC9C}"/>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127290</xdr:rowOff>
    </xdr:from>
    <xdr:to>
      <xdr:col>55</xdr:col>
      <xdr:colOff>50800</xdr:colOff>
      <xdr:row>40</xdr:row>
      <xdr:rowOff>57440</xdr:rowOff>
    </xdr:to>
    <xdr:sp macro="" textlink="">
      <xdr:nvSpPr>
        <xdr:cNvPr id="131" name="楕円 130">
          <a:extLst>
            <a:ext uri="{FF2B5EF4-FFF2-40B4-BE49-F238E27FC236}">
              <a16:creationId xmlns:a16="http://schemas.microsoft.com/office/drawing/2014/main" id="{1F38273D-375A-4482-A755-3AF63117B572}"/>
            </a:ext>
          </a:extLst>
        </xdr:cNvPr>
        <xdr:cNvSpPr/>
      </xdr:nvSpPr>
      <xdr:spPr>
        <a:xfrm>
          <a:off x="9192260" y="66652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105717</xdr:rowOff>
    </xdr:from>
    <xdr:ext cx="469744" cy="259045"/>
    <xdr:sp macro="" textlink="">
      <xdr:nvSpPr>
        <xdr:cNvPr id="132" name="【道路】&#10;一人当たり延長該当値テキスト">
          <a:extLst>
            <a:ext uri="{FF2B5EF4-FFF2-40B4-BE49-F238E27FC236}">
              <a16:creationId xmlns:a16="http://schemas.microsoft.com/office/drawing/2014/main" id="{709A97F1-89DC-440B-9C7E-DFA8446275EC}"/>
            </a:ext>
          </a:extLst>
        </xdr:cNvPr>
        <xdr:cNvSpPr txBox="1"/>
      </xdr:nvSpPr>
      <xdr:spPr>
        <a:xfrm>
          <a:off x="9258300" y="6643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132189</xdr:rowOff>
    </xdr:from>
    <xdr:to>
      <xdr:col>50</xdr:col>
      <xdr:colOff>165100</xdr:colOff>
      <xdr:row>40</xdr:row>
      <xdr:rowOff>62339</xdr:rowOff>
    </xdr:to>
    <xdr:sp macro="" textlink="">
      <xdr:nvSpPr>
        <xdr:cNvPr id="133" name="楕円 132">
          <a:extLst>
            <a:ext uri="{FF2B5EF4-FFF2-40B4-BE49-F238E27FC236}">
              <a16:creationId xmlns:a16="http://schemas.microsoft.com/office/drawing/2014/main" id="{94DD3ECB-E6A3-4679-97AA-862A77573A38}"/>
            </a:ext>
          </a:extLst>
        </xdr:cNvPr>
        <xdr:cNvSpPr/>
      </xdr:nvSpPr>
      <xdr:spPr>
        <a:xfrm>
          <a:off x="8445500" y="66701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6640</xdr:rowOff>
    </xdr:from>
    <xdr:to>
      <xdr:col>55</xdr:col>
      <xdr:colOff>0</xdr:colOff>
      <xdr:row>40</xdr:row>
      <xdr:rowOff>11539</xdr:rowOff>
    </xdr:to>
    <xdr:cxnSp macro="">
      <xdr:nvCxnSpPr>
        <xdr:cNvPr id="134" name="直線コネクタ 133">
          <a:extLst>
            <a:ext uri="{FF2B5EF4-FFF2-40B4-BE49-F238E27FC236}">
              <a16:creationId xmlns:a16="http://schemas.microsoft.com/office/drawing/2014/main" id="{46BF874D-EF9D-4A7C-8232-B33C7133B5D7}"/>
            </a:ext>
          </a:extLst>
        </xdr:cNvPr>
        <xdr:cNvCxnSpPr/>
      </xdr:nvCxnSpPr>
      <xdr:spPr>
        <a:xfrm flipV="1">
          <a:off x="8496300" y="6712240"/>
          <a:ext cx="7239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134638</xdr:rowOff>
    </xdr:from>
    <xdr:to>
      <xdr:col>46</xdr:col>
      <xdr:colOff>38100</xdr:colOff>
      <xdr:row>40</xdr:row>
      <xdr:rowOff>64788</xdr:rowOff>
    </xdr:to>
    <xdr:sp macro="" textlink="">
      <xdr:nvSpPr>
        <xdr:cNvPr id="135" name="楕円 134">
          <a:extLst>
            <a:ext uri="{FF2B5EF4-FFF2-40B4-BE49-F238E27FC236}">
              <a16:creationId xmlns:a16="http://schemas.microsoft.com/office/drawing/2014/main" id="{BF8678D1-7866-4932-B580-CB31517C1734}"/>
            </a:ext>
          </a:extLst>
        </xdr:cNvPr>
        <xdr:cNvSpPr/>
      </xdr:nvSpPr>
      <xdr:spPr>
        <a:xfrm>
          <a:off x="7670800" y="66725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11539</xdr:rowOff>
    </xdr:from>
    <xdr:to>
      <xdr:col>50</xdr:col>
      <xdr:colOff>114300</xdr:colOff>
      <xdr:row>40</xdr:row>
      <xdr:rowOff>13988</xdr:rowOff>
    </xdr:to>
    <xdr:cxnSp macro="">
      <xdr:nvCxnSpPr>
        <xdr:cNvPr id="136" name="直線コネクタ 135">
          <a:extLst>
            <a:ext uri="{FF2B5EF4-FFF2-40B4-BE49-F238E27FC236}">
              <a16:creationId xmlns:a16="http://schemas.microsoft.com/office/drawing/2014/main" id="{21F1B95B-36DE-4083-8E26-360B20C35A2C}"/>
            </a:ext>
          </a:extLst>
        </xdr:cNvPr>
        <xdr:cNvCxnSpPr/>
      </xdr:nvCxnSpPr>
      <xdr:spPr>
        <a:xfrm flipV="1">
          <a:off x="7713980" y="6717139"/>
          <a:ext cx="78232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130066</xdr:rowOff>
    </xdr:from>
    <xdr:to>
      <xdr:col>41</xdr:col>
      <xdr:colOff>101600</xdr:colOff>
      <xdr:row>40</xdr:row>
      <xdr:rowOff>60216</xdr:rowOff>
    </xdr:to>
    <xdr:sp macro="" textlink="">
      <xdr:nvSpPr>
        <xdr:cNvPr id="137" name="楕円 136">
          <a:extLst>
            <a:ext uri="{FF2B5EF4-FFF2-40B4-BE49-F238E27FC236}">
              <a16:creationId xmlns:a16="http://schemas.microsoft.com/office/drawing/2014/main" id="{1FDDE4DB-0683-4DE3-A219-0238118D16C5}"/>
            </a:ext>
          </a:extLst>
        </xdr:cNvPr>
        <xdr:cNvSpPr/>
      </xdr:nvSpPr>
      <xdr:spPr>
        <a:xfrm>
          <a:off x="6873240" y="66680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9416</xdr:rowOff>
    </xdr:from>
    <xdr:to>
      <xdr:col>45</xdr:col>
      <xdr:colOff>177800</xdr:colOff>
      <xdr:row>40</xdr:row>
      <xdr:rowOff>13988</xdr:rowOff>
    </xdr:to>
    <xdr:cxnSp macro="">
      <xdr:nvCxnSpPr>
        <xdr:cNvPr id="138" name="直線コネクタ 137">
          <a:extLst>
            <a:ext uri="{FF2B5EF4-FFF2-40B4-BE49-F238E27FC236}">
              <a16:creationId xmlns:a16="http://schemas.microsoft.com/office/drawing/2014/main" id="{600591E6-16F7-4931-B018-C22EED66A677}"/>
            </a:ext>
          </a:extLst>
        </xdr:cNvPr>
        <xdr:cNvCxnSpPr/>
      </xdr:nvCxnSpPr>
      <xdr:spPr>
        <a:xfrm>
          <a:off x="6924040" y="6715016"/>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126147</xdr:rowOff>
    </xdr:from>
    <xdr:to>
      <xdr:col>36</xdr:col>
      <xdr:colOff>165100</xdr:colOff>
      <xdr:row>40</xdr:row>
      <xdr:rowOff>56297</xdr:rowOff>
    </xdr:to>
    <xdr:sp macro="" textlink="">
      <xdr:nvSpPr>
        <xdr:cNvPr id="139" name="楕円 138">
          <a:extLst>
            <a:ext uri="{FF2B5EF4-FFF2-40B4-BE49-F238E27FC236}">
              <a16:creationId xmlns:a16="http://schemas.microsoft.com/office/drawing/2014/main" id="{1E908A6D-5A80-4DD1-A440-13E78A80107B}"/>
            </a:ext>
          </a:extLst>
        </xdr:cNvPr>
        <xdr:cNvSpPr/>
      </xdr:nvSpPr>
      <xdr:spPr>
        <a:xfrm>
          <a:off x="6098540" y="66641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5497</xdr:rowOff>
    </xdr:from>
    <xdr:to>
      <xdr:col>41</xdr:col>
      <xdr:colOff>50800</xdr:colOff>
      <xdr:row>40</xdr:row>
      <xdr:rowOff>9416</xdr:rowOff>
    </xdr:to>
    <xdr:cxnSp macro="">
      <xdr:nvCxnSpPr>
        <xdr:cNvPr id="140" name="直線コネクタ 139">
          <a:extLst>
            <a:ext uri="{FF2B5EF4-FFF2-40B4-BE49-F238E27FC236}">
              <a16:creationId xmlns:a16="http://schemas.microsoft.com/office/drawing/2014/main" id="{953CA34F-534C-496D-9DE8-7D572F7B66F5}"/>
            </a:ext>
          </a:extLst>
        </xdr:cNvPr>
        <xdr:cNvCxnSpPr/>
      </xdr:nvCxnSpPr>
      <xdr:spPr>
        <a:xfrm>
          <a:off x="6149340" y="6711097"/>
          <a:ext cx="7747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34</xdr:row>
      <xdr:rowOff>167203</xdr:rowOff>
    </xdr:from>
    <xdr:ext cx="534377" cy="259045"/>
    <xdr:sp macro="" textlink="">
      <xdr:nvSpPr>
        <xdr:cNvPr id="141" name="n_1aveValue【道路】&#10;一人当たり延長">
          <a:extLst>
            <a:ext uri="{FF2B5EF4-FFF2-40B4-BE49-F238E27FC236}">
              <a16:creationId xmlns:a16="http://schemas.microsoft.com/office/drawing/2014/main" id="{C571D713-5D6F-46A1-A2B5-C69633BDFCA6}"/>
            </a:ext>
          </a:extLst>
        </xdr:cNvPr>
        <xdr:cNvSpPr txBox="1"/>
      </xdr:nvSpPr>
      <xdr:spPr>
        <a:xfrm>
          <a:off x="8239271" y="58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135200</xdr:rowOff>
    </xdr:from>
    <xdr:ext cx="534377" cy="259045"/>
    <xdr:sp macro="" textlink="">
      <xdr:nvSpPr>
        <xdr:cNvPr id="142" name="n_2aveValue【道路】&#10;一人当たり延長">
          <a:extLst>
            <a:ext uri="{FF2B5EF4-FFF2-40B4-BE49-F238E27FC236}">
              <a16:creationId xmlns:a16="http://schemas.microsoft.com/office/drawing/2014/main" id="{6C5CF73F-BB8C-4BBA-B3FE-4B09148760F9}"/>
            </a:ext>
          </a:extLst>
        </xdr:cNvPr>
        <xdr:cNvSpPr txBox="1"/>
      </xdr:nvSpPr>
      <xdr:spPr>
        <a:xfrm>
          <a:off x="7477271" y="583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143364</xdr:rowOff>
    </xdr:from>
    <xdr:ext cx="534377" cy="259045"/>
    <xdr:sp macro="" textlink="">
      <xdr:nvSpPr>
        <xdr:cNvPr id="143" name="n_3aveValue【道路】&#10;一人当たり延長">
          <a:extLst>
            <a:ext uri="{FF2B5EF4-FFF2-40B4-BE49-F238E27FC236}">
              <a16:creationId xmlns:a16="http://schemas.microsoft.com/office/drawing/2014/main" id="{38807CE9-2950-4E59-8F9B-C04467CAC1EA}"/>
            </a:ext>
          </a:extLst>
        </xdr:cNvPr>
        <xdr:cNvSpPr txBox="1"/>
      </xdr:nvSpPr>
      <xdr:spPr>
        <a:xfrm>
          <a:off x="6702571" y="584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34</xdr:row>
      <xdr:rowOff>148752</xdr:rowOff>
    </xdr:from>
    <xdr:ext cx="534377" cy="259045"/>
    <xdr:sp macro="" textlink="">
      <xdr:nvSpPr>
        <xdr:cNvPr id="144" name="n_4aveValue【道路】&#10;一人当たり延長">
          <a:extLst>
            <a:ext uri="{FF2B5EF4-FFF2-40B4-BE49-F238E27FC236}">
              <a16:creationId xmlns:a16="http://schemas.microsoft.com/office/drawing/2014/main" id="{74175E34-4042-423F-95A1-D5A9284E62D7}"/>
            </a:ext>
          </a:extLst>
        </xdr:cNvPr>
        <xdr:cNvSpPr txBox="1"/>
      </xdr:nvSpPr>
      <xdr:spPr>
        <a:xfrm>
          <a:off x="5905011" y="584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53466</xdr:rowOff>
    </xdr:from>
    <xdr:ext cx="469744" cy="259045"/>
    <xdr:sp macro="" textlink="">
      <xdr:nvSpPr>
        <xdr:cNvPr id="145" name="n_1mainValue【道路】&#10;一人当たり延長">
          <a:extLst>
            <a:ext uri="{FF2B5EF4-FFF2-40B4-BE49-F238E27FC236}">
              <a16:creationId xmlns:a16="http://schemas.microsoft.com/office/drawing/2014/main" id="{BC77CD8A-1AA1-42ED-B121-EF1C178A184B}"/>
            </a:ext>
          </a:extLst>
        </xdr:cNvPr>
        <xdr:cNvSpPr txBox="1"/>
      </xdr:nvSpPr>
      <xdr:spPr>
        <a:xfrm>
          <a:off x="8271587" y="675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55915</xdr:rowOff>
    </xdr:from>
    <xdr:ext cx="469744" cy="259045"/>
    <xdr:sp macro="" textlink="">
      <xdr:nvSpPr>
        <xdr:cNvPr id="146" name="n_2mainValue【道路】&#10;一人当たり延長">
          <a:extLst>
            <a:ext uri="{FF2B5EF4-FFF2-40B4-BE49-F238E27FC236}">
              <a16:creationId xmlns:a16="http://schemas.microsoft.com/office/drawing/2014/main" id="{5BCAA80B-5F3D-4CEC-8ABE-60D2EBFD4D7A}"/>
            </a:ext>
          </a:extLst>
        </xdr:cNvPr>
        <xdr:cNvSpPr txBox="1"/>
      </xdr:nvSpPr>
      <xdr:spPr>
        <a:xfrm>
          <a:off x="7509587" y="676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51343</xdr:rowOff>
    </xdr:from>
    <xdr:ext cx="469744" cy="259045"/>
    <xdr:sp macro="" textlink="">
      <xdr:nvSpPr>
        <xdr:cNvPr id="147" name="n_3mainValue【道路】&#10;一人当たり延長">
          <a:extLst>
            <a:ext uri="{FF2B5EF4-FFF2-40B4-BE49-F238E27FC236}">
              <a16:creationId xmlns:a16="http://schemas.microsoft.com/office/drawing/2014/main" id="{C2395D72-585D-4F5C-AF53-2EB275E9192E}"/>
            </a:ext>
          </a:extLst>
        </xdr:cNvPr>
        <xdr:cNvSpPr txBox="1"/>
      </xdr:nvSpPr>
      <xdr:spPr>
        <a:xfrm>
          <a:off x="6712027" y="675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47424</xdr:rowOff>
    </xdr:from>
    <xdr:ext cx="469744" cy="259045"/>
    <xdr:sp macro="" textlink="">
      <xdr:nvSpPr>
        <xdr:cNvPr id="148" name="n_4mainValue【道路】&#10;一人当たり延長">
          <a:extLst>
            <a:ext uri="{FF2B5EF4-FFF2-40B4-BE49-F238E27FC236}">
              <a16:creationId xmlns:a16="http://schemas.microsoft.com/office/drawing/2014/main" id="{5448E17F-6220-469F-A913-406BC7B14F49}"/>
            </a:ext>
          </a:extLst>
        </xdr:cNvPr>
        <xdr:cNvSpPr txBox="1"/>
      </xdr:nvSpPr>
      <xdr:spPr>
        <a:xfrm>
          <a:off x="5937327" y="675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DC4900B7-38E8-4D18-B31D-6F23E4A77983}"/>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5228F11C-BE32-4F46-80CD-FE0BD3D66C57}"/>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247E8F66-5D72-4497-B4E0-E1534B1E68DA}"/>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66EED35B-EC7B-4E0E-9F1E-8B62051D774C}"/>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1CBD083E-E04D-4C3E-830A-DC4ACC4F35F8}"/>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97DDF113-F90F-45A9-A37D-B9D319F132C6}"/>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D64EAD98-739A-4188-9114-1A0D8A47A098}"/>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ACA19616-1A21-48C0-B9F2-FABA7751A29F}"/>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485A7DC5-B003-4253-A507-4C2018F50C2C}"/>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937A1D21-434E-42CC-8805-2B5D63AE86DE}"/>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59" name="テキスト ボックス 158">
          <a:extLst>
            <a:ext uri="{FF2B5EF4-FFF2-40B4-BE49-F238E27FC236}">
              <a16:creationId xmlns:a16="http://schemas.microsoft.com/office/drawing/2014/main" id="{D5B8CF4C-E58F-4091-8682-E6C829CA617E}"/>
            </a:ext>
          </a:extLst>
        </xdr:cNvPr>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E952606B-7239-4E23-ACFA-A237A5FF7D3B}"/>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a:extLst>
            <a:ext uri="{FF2B5EF4-FFF2-40B4-BE49-F238E27FC236}">
              <a16:creationId xmlns:a16="http://schemas.microsoft.com/office/drawing/2014/main" id="{64B8855E-88D4-4335-A015-74ACED61F081}"/>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2489B002-5498-4A73-AAAC-FF992FD980C1}"/>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D278C878-015E-4511-B4AB-2E28C9D60A77}"/>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DA49061-AD95-40C9-AD9B-0C7E55B8C3DB}"/>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1AFF6386-D395-4778-A631-0BD0052F517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E845CAA2-E35D-4322-8B61-2FC7B5B9FF7D}"/>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FEF68B11-3DC1-4979-A19E-17AB6EA28F61}"/>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CB7302B-FDC3-4D23-9C09-A01F446207B8}"/>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831252EF-7E4A-405C-B7D0-36967C77831F}"/>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2B17E834-3E7F-490B-9787-F7BB0EBB0E1C}"/>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1" name="テキスト ボックス 170">
          <a:extLst>
            <a:ext uri="{FF2B5EF4-FFF2-40B4-BE49-F238E27FC236}">
              <a16:creationId xmlns:a16="http://schemas.microsoft.com/office/drawing/2014/main" id="{B95DEA7A-58ED-4F3C-A868-C2CD06075B10}"/>
            </a:ext>
          </a:extLst>
        </xdr:cNvPr>
        <xdr:cNvSpPr txBox="1"/>
      </xdr:nvSpPr>
      <xdr:spPr>
        <a:xfrm>
          <a:off x="33608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EFD9799F-252D-4395-AD17-80EDC092F1DB}"/>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62</xdr:row>
      <xdr:rowOff>137160</xdr:rowOff>
    </xdr:to>
    <xdr:cxnSp macro="">
      <xdr:nvCxnSpPr>
        <xdr:cNvPr id="173" name="直線コネクタ 172">
          <a:extLst>
            <a:ext uri="{FF2B5EF4-FFF2-40B4-BE49-F238E27FC236}">
              <a16:creationId xmlns:a16="http://schemas.microsoft.com/office/drawing/2014/main" id="{F2EE8148-8536-42A7-AD9F-C56E7FE99568}"/>
            </a:ext>
          </a:extLst>
        </xdr:cNvPr>
        <xdr:cNvCxnSpPr/>
      </xdr:nvCxnSpPr>
      <xdr:spPr>
        <a:xfrm flipV="1">
          <a:off x="4086225" y="939165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140987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640FCB24-F71A-4104-9E88-4CC4E35AE248}"/>
            </a:ext>
          </a:extLst>
        </xdr:cNvPr>
        <xdr:cNvSpPr txBox="1"/>
      </xdr:nvSpPr>
      <xdr:spPr>
        <a:xfrm>
          <a:off x="4124960"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137160</xdr:rowOff>
    </xdr:from>
    <xdr:to>
      <xdr:col>24</xdr:col>
      <xdr:colOff>152400</xdr:colOff>
      <xdr:row>62</xdr:row>
      <xdr:rowOff>137160</xdr:rowOff>
    </xdr:to>
    <xdr:cxnSp macro="">
      <xdr:nvCxnSpPr>
        <xdr:cNvPr id="175" name="直線コネクタ 174">
          <a:extLst>
            <a:ext uri="{FF2B5EF4-FFF2-40B4-BE49-F238E27FC236}">
              <a16:creationId xmlns:a16="http://schemas.microsoft.com/office/drawing/2014/main" id="{238C5D65-D669-4BE5-9280-AB254AB48B2D}"/>
            </a:ext>
          </a:extLst>
        </xdr:cNvPr>
        <xdr:cNvCxnSpPr/>
      </xdr:nvCxnSpPr>
      <xdr:spPr>
        <a:xfrm>
          <a:off x="4020820" y="10530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76" name="【橋りょう・トンネル】&#10;有形固定資産減価償却率最大値テキスト">
          <a:extLst>
            <a:ext uri="{FF2B5EF4-FFF2-40B4-BE49-F238E27FC236}">
              <a16:creationId xmlns:a16="http://schemas.microsoft.com/office/drawing/2014/main" id="{9C98FD76-0187-435E-A022-9772B751C173}"/>
            </a:ext>
          </a:extLst>
        </xdr:cNvPr>
        <xdr:cNvSpPr txBox="1"/>
      </xdr:nvSpPr>
      <xdr:spPr>
        <a:xfrm>
          <a:off x="4124960" y="917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77" name="直線コネクタ 176">
          <a:extLst>
            <a:ext uri="{FF2B5EF4-FFF2-40B4-BE49-F238E27FC236}">
              <a16:creationId xmlns:a16="http://schemas.microsoft.com/office/drawing/2014/main" id="{1F88BA92-0820-4EED-BE97-B010771CCFF2}"/>
            </a:ext>
          </a:extLst>
        </xdr:cNvPr>
        <xdr:cNvCxnSpPr/>
      </xdr:nvCxnSpPr>
      <xdr:spPr>
        <a:xfrm>
          <a:off x="4020820" y="93916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E91E5F30-483E-4A14-A115-2BBC23E57E39}"/>
            </a:ext>
          </a:extLst>
        </xdr:cNvPr>
        <xdr:cNvSpPr txBox="1"/>
      </xdr:nvSpPr>
      <xdr:spPr>
        <a:xfrm>
          <a:off x="4124960" y="9890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21590</xdr:rowOff>
    </xdr:from>
    <xdr:to>
      <xdr:col>24</xdr:col>
      <xdr:colOff>114300</xdr:colOff>
      <xdr:row>59</xdr:row>
      <xdr:rowOff>123190</xdr:rowOff>
    </xdr:to>
    <xdr:sp macro="" textlink="">
      <xdr:nvSpPr>
        <xdr:cNvPr id="179" name="フローチャート: 判断 178">
          <a:extLst>
            <a:ext uri="{FF2B5EF4-FFF2-40B4-BE49-F238E27FC236}">
              <a16:creationId xmlns:a16="http://schemas.microsoft.com/office/drawing/2014/main" id="{CE033C99-33BE-4A11-B84C-51372480EDDA}"/>
            </a:ext>
          </a:extLst>
        </xdr:cNvPr>
        <xdr:cNvSpPr/>
      </xdr:nvSpPr>
      <xdr:spPr>
        <a:xfrm>
          <a:off x="403606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116840</xdr:rowOff>
    </xdr:from>
    <xdr:to>
      <xdr:col>20</xdr:col>
      <xdr:colOff>38100</xdr:colOff>
      <xdr:row>60</xdr:row>
      <xdr:rowOff>46990</xdr:rowOff>
    </xdr:to>
    <xdr:sp macro="" textlink="">
      <xdr:nvSpPr>
        <xdr:cNvPr id="180" name="フローチャート: 判断 179">
          <a:extLst>
            <a:ext uri="{FF2B5EF4-FFF2-40B4-BE49-F238E27FC236}">
              <a16:creationId xmlns:a16="http://schemas.microsoft.com/office/drawing/2014/main" id="{0C43D980-C883-4B26-82EF-033A4E0DDE63}"/>
            </a:ext>
          </a:extLst>
        </xdr:cNvPr>
        <xdr:cNvSpPr/>
      </xdr:nvSpPr>
      <xdr:spPr>
        <a:xfrm>
          <a:off x="3312160" y="100076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74930</xdr:rowOff>
    </xdr:from>
    <xdr:to>
      <xdr:col>15</xdr:col>
      <xdr:colOff>101600</xdr:colOff>
      <xdr:row>60</xdr:row>
      <xdr:rowOff>5080</xdr:rowOff>
    </xdr:to>
    <xdr:sp macro="" textlink="">
      <xdr:nvSpPr>
        <xdr:cNvPr id="181" name="フローチャート: 判断 180">
          <a:extLst>
            <a:ext uri="{FF2B5EF4-FFF2-40B4-BE49-F238E27FC236}">
              <a16:creationId xmlns:a16="http://schemas.microsoft.com/office/drawing/2014/main" id="{27989AF1-7A62-495F-9E98-500B70A19346}"/>
            </a:ext>
          </a:extLst>
        </xdr:cNvPr>
        <xdr:cNvSpPr/>
      </xdr:nvSpPr>
      <xdr:spPr>
        <a:xfrm>
          <a:off x="2514600" y="996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21590</xdr:rowOff>
    </xdr:from>
    <xdr:to>
      <xdr:col>10</xdr:col>
      <xdr:colOff>165100</xdr:colOff>
      <xdr:row>59</xdr:row>
      <xdr:rowOff>123190</xdr:rowOff>
    </xdr:to>
    <xdr:sp macro="" textlink="">
      <xdr:nvSpPr>
        <xdr:cNvPr id="182" name="フローチャート: 判断 181">
          <a:extLst>
            <a:ext uri="{FF2B5EF4-FFF2-40B4-BE49-F238E27FC236}">
              <a16:creationId xmlns:a16="http://schemas.microsoft.com/office/drawing/2014/main" id="{4E6ED4FA-23E0-4D70-9B28-A9D297D26B67}"/>
            </a:ext>
          </a:extLst>
        </xdr:cNvPr>
        <xdr:cNvSpPr/>
      </xdr:nvSpPr>
      <xdr:spPr>
        <a:xfrm>
          <a:off x="1739900" y="991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139700</xdr:rowOff>
    </xdr:from>
    <xdr:to>
      <xdr:col>6</xdr:col>
      <xdr:colOff>38100</xdr:colOff>
      <xdr:row>59</xdr:row>
      <xdr:rowOff>69850</xdr:rowOff>
    </xdr:to>
    <xdr:sp macro="" textlink="">
      <xdr:nvSpPr>
        <xdr:cNvPr id="183" name="フローチャート: 判断 182">
          <a:extLst>
            <a:ext uri="{FF2B5EF4-FFF2-40B4-BE49-F238E27FC236}">
              <a16:creationId xmlns:a16="http://schemas.microsoft.com/office/drawing/2014/main" id="{A58CF476-E6DB-46C4-A2DD-AADDE3385F3B}"/>
            </a:ext>
          </a:extLst>
        </xdr:cNvPr>
        <xdr:cNvSpPr/>
      </xdr:nvSpPr>
      <xdr:spPr>
        <a:xfrm>
          <a:off x="965200" y="98628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AF7AE01-D354-429B-A865-2700B3FC1371}"/>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3A5449B-38C5-42B4-AF59-64B92DF63E71}"/>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2917620-43C2-4669-9943-D4D59BC0AFDD}"/>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0124DD8-07D5-4F6B-9353-1B699F242559}"/>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1B82D1F-8E28-4B27-8EF2-370BA594BF57}"/>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82550</xdr:rowOff>
    </xdr:from>
    <xdr:to>
      <xdr:col>24</xdr:col>
      <xdr:colOff>114300</xdr:colOff>
      <xdr:row>59</xdr:row>
      <xdr:rowOff>12700</xdr:rowOff>
    </xdr:to>
    <xdr:sp macro="" textlink="">
      <xdr:nvSpPr>
        <xdr:cNvPr id="189" name="楕円 188">
          <a:extLst>
            <a:ext uri="{FF2B5EF4-FFF2-40B4-BE49-F238E27FC236}">
              <a16:creationId xmlns:a16="http://schemas.microsoft.com/office/drawing/2014/main" id="{14EED7C8-6682-49EA-A672-FEE0D2BDA1C4}"/>
            </a:ext>
          </a:extLst>
        </xdr:cNvPr>
        <xdr:cNvSpPr/>
      </xdr:nvSpPr>
      <xdr:spPr>
        <a:xfrm>
          <a:off x="4036060" y="98056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105427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12254E11-EB5E-47F7-80C4-9201AFF370D4}"/>
            </a:ext>
          </a:extLst>
        </xdr:cNvPr>
        <xdr:cNvSpPr txBox="1"/>
      </xdr:nvSpPr>
      <xdr:spPr>
        <a:xfrm>
          <a:off x="4124960" y="966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17780</xdr:rowOff>
    </xdr:from>
    <xdr:to>
      <xdr:col>20</xdr:col>
      <xdr:colOff>38100</xdr:colOff>
      <xdr:row>58</xdr:row>
      <xdr:rowOff>119380</xdr:rowOff>
    </xdr:to>
    <xdr:sp macro="" textlink="">
      <xdr:nvSpPr>
        <xdr:cNvPr id="191" name="楕円 190">
          <a:extLst>
            <a:ext uri="{FF2B5EF4-FFF2-40B4-BE49-F238E27FC236}">
              <a16:creationId xmlns:a16="http://schemas.microsoft.com/office/drawing/2014/main" id="{D072FB88-A874-4AE4-BD1E-A9F72299BEEE}"/>
            </a:ext>
          </a:extLst>
        </xdr:cNvPr>
        <xdr:cNvSpPr/>
      </xdr:nvSpPr>
      <xdr:spPr>
        <a:xfrm>
          <a:off x="3312160" y="97409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68580</xdr:rowOff>
    </xdr:from>
    <xdr:to>
      <xdr:col>24</xdr:col>
      <xdr:colOff>63500</xdr:colOff>
      <xdr:row>58</xdr:row>
      <xdr:rowOff>133350</xdr:rowOff>
    </xdr:to>
    <xdr:cxnSp macro="">
      <xdr:nvCxnSpPr>
        <xdr:cNvPr id="192" name="直線コネクタ 191">
          <a:extLst>
            <a:ext uri="{FF2B5EF4-FFF2-40B4-BE49-F238E27FC236}">
              <a16:creationId xmlns:a16="http://schemas.microsoft.com/office/drawing/2014/main" id="{F80953E9-BDA3-4D73-8497-A6AEFD7E9581}"/>
            </a:ext>
          </a:extLst>
        </xdr:cNvPr>
        <xdr:cNvCxnSpPr/>
      </xdr:nvCxnSpPr>
      <xdr:spPr>
        <a:xfrm>
          <a:off x="3355340" y="9791700"/>
          <a:ext cx="73152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143510</xdr:rowOff>
    </xdr:from>
    <xdr:to>
      <xdr:col>15</xdr:col>
      <xdr:colOff>101600</xdr:colOff>
      <xdr:row>59</xdr:row>
      <xdr:rowOff>73660</xdr:rowOff>
    </xdr:to>
    <xdr:sp macro="" textlink="">
      <xdr:nvSpPr>
        <xdr:cNvPr id="193" name="楕円 192">
          <a:extLst>
            <a:ext uri="{FF2B5EF4-FFF2-40B4-BE49-F238E27FC236}">
              <a16:creationId xmlns:a16="http://schemas.microsoft.com/office/drawing/2014/main" id="{EAE93DE6-E784-4F2E-9762-78FBB27EB4D4}"/>
            </a:ext>
          </a:extLst>
        </xdr:cNvPr>
        <xdr:cNvSpPr/>
      </xdr:nvSpPr>
      <xdr:spPr>
        <a:xfrm>
          <a:off x="2514600" y="9866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68580</xdr:rowOff>
    </xdr:from>
    <xdr:to>
      <xdr:col>19</xdr:col>
      <xdr:colOff>177800</xdr:colOff>
      <xdr:row>59</xdr:row>
      <xdr:rowOff>22860</xdr:rowOff>
    </xdr:to>
    <xdr:cxnSp macro="">
      <xdr:nvCxnSpPr>
        <xdr:cNvPr id="194" name="直線コネクタ 193">
          <a:extLst>
            <a:ext uri="{FF2B5EF4-FFF2-40B4-BE49-F238E27FC236}">
              <a16:creationId xmlns:a16="http://schemas.microsoft.com/office/drawing/2014/main" id="{3C79CB0F-1EAC-4EF4-965F-A3C083E3B76A}"/>
            </a:ext>
          </a:extLst>
        </xdr:cNvPr>
        <xdr:cNvCxnSpPr/>
      </xdr:nvCxnSpPr>
      <xdr:spPr>
        <a:xfrm flipV="1">
          <a:off x="2565400" y="9791700"/>
          <a:ext cx="78994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78740</xdr:rowOff>
    </xdr:from>
    <xdr:to>
      <xdr:col>10</xdr:col>
      <xdr:colOff>165100</xdr:colOff>
      <xdr:row>59</xdr:row>
      <xdr:rowOff>8890</xdr:rowOff>
    </xdr:to>
    <xdr:sp macro="" textlink="">
      <xdr:nvSpPr>
        <xdr:cNvPr id="195" name="楕円 194">
          <a:extLst>
            <a:ext uri="{FF2B5EF4-FFF2-40B4-BE49-F238E27FC236}">
              <a16:creationId xmlns:a16="http://schemas.microsoft.com/office/drawing/2014/main" id="{13D30449-E3A7-4B4D-9571-CAA6579C05E4}"/>
            </a:ext>
          </a:extLst>
        </xdr:cNvPr>
        <xdr:cNvSpPr/>
      </xdr:nvSpPr>
      <xdr:spPr>
        <a:xfrm>
          <a:off x="1739900" y="9801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129540</xdr:rowOff>
    </xdr:from>
    <xdr:to>
      <xdr:col>15</xdr:col>
      <xdr:colOff>50800</xdr:colOff>
      <xdr:row>59</xdr:row>
      <xdr:rowOff>22860</xdr:rowOff>
    </xdr:to>
    <xdr:cxnSp macro="">
      <xdr:nvCxnSpPr>
        <xdr:cNvPr id="196" name="直線コネクタ 195">
          <a:extLst>
            <a:ext uri="{FF2B5EF4-FFF2-40B4-BE49-F238E27FC236}">
              <a16:creationId xmlns:a16="http://schemas.microsoft.com/office/drawing/2014/main" id="{FAE02AB7-2A4B-43F6-A418-4A40BA9379E4}"/>
            </a:ext>
          </a:extLst>
        </xdr:cNvPr>
        <xdr:cNvCxnSpPr/>
      </xdr:nvCxnSpPr>
      <xdr:spPr>
        <a:xfrm>
          <a:off x="1790700" y="9852660"/>
          <a:ext cx="7747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13970</xdr:rowOff>
    </xdr:from>
    <xdr:to>
      <xdr:col>6</xdr:col>
      <xdr:colOff>38100</xdr:colOff>
      <xdr:row>58</xdr:row>
      <xdr:rowOff>115570</xdr:rowOff>
    </xdr:to>
    <xdr:sp macro="" textlink="">
      <xdr:nvSpPr>
        <xdr:cNvPr id="197" name="楕円 196">
          <a:extLst>
            <a:ext uri="{FF2B5EF4-FFF2-40B4-BE49-F238E27FC236}">
              <a16:creationId xmlns:a16="http://schemas.microsoft.com/office/drawing/2014/main" id="{6AE9AF01-13A3-4F8D-AF2E-AFFFFF483F02}"/>
            </a:ext>
          </a:extLst>
        </xdr:cNvPr>
        <xdr:cNvSpPr/>
      </xdr:nvSpPr>
      <xdr:spPr>
        <a:xfrm>
          <a:off x="965200" y="97370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64770</xdr:rowOff>
    </xdr:from>
    <xdr:to>
      <xdr:col>10</xdr:col>
      <xdr:colOff>114300</xdr:colOff>
      <xdr:row>58</xdr:row>
      <xdr:rowOff>129540</xdr:rowOff>
    </xdr:to>
    <xdr:cxnSp macro="">
      <xdr:nvCxnSpPr>
        <xdr:cNvPr id="198" name="直線コネクタ 197">
          <a:extLst>
            <a:ext uri="{FF2B5EF4-FFF2-40B4-BE49-F238E27FC236}">
              <a16:creationId xmlns:a16="http://schemas.microsoft.com/office/drawing/2014/main" id="{E39CCF63-0428-4A59-978B-65A7C4E9931B}"/>
            </a:ext>
          </a:extLst>
        </xdr:cNvPr>
        <xdr:cNvCxnSpPr/>
      </xdr:nvCxnSpPr>
      <xdr:spPr>
        <a:xfrm>
          <a:off x="1008380" y="9787890"/>
          <a:ext cx="78232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38117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13838F14-0877-4CD8-B2E0-866D702EFA42}"/>
            </a:ext>
          </a:extLst>
        </xdr:cNvPr>
        <xdr:cNvSpPr txBox="1"/>
      </xdr:nvSpPr>
      <xdr:spPr>
        <a:xfrm>
          <a:off x="3170564" y="1009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167657</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CAFB3C26-7F9A-45BC-93EB-7B571A98473F}"/>
            </a:ext>
          </a:extLst>
        </xdr:cNvPr>
        <xdr:cNvSpPr txBox="1"/>
      </xdr:nvSpPr>
      <xdr:spPr>
        <a:xfrm>
          <a:off x="2385704"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114317</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D7F69F40-89F3-4058-9D45-F11883FC39DC}"/>
            </a:ext>
          </a:extLst>
        </xdr:cNvPr>
        <xdr:cNvSpPr txBox="1"/>
      </xdr:nvSpPr>
      <xdr:spPr>
        <a:xfrm>
          <a:off x="1611004" y="10005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60977</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3A87C272-A4A9-4D77-9BFB-AD7443378EC5}"/>
            </a:ext>
          </a:extLst>
        </xdr:cNvPr>
        <xdr:cNvSpPr txBox="1"/>
      </xdr:nvSpPr>
      <xdr:spPr>
        <a:xfrm>
          <a:off x="836304" y="995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135907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5D587DA-0C9D-40AB-9D5C-048A6D9886E8}"/>
            </a:ext>
          </a:extLst>
        </xdr:cNvPr>
        <xdr:cNvSpPr txBox="1"/>
      </xdr:nvSpPr>
      <xdr:spPr>
        <a:xfrm>
          <a:off x="3170564" y="952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90187</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D1BEB6F2-BADB-4565-98C1-7E267817D6AC}"/>
            </a:ext>
          </a:extLst>
        </xdr:cNvPr>
        <xdr:cNvSpPr txBox="1"/>
      </xdr:nvSpPr>
      <xdr:spPr>
        <a:xfrm>
          <a:off x="238570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25417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743A4DB5-4649-4D05-9719-A41B006ED868}"/>
            </a:ext>
          </a:extLst>
        </xdr:cNvPr>
        <xdr:cNvSpPr txBox="1"/>
      </xdr:nvSpPr>
      <xdr:spPr>
        <a:xfrm>
          <a:off x="1611004" y="958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132097</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97203F10-C719-4035-9A7E-946C719E9502}"/>
            </a:ext>
          </a:extLst>
        </xdr:cNvPr>
        <xdr:cNvSpPr txBox="1"/>
      </xdr:nvSpPr>
      <xdr:spPr>
        <a:xfrm>
          <a:off x="836304" y="951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CD349407-E8C1-4F70-A881-F761064A2AE2}"/>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5B42D041-F12A-4B36-812A-D69223876C3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D4D18980-3D06-450D-BBDF-3EA6F6B3A189}"/>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D965D530-0CBF-4BA0-92C5-28B7DD851A09}"/>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D96D2E06-DF07-4E77-807E-FEAF3DABA222}"/>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7FC0DCB6-7478-4D97-BE76-F2BC4490AC83}"/>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856EF99-BC59-492F-99DC-432AD4720BB4}"/>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E548206E-0CE1-4C75-A496-8C53FABBB12C}"/>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5666775C-5319-4029-8846-F0147DDC9F57}"/>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8ECA7CE1-C4E1-4B31-968A-B55A135C8A3F}"/>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AB0FE852-7A66-4861-A828-2F9F33C0F391}"/>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2F9B755C-5017-40A4-9E66-3535F93ED833}"/>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EB6E2049-AADB-4892-95F6-8F51F08051B9}"/>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67202CE5-6820-454D-9274-0A858F04C091}"/>
            </a:ext>
          </a:extLst>
        </xdr:cNvPr>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E29843B3-5750-4AB8-86EC-5FD228003DA2}"/>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78B15A34-48B2-478B-AB31-210AA9E064B3}"/>
            </a:ext>
          </a:extLst>
        </xdr:cNvPr>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1BEE4B86-4947-4C86-9960-FECE5C4EA6DB}"/>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F7E3EF5E-8D0E-4255-8A6C-59267BA7444E}"/>
            </a:ext>
          </a:extLst>
        </xdr:cNvPr>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2B23DE57-FF39-4010-A501-3B450EC3491B}"/>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1B227E56-45F1-4FCA-932A-F7AC90A62B68}"/>
            </a:ext>
          </a:extLst>
        </xdr:cNvPr>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82CCB3B0-3DB9-4044-BB4A-D5CE7F74133C}"/>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8" name="テキスト ボックス 227">
          <a:extLst>
            <a:ext uri="{FF2B5EF4-FFF2-40B4-BE49-F238E27FC236}">
              <a16:creationId xmlns:a16="http://schemas.microsoft.com/office/drawing/2014/main" id="{3FEC8307-D2D0-4B7C-A395-84ED03BF4CBE}"/>
            </a:ext>
          </a:extLst>
        </xdr:cNvPr>
        <xdr:cNvSpPr txBox="1"/>
      </xdr:nvSpPr>
      <xdr:spPr>
        <a:xfrm>
          <a:off x="5299921" y="912260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65A79820-F059-4FD9-81A3-F48ACC17FEFC}"/>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30" name="テキスト ボックス 229">
          <a:extLst>
            <a:ext uri="{FF2B5EF4-FFF2-40B4-BE49-F238E27FC236}">
              <a16:creationId xmlns:a16="http://schemas.microsoft.com/office/drawing/2014/main" id="{6E82F962-9C67-4E0F-B5D2-A96D9A87CF3D}"/>
            </a:ext>
          </a:extLst>
        </xdr:cNvPr>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D6D6E9F7-BC68-4438-AFAA-C7CE58845DBF}"/>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27622</xdr:rowOff>
    </xdr:from>
    <xdr:to>
      <xdr:col>54</xdr:col>
      <xdr:colOff>189865</xdr:colOff>
      <xdr:row>64</xdr:row>
      <xdr:rowOff>8295</xdr:rowOff>
    </xdr:to>
    <xdr:cxnSp macro="">
      <xdr:nvCxnSpPr>
        <xdr:cNvPr id="232" name="直線コネクタ 231">
          <a:extLst>
            <a:ext uri="{FF2B5EF4-FFF2-40B4-BE49-F238E27FC236}">
              <a16:creationId xmlns:a16="http://schemas.microsoft.com/office/drawing/2014/main" id="{A1B1853C-828D-4227-AE5A-55C5F73419C2}"/>
            </a:ext>
          </a:extLst>
        </xdr:cNvPr>
        <xdr:cNvCxnSpPr/>
      </xdr:nvCxnSpPr>
      <xdr:spPr>
        <a:xfrm flipV="1">
          <a:off x="9219565" y="9415462"/>
          <a:ext cx="0" cy="132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12122</xdr:rowOff>
    </xdr:from>
    <xdr:ext cx="534377" cy="259045"/>
    <xdr:sp macro="" textlink="">
      <xdr:nvSpPr>
        <xdr:cNvPr id="233" name="【橋りょう・トンネル】&#10;一人当たり有形固定資産（償却資産）額最小値テキスト">
          <a:extLst>
            <a:ext uri="{FF2B5EF4-FFF2-40B4-BE49-F238E27FC236}">
              <a16:creationId xmlns:a16="http://schemas.microsoft.com/office/drawing/2014/main" id="{767E6B27-EE54-474D-A102-E27385BB7E6E}"/>
            </a:ext>
          </a:extLst>
        </xdr:cNvPr>
        <xdr:cNvSpPr txBox="1"/>
      </xdr:nvSpPr>
      <xdr:spPr>
        <a:xfrm>
          <a:off x="9258300" y="1074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8295</xdr:rowOff>
    </xdr:from>
    <xdr:to>
      <xdr:col>55</xdr:col>
      <xdr:colOff>88900</xdr:colOff>
      <xdr:row>64</xdr:row>
      <xdr:rowOff>8295</xdr:rowOff>
    </xdr:to>
    <xdr:cxnSp macro="">
      <xdr:nvCxnSpPr>
        <xdr:cNvPr id="234" name="直線コネクタ 233">
          <a:extLst>
            <a:ext uri="{FF2B5EF4-FFF2-40B4-BE49-F238E27FC236}">
              <a16:creationId xmlns:a16="http://schemas.microsoft.com/office/drawing/2014/main" id="{3BEDBD41-83B8-4A9E-B099-A2E0AB6F7574}"/>
            </a:ext>
          </a:extLst>
        </xdr:cNvPr>
        <xdr:cNvCxnSpPr/>
      </xdr:nvCxnSpPr>
      <xdr:spPr>
        <a:xfrm>
          <a:off x="9154160" y="10737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145749</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E8F3949C-BE83-4FFD-8119-0E8C7CC16541}"/>
            </a:ext>
          </a:extLst>
        </xdr:cNvPr>
        <xdr:cNvSpPr txBox="1"/>
      </xdr:nvSpPr>
      <xdr:spPr>
        <a:xfrm>
          <a:off x="9258300" y="9198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451,542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27622</xdr:rowOff>
    </xdr:from>
    <xdr:to>
      <xdr:col>55</xdr:col>
      <xdr:colOff>88900</xdr:colOff>
      <xdr:row>56</xdr:row>
      <xdr:rowOff>27622</xdr:rowOff>
    </xdr:to>
    <xdr:cxnSp macro="">
      <xdr:nvCxnSpPr>
        <xdr:cNvPr id="236" name="直線コネクタ 235">
          <a:extLst>
            <a:ext uri="{FF2B5EF4-FFF2-40B4-BE49-F238E27FC236}">
              <a16:creationId xmlns:a16="http://schemas.microsoft.com/office/drawing/2014/main" id="{C5E3DAAC-3581-4EF5-9E30-C63FBDF447F2}"/>
            </a:ext>
          </a:extLst>
        </xdr:cNvPr>
        <xdr:cNvCxnSpPr/>
      </xdr:nvCxnSpPr>
      <xdr:spPr>
        <a:xfrm>
          <a:off x="9154160" y="94154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1276</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75D872BB-1AEF-4BC7-9161-3AF377BE58B7}"/>
            </a:ext>
          </a:extLst>
        </xdr:cNvPr>
        <xdr:cNvSpPr txBox="1"/>
      </xdr:nvSpPr>
      <xdr:spPr>
        <a:xfrm>
          <a:off x="9258300" y="10059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149849</xdr:rowOff>
    </xdr:from>
    <xdr:to>
      <xdr:col>55</xdr:col>
      <xdr:colOff>50800</xdr:colOff>
      <xdr:row>61</xdr:row>
      <xdr:rowOff>79999</xdr:rowOff>
    </xdr:to>
    <xdr:sp macro="" textlink="">
      <xdr:nvSpPr>
        <xdr:cNvPr id="238" name="フローチャート: 判断 237">
          <a:extLst>
            <a:ext uri="{FF2B5EF4-FFF2-40B4-BE49-F238E27FC236}">
              <a16:creationId xmlns:a16="http://schemas.microsoft.com/office/drawing/2014/main" id="{DDCFA22C-C464-4F6A-A0EF-5EE8F48853CC}"/>
            </a:ext>
          </a:extLst>
        </xdr:cNvPr>
        <xdr:cNvSpPr/>
      </xdr:nvSpPr>
      <xdr:spPr>
        <a:xfrm>
          <a:off x="9192260" y="102082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5795</xdr:rowOff>
    </xdr:from>
    <xdr:to>
      <xdr:col>50</xdr:col>
      <xdr:colOff>165100</xdr:colOff>
      <xdr:row>60</xdr:row>
      <xdr:rowOff>107395</xdr:rowOff>
    </xdr:to>
    <xdr:sp macro="" textlink="">
      <xdr:nvSpPr>
        <xdr:cNvPr id="239" name="フローチャート: 判断 238">
          <a:extLst>
            <a:ext uri="{FF2B5EF4-FFF2-40B4-BE49-F238E27FC236}">
              <a16:creationId xmlns:a16="http://schemas.microsoft.com/office/drawing/2014/main" id="{0C9ECDEF-6A3D-4575-BE75-CDA6AF9F08DF}"/>
            </a:ext>
          </a:extLst>
        </xdr:cNvPr>
        <xdr:cNvSpPr/>
      </xdr:nvSpPr>
      <xdr:spPr>
        <a:xfrm>
          <a:off x="8445500" y="1006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170769</xdr:rowOff>
    </xdr:from>
    <xdr:to>
      <xdr:col>46</xdr:col>
      <xdr:colOff>38100</xdr:colOff>
      <xdr:row>60</xdr:row>
      <xdr:rowOff>100919</xdr:rowOff>
    </xdr:to>
    <xdr:sp macro="" textlink="">
      <xdr:nvSpPr>
        <xdr:cNvPr id="240" name="フローチャート: 判断 239">
          <a:extLst>
            <a:ext uri="{FF2B5EF4-FFF2-40B4-BE49-F238E27FC236}">
              <a16:creationId xmlns:a16="http://schemas.microsoft.com/office/drawing/2014/main" id="{7E889940-A556-43EB-BBE5-4A95AEB3B3C5}"/>
            </a:ext>
          </a:extLst>
        </xdr:cNvPr>
        <xdr:cNvSpPr/>
      </xdr:nvSpPr>
      <xdr:spPr>
        <a:xfrm>
          <a:off x="7670800" y="100615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3173</xdr:rowOff>
    </xdr:from>
    <xdr:to>
      <xdr:col>41</xdr:col>
      <xdr:colOff>101600</xdr:colOff>
      <xdr:row>60</xdr:row>
      <xdr:rowOff>104773</xdr:rowOff>
    </xdr:to>
    <xdr:sp macro="" textlink="">
      <xdr:nvSpPr>
        <xdr:cNvPr id="241" name="フローチャート: 判断 240">
          <a:extLst>
            <a:ext uri="{FF2B5EF4-FFF2-40B4-BE49-F238E27FC236}">
              <a16:creationId xmlns:a16="http://schemas.microsoft.com/office/drawing/2014/main" id="{BE119AA5-F64A-4E6F-A25C-290CB85BFD33}"/>
            </a:ext>
          </a:extLst>
        </xdr:cNvPr>
        <xdr:cNvSpPr/>
      </xdr:nvSpPr>
      <xdr:spPr>
        <a:xfrm>
          <a:off x="6873240" y="100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5073</xdr:rowOff>
    </xdr:from>
    <xdr:to>
      <xdr:col>36</xdr:col>
      <xdr:colOff>165100</xdr:colOff>
      <xdr:row>60</xdr:row>
      <xdr:rowOff>106673</xdr:rowOff>
    </xdr:to>
    <xdr:sp macro="" textlink="">
      <xdr:nvSpPr>
        <xdr:cNvPr id="242" name="フローチャート: 判断 241">
          <a:extLst>
            <a:ext uri="{FF2B5EF4-FFF2-40B4-BE49-F238E27FC236}">
              <a16:creationId xmlns:a16="http://schemas.microsoft.com/office/drawing/2014/main" id="{FC710F77-D94A-4518-A438-1D63A14D00D3}"/>
            </a:ext>
          </a:extLst>
        </xdr:cNvPr>
        <xdr:cNvSpPr/>
      </xdr:nvSpPr>
      <xdr:spPr>
        <a:xfrm>
          <a:off x="6098540" y="10063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AC413A98-80C9-46F9-B1E2-15CB12394194}"/>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B69ABF3-D070-4BF8-8A1B-D72B43E8F5F3}"/>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58F51FB6-DB92-4CA8-93D2-A1D3A546B18C}"/>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D6A33EBD-1251-485C-8734-C3B922A503FD}"/>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DD09DF8F-BAE0-4512-8892-8B9691F44A48}"/>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142129</xdr:rowOff>
    </xdr:from>
    <xdr:to>
      <xdr:col>55</xdr:col>
      <xdr:colOff>50800</xdr:colOff>
      <xdr:row>63</xdr:row>
      <xdr:rowOff>72279</xdr:rowOff>
    </xdr:to>
    <xdr:sp macro="" textlink="">
      <xdr:nvSpPr>
        <xdr:cNvPr id="248" name="楕円 247">
          <a:extLst>
            <a:ext uri="{FF2B5EF4-FFF2-40B4-BE49-F238E27FC236}">
              <a16:creationId xmlns:a16="http://schemas.microsoft.com/office/drawing/2014/main" id="{D19C4A41-0FEC-4CBA-B9AF-041BC2DA8CA8}"/>
            </a:ext>
          </a:extLst>
        </xdr:cNvPr>
        <xdr:cNvSpPr/>
      </xdr:nvSpPr>
      <xdr:spPr>
        <a:xfrm>
          <a:off x="9192260" y="105358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120556</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A3E6324F-5AF2-4A3C-B5A0-A7957D44AC7D}"/>
            </a:ext>
          </a:extLst>
        </xdr:cNvPr>
        <xdr:cNvSpPr txBox="1"/>
      </xdr:nvSpPr>
      <xdr:spPr>
        <a:xfrm>
          <a:off x="9258300" y="1051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143324</xdr:rowOff>
    </xdr:from>
    <xdr:to>
      <xdr:col>50</xdr:col>
      <xdr:colOff>165100</xdr:colOff>
      <xdr:row>63</xdr:row>
      <xdr:rowOff>73474</xdr:rowOff>
    </xdr:to>
    <xdr:sp macro="" textlink="">
      <xdr:nvSpPr>
        <xdr:cNvPr id="250" name="楕円 249">
          <a:extLst>
            <a:ext uri="{FF2B5EF4-FFF2-40B4-BE49-F238E27FC236}">
              <a16:creationId xmlns:a16="http://schemas.microsoft.com/office/drawing/2014/main" id="{8EEB3D64-FE75-4C1A-A54D-38320E03FFEC}"/>
            </a:ext>
          </a:extLst>
        </xdr:cNvPr>
        <xdr:cNvSpPr/>
      </xdr:nvSpPr>
      <xdr:spPr>
        <a:xfrm>
          <a:off x="8445500" y="105370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21479</xdr:rowOff>
    </xdr:from>
    <xdr:to>
      <xdr:col>55</xdr:col>
      <xdr:colOff>0</xdr:colOff>
      <xdr:row>63</xdr:row>
      <xdr:rowOff>22674</xdr:rowOff>
    </xdr:to>
    <xdr:cxnSp macro="">
      <xdr:nvCxnSpPr>
        <xdr:cNvPr id="251" name="直線コネクタ 250">
          <a:extLst>
            <a:ext uri="{FF2B5EF4-FFF2-40B4-BE49-F238E27FC236}">
              <a16:creationId xmlns:a16="http://schemas.microsoft.com/office/drawing/2014/main" id="{9DC4784C-B581-41C6-A1A7-E30F0FF84A16}"/>
            </a:ext>
          </a:extLst>
        </xdr:cNvPr>
        <xdr:cNvCxnSpPr/>
      </xdr:nvCxnSpPr>
      <xdr:spPr>
        <a:xfrm flipV="1">
          <a:off x="8496300" y="10582799"/>
          <a:ext cx="723900" cy="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161606</xdr:rowOff>
    </xdr:from>
    <xdr:to>
      <xdr:col>46</xdr:col>
      <xdr:colOff>38100</xdr:colOff>
      <xdr:row>63</xdr:row>
      <xdr:rowOff>91756</xdr:rowOff>
    </xdr:to>
    <xdr:sp macro="" textlink="">
      <xdr:nvSpPr>
        <xdr:cNvPr id="252" name="楕円 251">
          <a:extLst>
            <a:ext uri="{FF2B5EF4-FFF2-40B4-BE49-F238E27FC236}">
              <a16:creationId xmlns:a16="http://schemas.microsoft.com/office/drawing/2014/main" id="{DBB6DA31-2640-49A0-A0E7-53830740188E}"/>
            </a:ext>
          </a:extLst>
        </xdr:cNvPr>
        <xdr:cNvSpPr/>
      </xdr:nvSpPr>
      <xdr:spPr>
        <a:xfrm>
          <a:off x="7670800" y="1055528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22674</xdr:rowOff>
    </xdr:from>
    <xdr:to>
      <xdr:col>50</xdr:col>
      <xdr:colOff>114300</xdr:colOff>
      <xdr:row>63</xdr:row>
      <xdr:rowOff>40956</xdr:rowOff>
    </xdr:to>
    <xdr:cxnSp macro="">
      <xdr:nvCxnSpPr>
        <xdr:cNvPr id="253" name="直線コネクタ 252">
          <a:extLst>
            <a:ext uri="{FF2B5EF4-FFF2-40B4-BE49-F238E27FC236}">
              <a16:creationId xmlns:a16="http://schemas.microsoft.com/office/drawing/2014/main" id="{750256D2-2675-403F-9D53-8688182CBE56}"/>
            </a:ext>
          </a:extLst>
        </xdr:cNvPr>
        <xdr:cNvCxnSpPr/>
      </xdr:nvCxnSpPr>
      <xdr:spPr>
        <a:xfrm flipV="1">
          <a:off x="7713980" y="10583994"/>
          <a:ext cx="782320" cy="1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160126</xdr:rowOff>
    </xdr:from>
    <xdr:to>
      <xdr:col>41</xdr:col>
      <xdr:colOff>101600</xdr:colOff>
      <xdr:row>63</xdr:row>
      <xdr:rowOff>90276</xdr:rowOff>
    </xdr:to>
    <xdr:sp macro="" textlink="">
      <xdr:nvSpPr>
        <xdr:cNvPr id="254" name="楕円 253">
          <a:extLst>
            <a:ext uri="{FF2B5EF4-FFF2-40B4-BE49-F238E27FC236}">
              <a16:creationId xmlns:a16="http://schemas.microsoft.com/office/drawing/2014/main" id="{F591674C-294D-4CC4-944C-407D06CFCA3C}"/>
            </a:ext>
          </a:extLst>
        </xdr:cNvPr>
        <xdr:cNvSpPr/>
      </xdr:nvSpPr>
      <xdr:spPr>
        <a:xfrm>
          <a:off x="6873240" y="105538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39476</xdr:rowOff>
    </xdr:from>
    <xdr:to>
      <xdr:col>45</xdr:col>
      <xdr:colOff>177800</xdr:colOff>
      <xdr:row>63</xdr:row>
      <xdr:rowOff>40956</xdr:rowOff>
    </xdr:to>
    <xdr:cxnSp macro="">
      <xdr:nvCxnSpPr>
        <xdr:cNvPr id="255" name="直線コネクタ 254">
          <a:extLst>
            <a:ext uri="{FF2B5EF4-FFF2-40B4-BE49-F238E27FC236}">
              <a16:creationId xmlns:a16="http://schemas.microsoft.com/office/drawing/2014/main" id="{DF6EA52D-2022-47F9-818C-3C755A3301B4}"/>
            </a:ext>
          </a:extLst>
        </xdr:cNvPr>
        <xdr:cNvCxnSpPr/>
      </xdr:nvCxnSpPr>
      <xdr:spPr>
        <a:xfrm>
          <a:off x="6924040" y="10600796"/>
          <a:ext cx="789940" cy="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158610</xdr:rowOff>
    </xdr:from>
    <xdr:to>
      <xdr:col>36</xdr:col>
      <xdr:colOff>165100</xdr:colOff>
      <xdr:row>63</xdr:row>
      <xdr:rowOff>88760</xdr:rowOff>
    </xdr:to>
    <xdr:sp macro="" textlink="">
      <xdr:nvSpPr>
        <xdr:cNvPr id="256" name="楕円 255">
          <a:extLst>
            <a:ext uri="{FF2B5EF4-FFF2-40B4-BE49-F238E27FC236}">
              <a16:creationId xmlns:a16="http://schemas.microsoft.com/office/drawing/2014/main" id="{3F3A9C4D-9CC9-4CD6-9B6E-F193A377AFEE}"/>
            </a:ext>
          </a:extLst>
        </xdr:cNvPr>
        <xdr:cNvSpPr/>
      </xdr:nvSpPr>
      <xdr:spPr>
        <a:xfrm>
          <a:off x="6098540" y="105522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37960</xdr:rowOff>
    </xdr:from>
    <xdr:to>
      <xdr:col>41</xdr:col>
      <xdr:colOff>50800</xdr:colOff>
      <xdr:row>63</xdr:row>
      <xdr:rowOff>39476</xdr:rowOff>
    </xdr:to>
    <xdr:cxnSp macro="">
      <xdr:nvCxnSpPr>
        <xdr:cNvPr id="257" name="直線コネクタ 256">
          <a:extLst>
            <a:ext uri="{FF2B5EF4-FFF2-40B4-BE49-F238E27FC236}">
              <a16:creationId xmlns:a16="http://schemas.microsoft.com/office/drawing/2014/main" id="{CDE38775-0C35-420A-B2A4-859FBBA959D5}"/>
            </a:ext>
          </a:extLst>
        </xdr:cNvPr>
        <xdr:cNvCxnSpPr/>
      </xdr:nvCxnSpPr>
      <xdr:spPr>
        <a:xfrm>
          <a:off x="6149340" y="10599280"/>
          <a:ext cx="774700" cy="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58</xdr:row>
      <xdr:rowOff>123922</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DC681434-D2D9-44BC-958B-500E973B00D6}"/>
            </a:ext>
          </a:extLst>
        </xdr:cNvPr>
        <xdr:cNvSpPr txBox="1"/>
      </xdr:nvSpPr>
      <xdr:spPr>
        <a:xfrm>
          <a:off x="8214575" y="9847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117446</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CEB63BC4-B0A8-4E2E-86E6-A4455E044CF9}"/>
            </a:ext>
          </a:extLst>
        </xdr:cNvPr>
        <xdr:cNvSpPr txBox="1"/>
      </xdr:nvSpPr>
      <xdr:spPr>
        <a:xfrm>
          <a:off x="7444955" y="9840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121300</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BF480653-C77F-4CA7-8691-E398AC5F601D}"/>
            </a:ext>
          </a:extLst>
        </xdr:cNvPr>
        <xdr:cNvSpPr txBox="1"/>
      </xdr:nvSpPr>
      <xdr:spPr>
        <a:xfrm>
          <a:off x="6670255" y="9844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58</xdr:row>
      <xdr:rowOff>123200</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B30DD60C-320E-46AC-8798-C119606182F4}"/>
            </a:ext>
          </a:extLst>
        </xdr:cNvPr>
        <xdr:cNvSpPr txBox="1"/>
      </xdr:nvSpPr>
      <xdr:spPr>
        <a:xfrm>
          <a:off x="5872695" y="984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64601</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0294797F-BE5D-4A1C-A1DB-352F64048846}"/>
            </a:ext>
          </a:extLst>
        </xdr:cNvPr>
        <xdr:cNvSpPr txBox="1"/>
      </xdr:nvSpPr>
      <xdr:spPr>
        <a:xfrm>
          <a:off x="8239271" y="1062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82883</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3A0F723F-783C-4A69-98FF-516E23F62B5E}"/>
            </a:ext>
          </a:extLst>
        </xdr:cNvPr>
        <xdr:cNvSpPr txBox="1"/>
      </xdr:nvSpPr>
      <xdr:spPr>
        <a:xfrm>
          <a:off x="7477271" y="1064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81403</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12D454B0-E6A0-44C8-8599-3218E8BEEA41}"/>
            </a:ext>
          </a:extLst>
        </xdr:cNvPr>
        <xdr:cNvSpPr txBox="1"/>
      </xdr:nvSpPr>
      <xdr:spPr>
        <a:xfrm>
          <a:off x="6702571" y="1064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79887</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FCCFEFA2-6A30-4AD3-AEB4-EC1EEC018124}"/>
            </a:ext>
          </a:extLst>
        </xdr:cNvPr>
        <xdr:cNvSpPr txBox="1"/>
      </xdr:nvSpPr>
      <xdr:spPr>
        <a:xfrm>
          <a:off x="5905011" y="1064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1DEC61EC-2A9F-4053-9AA8-7486A194A0B8}"/>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5B5EED86-34B3-4024-9E95-36F03E4DAD77}"/>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E884BB1F-F330-46C9-BDB1-F2F2FE491671}"/>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66AF347F-BBE4-4883-A523-54B166631EC5}"/>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A160BB9E-44A7-41EC-B284-12D282F458AA}"/>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63BB7FAD-972D-482A-B787-FB6CA9AE500B}"/>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909CE8B3-5EBF-4930-A9CE-7C8B5781189D}"/>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6FE40FA4-CFCF-495C-932E-8F0F7063DDA6}"/>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263DA880-CDEF-46D1-8821-2A788D707EF8}"/>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3EDE817-C7B0-424F-BBD3-167DB61FC5A3}"/>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B903B4F7-9A4D-4994-A05E-785C82FA1B81}"/>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7" name="直線コネクタ 276">
          <a:extLst>
            <a:ext uri="{FF2B5EF4-FFF2-40B4-BE49-F238E27FC236}">
              <a16:creationId xmlns:a16="http://schemas.microsoft.com/office/drawing/2014/main" id="{32C07C1A-D070-4507-8F22-2C138E2B883C}"/>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78" name="テキスト ボックス 277">
          <a:extLst>
            <a:ext uri="{FF2B5EF4-FFF2-40B4-BE49-F238E27FC236}">
              <a16:creationId xmlns:a16="http://schemas.microsoft.com/office/drawing/2014/main" id="{D911D965-AD24-4D22-B597-6A9F38587D2A}"/>
            </a:ext>
          </a:extLst>
        </xdr:cNvPr>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9" name="直線コネクタ 278">
          <a:extLst>
            <a:ext uri="{FF2B5EF4-FFF2-40B4-BE49-F238E27FC236}">
              <a16:creationId xmlns:a16="http://schemas.microsoft.com/office/drawing/2014/main" id="{520D4ACB-3917-4FBE-B54E-6150BE0CA332}"/>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0" name="テキスト ボックス 279">
          <a:extLst>
            <a:ext uri="{FF2B5EF4-FFF2-40B4-BE49-F238E27FC236}">
              <a16:creationId xmlns:a16="http://schemas.microsoft.com/office/drawing/2014/main" id="{9AFFA47A-CD9A-4D65-BB0B-D618CF0E6615}"/>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1" name="直線コネクタ 280">
          <a:extLst>
            <a:ext uri="{FF2B5EF4-FFF2-40B4-BE49-F238E27FC236}">
              <a16:creationId xmlns:a16="http://schemas.microsoft.com/office/drawing/2014/main" id="{C1A6953E-68BC-4414-BEC4-E7F6909A7123}"/>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2" name="テキスト ボックス 281">
          <a:extLst>
            <a:ext uri="{FF2B5EF4-FFF2-40B4-BE49-F238E27FC236}">
              <a16:creationId xmlns:a16="http://schemas.microsoft.com/office/drawing/2014/main" id="{3080ABDF-9580-47BF-A1F9-628F1C6A87A0}"/>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3" name="直線コネクタ 282">
          <a:extLst>
            <a:ext uri="{FF2B5EF4-FFF2-40B4-BE49-F238E27FC236}">
              <a16:creationId xmlns:a16="http://schemas.microsoft.com/office/drawing/2014/main" id="{7225AD02-F9F0-4CB3-9A46-74B3C0010763}"/>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4" name="テキスト ボックス 283">
          <a:extLst>
            <a:ext uri="{FF2B5EF4-FFF2-40B4-BE49-F238E27FC236}">
              <a16:creationId xmlns:a16="http://schemas.microsoft.com/office/drawing/2014/main" id="{FAA760FA-142C-41F6-9468-9F26BFDFF128}"/>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C89D552D-D48A-4902-8102-DBA95288808A}"/>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a:extLst>
            <a:ext uri="{FF2B5EF4-FFF2-40B4-BE49-F238E27FC236}">
              <a16:creationId xmlns:a16="http://schemas.microsoft.com/office/drawing/2014/main" id="{22C2871F-5015-4468-A4A4-23628F4A3C47}"/>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C620A93A-3BDB-4B29-8A1F-43A874EB01C1}"/>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108965</xdr:rowOff>
    </xdr:from>
    <xdr:to>
      <xdr:col>24</xdr:col>
      <xdr:colOff>62865</xdr:colOff>
      <xdr:row>85</xdr:row>
      <xdr:rowOff>104394</xdr:rowOff>
    </xdr:to>
    <xdr:cxnSp macro="">
      <xdr:nvCxnSpPr>
        <xdr:cNvPr id="288" name="直線コネクタ 287">
          <a:extLst>
            <a:ext uri="{FF2B5EF4-FFF2-40B4-BE49-F238E27FC236}">
              <a16:creationId xmlns:a16="http://schemas.microsoft.com/office/drawing/2014/main" id="{31DDA38A-F595-4A1B-A3F3-3CC43B27C276}"/>
            </a:ext>
          </a:extLst>
        </xdr:cNvPr>
        <xdr:cNvCxnSpPr/>
      </xdr:nvCxnSpPr>
      <xdr:spPr>
        <a:xfrm flipV="1">
          <a:off x="4086225" y="13017245"/>
          <a:ext cx="0" cy="1336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108221</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124DECB6-A4DA-4D4D-A680-748BBC9A4ABB}"/>
            </a:ext>
          </a:extLst>
        </xdr:cNvPr>
        <xdr:cNvSpPr txBox="1"/>
      </xdr:nvSpPr>
      <xdr:spPr>
        <a:xfrm>
          <a:off x="4124960" y="1435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104394</xdr:rowOff>
    </xdr:from>
    <xdr:to>
      <xdr:col>24</xdr:col>
      <xdr:colOff>152400</xdr:colOff>
      <xdr:row>85</xdr:row>
      <xdr:rowOff>104394</xdr:rowOff>
    </xdr:to>
    <xdr:cxnSp macro="">
      <xdr:nvCxnSpPr>
        <xdr:cNvPr id="290" name="直線コネクタ 289">
          <a:extLst>
            <a:ext uri="{FF2B5EF4-FFF2-40B4-BE49-F238E27FC236}">
              <a16:creationId xmlns:a16="http://schemas.microsoft.com/office/drawing/2014/main" id="{A2125DFD-E93F-46DC-B9E0-EA2676AB0BED}"/>
            </a:ext>
          </a:extLst>
        </xdr:cNvPr>
        <xdr:cNvCxnSpPr/>
      </xdr:nvCxnSpPr>
      <xdr:spPr>
        <a:xfrm>
          <a:off x="4020820" y="143537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55642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9B99CF97-3CDA-495D-A538-BBFA9B0F5913}"/>
            </a:ext>
          </a:extLst>
        </xdr:cNvPr>
        <xdr:cNvSpPr txBox="1"/>
      </xdr:nvSpPr>
      <xdr:spPr>
        <a:xfrm>
          <a:off x="4124960" y="12796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108965</xdr:rowOff>
    </xdr:from>
    <xdr:to>
      <xdr:col>24</xdr:col>
      <xdr:colOff>152400</xdr:colOff>
      <xdr:row>77</xdr:row>
      <xdr:rowOff>108965</xdr:rowOff>
    </xdr:to>
    <xdr:cxnSp macro="">
      <xdr:nvCxnSpPr>
        <xdr:cNvPr id="292" name="直線コネクタ 291">
          <a:extLst>
            <a:ext uri="{FF2B5EF4-FFF2-40B4-BE49-F238E27FC236}">
              <a16:creationId xmlns:a16="http://schemas.microsoft.com/office/drawing/2014/main" id="{EA7B0566-22B3-45AF-BCA8-3DD6DF4F9775}"/>
            </a:ext>
          </a:extLst>
        </xdr:cNvPr>
        <xdr:cNvCxnSpPr/>
      </xdr:nvCxnSpPr>
      <xdr:spPr>
        <a:xfrm>
          <a:off x="4020820" y="130172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103903</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C8078827-8D45-4F4E-9055-4EF0FBD7C4FD}"/>
            </a:ext>
          </a:extLst>
        </xdr:cNvPr>
        <xdr:cNvSpPr txBox="1"/>
      </xdr:nvSpPr>
      <xdr:spPr>
        <a:xfrm>
          <a:off x="4124960" y="135151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81026</xdr:rowOff>
    </xdr:from>
    <xdr:to>
      <xdr:col>24</xdr:col>
      <xdr:colOff>114300</xdr:colOff>
      <xdr:row>82</xdr:row>
      <xdr:rowOff>11176</xdr:rowOff>
    </xdr:to>
    <xdr:sp macro="" textlink="">
      <xdr:nvSpPr>
        <xdr:cNvPr id="294" name="フローチャート: 判断 293">
          <a:extLst>
            <a:ext uri="{FF2B5EF4-FFF2-40B4-BE49-F238E27FC236}">
              <a16:creationId xmlns:a16="http://schemas.microsoft.com/office/drawing/2014/main" id="{6AE3202A-7995-4B33-AC73-E937C50C40E4}"/>
            </a:ext>
          </a:extLst>
        </xdr:cNvPr>
        <xdr:cNvSpPr/>
      </xdr:nvSpPr>
      <xdr:spPr>
        <a:xfrm>
          <a:off x="4036060" y="136598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95" name="フローチャート: 判断 294">
          <a:extLst>
            <a:ext uri="{FF2B5EF4-FFF2-40B4-BE49-F238E27FC236}">
              <a16:creationId xmlns:a16="http://schemas.microsoft.com/office/drawing/2014/main" id="{002F2B81-BF5B-4344-B8C3-EC2C0C290F45}"/>
            </a:ext>
          </a:extLst>
        </xdr:cNvPr>
        <xdr:cNvSpPr/>
      </xdr:nvSpPr>
      <xdr:spPr>
        <a:xfrm>
          <a:off x="3312160" y="136461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296" name="フローチャート: 判断 295">
          <a:extLst>
            <a:ext uri="{FF2B5EF4-FFF2-40B4-BE49-F238E27FC236}">
              <a16:creationId xmlns:a16="http://schemas.microsoft.com/office/drawing/2014/main" id="{E2BC495B-58D2-4CBB-8EDA-16CD8B9A1853}"/>
            </a:ext>
          </a:extLst>
        </xdr:cNvPr>
        <xdr:cNvSpPr/>
      </xdr:nvSpPr>
      <xdr:spPr>
        <a:xfrm>
          <a:off x="2514600" y="1362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156463</xdr:rowOff>
    </xdr:from>
    <xdr:to>
      <xdr:col>10</xdr:col>
      <xdr:colOff>165100</xdr:colOff>
      <xdr:row>81</xdr:row>
      <xdr:rowOff>86613</xdr:rowOff>
    </xdr:to>
    <xdr:sp macro="" textlink="">
      <xdr:nvSpPr>
        <xdr:cNvPr id="297" name="フローチャート: 判断 296">
          <a:extLst>
            <a:ext uri="{FF2B5EF4-FFF2-40B4-BE49-F238E27FC236}">
              <a16:creationId xmlns:a16="http://schemas.microsoft.com/office/drawing/2014/main" id="{3F503569-67FC-48A1-A92D-5CE0D11AD330}"/>
            </a:ext>
          </a:extLst>
        </xdr:cNvPr>
        <xdr:cNvSpPr/>
      </xdr:nvSpPr>
      <xdr:spPr>
        <a:xfrm>
          <a:off x="1739900" y="1356766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92456</xdr:rowOff>
    </xdr:from>
    <xdr:to>
      <xdr:col>6</xdr:col>
      <xdr:colOff>38100</xdr:colOff>
      <xdr:row>81</xdr:row>
      <xdr:rowOff>22606</xdr:rowOff>
    </xdr:to>
    <xdr:sp macro="" textlink="">
      <xdr:nvSpPr>
        <xdr:cNvPr id="298" name="フローチャート: 判断 297">
          <a:extLst>
            <a:ext uri="{FF2B5EF4-FFF2-40B4-BE49-F238E27FC236}">
              <a16:creationId xmlns:a16="http://schemas.microsoft.com/office/drawing/2014/main" id="{68590727-7B68-48FB-B60B-C1C05EA3412E}"/>
            </a:ext>
          </a:extLst>
        </xdr:cNvPr>
        <xdr:cNvSpPr/>
      </xdr:nvSpPr>
      <xdr:spPr>
        <a:xfrm>
          <a:off x="965200" y="1350365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A9539C4-5A6E-4239-A804-3F99D5E4DBE7}"/>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12E4CFD-83B6-4490-892F-35A2F678CD8A}"/>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D79CC57-4B53-43B4-8C84-8E7315606489}"/>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C30E8A0D-732A-470D-90AF-1C6CE441C927}"/>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EAF6EC4-41DC-488F-96D3-25BFBE6B9C32}"/>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101600</xdr:rowOff>
    </xdr:from>
    <xdr:to>
      <xdr:col>24</xdr:col>
      <xdr:colOff>114300</xdr:colOff>
      <xdr:row>83</xdr:row>
      <xdr:rowOff>31750</xdr:rowOff>
    </xdr:to>
    <xdr:sp macro="" textlink="">
      <xdr:nvSpPr>
        <xdr:cNvPr id="304" name="楕円 303">
          <a:extLst>
            <a:ext uri="{FF2B5EF4-FFF2-40B4-BE49-F238E27FC236}">
              <a16:creationId xmlns:a16="http://schemas.microsoft.com/office/drawing/2014/main" id="{57E136C3-C0F6-4AE4-A0F1-1E476F4F6285}"/>
            </a:ext>
          </a:extLst>
        </xdr:cNvPr>
        <xdr:cNvSpPr/>
      </xdr:nvSpPr>
      <xdr:spPr>
        <a:xfrm>
          <a:off x="4036060" y="138480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80027</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3CAB1377-87B0-404F-A3A5-6DE034FCADB7}"/>
            </a:ext>
          </a:extLst>
        </xdr:cNvPr>
        <xdr:cNvSpPr txBox="1"/>
      </xdr:nvSpPr>
      <xdr:spPr>
        <a:xfrm>
          <a:off x="4124960" y="1382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167894</xdr:rowOff>
    </xdr:from>
    <xdr:to>
      <xdr:col>20</xdr:col>
      <xdr:colOff>38100</xdr:colOff>
      <xdr:row>82</xdr:row>
      <xdr:rowOff>98044</xdr:rowOff>
    </xdr:to>
    <xdr:sp macro="" textlink="">
      <xdr:nvSpPr>
        <xdr:cNvPr id="306" name="楕円 305">
          <a:extLst>
            <a:ext uri="{FF2B5EF4-FFF2-40B4-BE49-F238E27FC236}">
              <a16:creationId xmlns:a16="http://schemas.microsoft.com/office/drawing/2014/main" id="{0D12C7C7-01CB-4547-9978-6ECC3BAD1470}"/>
            </a:ext>
          </a:extLst>
        </xdr:cNvPr>
        <xdr:cNvSpPr/>
      </xdr:nvSpPr>
      <xdr:spPr>
        <a:xfrm>
          <a:off x="3312160" y="137467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47244</xdr:rowOff>
    </xdr:from>
    <xdr:to>
      <xdr:col>24</xdr:col>
      <xdr:colOff>63500</xdr:colOff>
      <xdr:row>82</xdr:row>
      <xdr:rowOff>152400</xdr:rowOff>
    </xdr:to>
    <xdr:cxnSp macro="">
      <xdr:nvCxnSpPr>
        <xdr:cNvPr id="307" name="直線コネクタ 306">
          <a:extLst>
            <a:ext uri="{FF2B5EF4-FFF2-40B4-BE49-F238E27FC236}">
              <a16:creationId xmlns:a16="http://schemas.microsoft.com/office/drawing/2014/main" id="{3D91A672-F107-4248-921C-93C2AED8353F}"/>
            </a:ext>
          </a:extLst>
        </xdr:cNvPr>
        <xdr:cNvCxnSpPr/>
      </xdr:nvCxnSpPr>
      <xdr:spPr>
        <a:xfrm>
          <a:off x="3355340" y="13793724"/>
          <a:ext cx="73152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126746</xdr:rowOff>
    </xdr:from>
    <xdr:to>
      <xdr:col>15</xdr:col>
      <xdr:colOff>101600</xdr:colOff>
      <xdr:row>82</xdr:row>
      <xdr:rowOff>56896</xdr:rowOff>
    </xdr:to>
    <xdr:sp macro="" textlink="">
      <xdr:nvSpPr>
        <xdr:cNvPr id="308" name="楕円 307">
          <a:extLst>
            <a:ext uri="{FF2B5EF4-FFF2-40B4-BE49-F238E27FC236}">
              <a16:creationId xmlns:a16="http://schemas.microsoft.com/office/drawing/2014/main" id="{82056E21-0691-4EDA-B1F2-DF429A04FA9D}"/>
            </a:ext>
          </a:extLst>
        </xdr:cNvPr>
        <xdr:cNvSpPr/>
      </xdr:nvSpPr>
      <xdr:spPr>
        <a:xfrm>
          <a:off x="2514600" y="137055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6096</xdr:rowOff>
    </xdr:from>
    <xdr:to>
      <xdr:col>19</xdr:col>
      <xdr:colOff>177800</xdr:colOff>
      <xdr:row>82</xdr:row>
      <xdr:rowOff>47244</xdr:rowOff>
    </xdr:to>
    <xdr:cxnSp macro="">
      <xdr:nvCxnSpPr>
        <xdr:cNvPr id="309" name="直線コネクタ 308">
          <a:extLst>
            <a:ext uri="{FF2B5EF4-FFF2-40B4-BE49-F238E27FC236}">
              <a16:creationId xmlns:a16="http://schemas.microsoft.com/office/drawing/2014/main" id="{835409AA-5E12-4121-90A6-B6DA70E2BC34}"/>
            </a:ext>
          </a:extLst>
        </xdr:cNvPr>
        <xdr:cNvCxnSpPr/>
      </xdr:nvCxnSpPr>
      <xdr:spPr>
        <a:xfrm>
          <a:off x="2565400" y="13752576"/>
          <a:ext cx="78994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44450</xdr:rowOff>
    </xdr:from>
    <xdr:to>
      <xdr:col>10</xdr:col>
      <xdr:colOff>165100</xdr:colOff>
      <xdr:row>81</xdr:row>
      <xdr:rowOff>146050</xdr:rowOff>
    </xdr:to>
    <xdr:sp macro="" textlink="">
      <xdr:nvSpPr>
        <xdr:cNvPr id="310" name="楕円 309">
          <a:extLst>
            <a:ext uri="{FF2B5EF4-FFF2-40B4-BE49-F238E27FC236}">
              <a16:creationId xmlns:a16="http://schemas.microsoft.com/office/drawing/2014/main" id="{159A4A4B-D997-4910-8C70-76AA53E78554}"/>
            </a:ext>
          </a:extLst>
        </xdr:cNvPr>
        <xdr:cNvSpPr/>
      </xdr:nvSpPr>
      <xdr:spPr>
        <a:xfrm>
          <a:off x="1739900" y="1362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95250</xdr:rowOff>
    </xdr:from>
    <xdr:to>
      <xdr:col>15</xdr:col>
      <xdr:colOff>50800</xdr:colOff>
      <xdr:row>82</xdr:row>
      <xdr:rowOff>6096</xdr:rowOff>
    </xdr:to>
    <xdr:cxnSp macro="">
      <xdr:nvCxnSpPr>
        <xdr:cNvPr id="311" name="直線コネクタ 310">
          <a:extLst>
            <a:ext uri="{FF2B5EF4-FFF2-40B4-BE49-F238E27FC236}">
              <a16:creationId xmlns:a16="http://schemas.microsoft.com/office/drawing/2014/main" id="{018FA445-36DD-4A6F-8AC8-224905F027BD}"/>
            </a:ext>
          </a:extLst>
        </xdr:cNvPr>
        <xdr:cNvCxnSpPr/>
      </xdr:nvCxnSpPr>
      <xdr:spPr>
        <a:xfrm>
          <a:off x="1790700" y="13674090"/>
          <a:ext cx="7747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133604</xdr:rowOff>
    </xdr:from>
    <xdr:to>
      <xdr:col>6</xdr:col>
      <xdr:colOff>38100</xdr:colOff>
      <xdr:row>81</xdr:row>
      <xdr:rowOff>63754</xdr:rowOff>
    </xdr:to>
    <xdr:sp macro="" textlink="">
      <xdr:nvSpPr>
        <xdr:cNvPr id="312" name="楕円 311">
          <a:extLst>
            <a:ext uri="{FF2B5EF4-FFF2-40B4-BE49-F238E27FC236}">
              <a16:creationId xmlns:a16="http://schemas.microsoft.com/office/drawing/2014/main" id="{76F580E1-02D6-4686-8C3D-80AC48C0883E}"/>
            </a:ext>
          </a:extLst>
        </xdr:cNvPr>
        <xdr:cNvSpPr/>
      </xdr:nvSpPr>
      <xdr:spPr>
        <a:xfrm>
          <a:off x="965200" y="1354480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12954</xdr:rowOff>
    </xdr:from>
    <xdr:to>
      <xdr:col>10</xdr:col>
      <xdr:colOff>114300</xdr:colOff>
      <xdr:row>81</xdr:row>
      <xdr:rowOff>95250</xdr:rowOff>
    </xdr:to>
    <xdr:cxnSp macro="">
      <xdr:nvCxnSpPr>
        <xdr:cNvPr id="313" name="直線コネクタ 312">
          <a:extLst>
            <a:ext uri="{FF2B5EF4-FFF2-40B4-BE49-F238E27FC236}">
              <a16:creationId xmlns:a16="http://schemas.microsoft.com/office/drawing/2014/main" id="{17A90465-7EA2-4DD3-A49B-BB7FA92DC222}"/>
            </a:ext>
          </a:extLst>
        </xdr:cNvPr>
        <xdr:cNvCxnSpPr/>
      </xdr:nvCxnSpPr>
      <xdr:spPr>
        <a:xfrm>
          <a:off x="1008380" y="13591794"/>
          <a:ext cx="78232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13988</xdr:rowOff>
    </xdr:from>
    <xdr:ext cx="405111" cy="259045"/>
    <xdr:sp macro="" textlink="">
      <xdr:nvSpPr>
        <xdr:cNvPr id="314" name="n_1aveValue【公営住宅】&#10;有形固定資産減価償却率">
          <a:extLst>
            <a:ext uri="{FF2B5EF4-FFF2-40B4-BE49-F238E27FC236}">
              <a16:creationId xmlns:a16="http://schemas.microsoft.com/office/drawing/2014/main" id="{5B3961C5-1C0F-4C74-BEBA-5577C48A637A}"/>
            </a:ext>
          </a:extLst>
        </xdr:cNvPr>
        <xdr:cNvSpPr txBox="1"/>
      </xdr:nvSpPr>
      <xdr:spPr>
        <a:xfrm>
          <a:off x="317056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15" name="n_2aveValue【公営住宅】&#10;有形固定資産減価償却率">
          <a:extLst>
            <a:ext uri="{FF2B5EF4-FFF2-40B4-BE49-F238E27FC236}">
              <a16:creationId xmlns:a16="http://schemas.microsoft.com/office/drawing/2014/main" id="{05690B60-442F-455A-9D64-60387BD21CC4}"/>
            </a:ext>
          </a:extLst>
        </xdr:cNvPr>
        <xdr:cNvSpPr txBox="1"/>
      </xdr:nvSpPr>
      <xdr:spPr>
        <a:xfrm>
          <a:off x="2385704" y="1340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103140</xdr:rowOff>
    </xdr:from>
    <xdr:ext cx="405111" cy="259045"/>
    <xdr:sp macro="" textlink="">
      <xdr:nvSpPr>
        <xdr:cNvPr id="316" name="n_3aveValue【公営住宅】&#10;有形固定資産減価償却率">
          <a:extLst>
            <a:ext uri="{FF2B5EF4-FFF2-40B4-BE49-F238E27FC236}">
              <a16:creationId xmlns:a16="http://schemas.microsoft.com/office/drawing/2014/main" id="{108976E5-7828-46F9-81B5-DC1725537F69}"/>
            </a:ext>
          </a:extLst>
        </xdr:cNvPr>
        <xdr:cNvSpPr txBox="1"/>
      </xdr:nvSpPr>
      <xdr:spPr>
        <a:xfrm>
          <a:off x="1611004" y="13346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39133</xdr:rowOff>
    </xdr:from>
    <xdr:ext cx="405111" cy="259045"/>
    <xdr:sp macro="" textlink="">
      <xdr:nvSpPr>
        <xdr:cNvPr id="317" name="n_4aveValue【公営住宅】&#10;有形固定資産減価償却率">
          <a:extLst>
            <a:ext uri="{FF2B5EF4-FFF2-40B4-BE49-F238E27FC236}">
              <a16:creationId xmlns:a16="http://schemas.microsoft.com/office/drawing/2014/main" id="{24A84AE1-5C52-417F-B6E9-8DDC53430A58}"/>
            </a:ext>
          </a:extLst>
        </xdr:cNvPr>
        <xdr:cNvSpPr txBox="1"/>
      </xdr:nvSpPr>
      <xdr:spPr>
        <a:xfrm>
          <a:off x="836304" y="13282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89171</xdr:rowOff>
    </xdr:from>
    <xdr:ext cx="405111" cy="259045"/>
    <xdr:sp macro="" textlink="">
      <xdr:nvSpPr>
        <xdr:cNvPr id="318" name="n_1mainValue【公営住宅】&#10;有形固定資産減価償却率">
          <a:extLst>
            <a:ext uri="{FF2B5EF4-FFF2-40B4-BE49-F238E27FC236}">
              <a16:creationId xmlns:a16="http://schemas.microsoft.com/office/drawing/2014/main" id="{D87D91C5-3508-46E7-B7CD-0E445D19BEFC}"/>
            </a:ext>
          </a:extLst>
        </xdr:cNvPr>
        <xdr:cNvSpPr txBox="1"/>
      </xdr:nvSpPr>
      <xdr:spPr>
        <a:xfrm>
          <a:off x="3170564" y="13835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48023</xdr:rowOff>
    </xdr:from>
    <xdr:ext cx="405111" cy="259045"/>
    <xdr:sp macro="" textlink="">
      <xdr:nvSpPr>
        <xdr:cNvPr id="319" name="n_2mainValue【公営住宅】&#10;有形固定資産減価償却率">
          <a:extLst>
            <a:ext uri="{FF2B5EF4-FFF2-40B4-BE49-F238E27FC236}">
              <a16:creationId xmlns:a16="http://schemas.microsoft.com/office/drawing/2014/main" id="{C6031C3A-22D5-413F-B3C1-A237ADC22869}"/>
            </a:ext>
          </a:extLst>
        </xdr:cNvPr>
        <xdr:cNvSpPr txBox="1"/>
      </xdr:nvSpPr>
      <xdr:spPr>
        <a:xfrm>
          <a:off x="2385704" y="13794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137177</xdr:rowOff>
    </xdr:from>
    <xdr:ext cx="405111" cy="259045"/>
    <xdr:sp macro="" textlink="">
      <xdr:nvSpPr>
        <xdr:cNvPr id="320" name="n_3mainValue【公営住宅】&#10;有形固定資産減価償却率">
          <a:extLst>
            <a:ext uri="{FF2B5EF4-FFF2-40B4-BE49-F238E27FC236}">
              <a16:creationId xmlns:a16="http://schemas.microsoft.com/office/drawing/2014/main" id="{CEBA5424-6CC5-49AA-8F7A-C7006B3B9D0F}"/>
            </a:ext>
          </a:extLst>
        </xdr:cNvPr>
        <xdr:cNvSpPr txBox="1"/>
      </xdr:nvSpPr>
      <xdr:spPr>
        <a:xfrm>
          <a:off x="1611004" y="1371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54881</xdr:rowOff>
    </xdr:from>
    <xdr:ext cx="405111" cy="259045"/>
    <xdr:sp macro="" textlink="">
      <xdr:nvSpPr>
        <xdr:cNvPr id="321" name="n_4mainValue【公営住宅】&#10;有形固定資産減価償却率">
          <a:extLst>
            <a:ext uri="{FF2B5EF4-FFF2-40B4-BE49-F238E27FC236}">
              <a16:creationId xmlns:a16="http://schemas.microsoft.com/office/drawing/2014/main" id="{C9A18104-8E1C-4576-8703-E766911996B3}"/>
            </a:ext>
          </a:extLst>
        </xdr:cNvPr>
        <xdr:cNvSpPr txBox="1"/>
      </xdr:nvSpPr>
      <xdr:spPr>
        <a:xfrm>
          <a:off x="836304" y="13633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148DA4D3-FE6D-4A17-A07E-3C59EF2866E3}"/>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AFA02D86-F6B5-4BFF-ABD0-9DA8A33A4B79}"/>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B8725BFB-6301-42C9-B84A-80AC52EACA6F}"/>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A3EC826A-4DFF-4B62-8F77-F2C4C20B7254}"/>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9B0E661F-88E4-4C07-B4FA-E8596EFF44D1}"/>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4DCEF0A1-A5F6-4C3D-815A-E1FF413DAFDF}"/>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6E913C20-729C-489C-A593-9D18B156008A}"/>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8A02184-875D-4A0A-9F34-56E740C7907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31276C37-7467-4BCA-B0A2-BE7B717AB596}"/>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3D5DDEDF-F9A0-4EA2-92CA-84389F21FB1E}"/>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2" name="直線コネクタ 331">
          <a:extLst>
            <a:ext uri="{FF2B5EF4-FFF2-40B4-BE49-F238E27FC236}">
              <a16:creationId xmlns:a16="http://schemas.microsoft.com/office/drawing/2014/main" id="{ACBB3276-C1E6-409B-B0A6-74D5D99EDB89}"/>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3" name="テキスト ボックス 332">
          <a:extLst>
            <a:ext uri="{FF2B5EF4-FFF2-40B4-BE49-F238E27FC236}">
              <a16:creationId xmlns:a16="http://schemas.microsoft.com/office/drawing/2014/main" id="{7EFCCAE9-9FF7-49A3-9848-9B2025FB9E6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4" name="直線コネクタ 333">
          <a:extLst>
            <a:ext uri="{FF2B5EF4-FFF2-40B4-BE49-F238E27FC236}">
              <a16:creationId xmlns:a16="http://schemas.microsoft.com/office/drawing/2014/main" id="{502201D5-4636-4EF0-951E-A372224B650E}"/>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5" name="テキスト ボックス 334">
          <a:extLst>
            <a:ext uri="{FF2B5EF4-FFF2-40B4-BE49-F238E27FC236}">
              <a16:creationId xmlns:a16="http://schemas.microsoft.com/office/drawing/2014/main" id="{B779F170-911F-44F6-9DCD-0CB3981741D6}"/>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6" name="直線コネクタ 335">
          <a:extLst>
            <a:ext uri="{FF2B5EF4-FFF2-40B4-BE49-F238E27FC236}">
              <a16:creationId xmlns:a16="http://schemas.microsoft.com/office/drawing/2014/main" id="{3604A1D5-D3A4-4152-94A7-4DC413D5366B}"/>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7" name="テキスト ボックス 336">
          <a:extLst>
            <a:ext uri="{FF2B5EF4-FFF2-40B4-BE49-F238E27FC236}">
              <a16:creationId xmlns:a16="http://schemas.microsoft.com/office/drawing/2014/main" id="{56352B9C-56A5-4E8F-B096-2A7A5CD70C24}"/>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8" name="直線コネクタ 337">
          <a:extLst>
            <a:ext uri="{FF2B5EF4-FFF2-40B4-BE49-F238E27FC236}">
              <a16:creationId xmlns:a16="http://schemas.microsoft.com/office/drawing/2014/main" id="{15CC9DAA-EC26-4B84-AC48-D9FBAC5357BA}"/>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9" name="テキスト ボックス 338">
          <a:extLst>
            <a:ext uri="{FF2B5EF4-FFF2-40B4-BE49-F238E27FC236}">
              <a16:creationId xmlns:a16="http://schemas.microsoft.com/office/drawing/2014/main" id="{5CFEF946-4B3E-4083-8714-8D78291A1258}"/>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0" name="直線コネクタ 339">
          <a:extLst>
            <a:ext uri="{FF2B5EF4-FFF2-40B4-BE49-F238E27FC236}">
              <a16:creationId xmlns:a16="http://schemas.microsoft.com/office/drawing/2014/main" id="{400F4618-8E60-4682-96D1-0513CA1D0FD9}"/>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1" name="テキスト ボックス 340">
          <a:extLst>
            <a:ext uri="{FF2B5EF4-FFF2-40B4-BE49-F238E27FC236}">
              <a16:creationId xmlns:a16="http://schemas.microsoft.com/office/drawing/2014/main" id="{8079B060-7BE4-42A5-AA13-EE5E68B6399C}"/>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2" name="直線コネクタ 341">
          <a:extLst>
            <a:ext uri="{FF2B5EF4-FFF2-40B4-BE49-F238E27FC236}">
              <a16:creationId xmlns:a16="http://schemas.microsoft.com/office/drawing/2014/main" id="{208E38E0-0349-4ADC-878D-F207517859D8}"/>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3" name="テキスト ボックス 342">
          <a:extLst>
            <a:ext uri="{FF2B5EF4-FFF2-40B4-BE49-F238E27FC236}">
              <a16:creationId xmlns:a16="http://schemas.microsoft.com/office/drawing/2014/main" id="{0E516072-07F3-4C0C-A5AD-C12C76523FD8}"/>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5C05F73A-EE66-414F-AAD6-15A6740FB46F}"/>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110E2C60-62FC-4CBB-A389-7D691C804ADE}"/>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35A07D35-70E4-421E-A28F-8E020B4946E8}"/>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43543</xdr:rowOff>
    </xdr:from>
    <xdr:to>
      <xdr:col>54</xdr:col>
      <xdr:colOff>189865</xdr:colOff>
      <xdr:row>85</xdr:row>
      <xdr:rowOff>148589</xdr:rowOff>
    </xdr:to>
    <xdr:cxnSp macro="">
      <xdr:nvCxnSpPr>
        <xdr:cNvPr id="347" name="直線コネクタ 346">
          <a:extLst>
            <a:ext uri="{FF2B5EF4-FFF2-40B4-BE49-F238E27FC236}">
              <a16:creationId xmlns:a16="http://schemas.microsoft.com/office/drawing/2014/main" id="{F84E38E2-FE44-4BDE-914B-503DB858257A}"/>
            </a:ext>
          </a:extLst>
        </xdr:cNvPr>
        <xdr:cNvCxnSpPr/>
      </xdr:nvCxnSpPr>
      <xdr:spPr>
        <a:xfrm flipV="1">
          <a:off x="9219565" y="13119463"/>
          <a:ext cx="0" cy="127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152416</xdr:rowOff>
    </xdr:from>
    <xdr:ext cx="469744" cy="259045"/>
    <xdr:sp macro="" textlink="">
      <xdr:nvSpPr>
        <xdr:cNvPr id="348" name="【公営住宅】&#10;一人当たり面積最小値テキスト">
          <a:extLst>
            <a:ext uri="{FF2B5EF4-FFF2-40B4-BE49-F238E27FC236}">
              <a16:creationId xmlns:a16="http://schemas.microsoft.com/office/drawing/2014/main" id="{8EC87CD9-001A-42E2-BEC2-49B0AE990BB7}"/>
            </a:ext>
          </a:extLst>
        </xdr:cNvPr>
        <xdr:cNvSpPr txBox="1"/>
      </xdr:nvSpPr>
      <xdr:spPr>
        <a:xfrm>
          <a:off x="9258300" y="1440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148589</xdr:rowOff>
    </xdr:from>
    <xdr:to>
      <xdr:col>55</xdr:col>
      <xdr:colOff>88900</xdr:colOff>
      <xdr:row>85</xdr:row>
      <xdr:rowOff>148589</xdr:rowOff>
    </xdr:to>
    <xdr:cxnSp macro="">
      <xdr:nvCxnSpPr>
        <xdr:cNvPr id="349" name="直線コネクタ 348">
          <a:extLst>
            <a:ext uri="{FF2B5EF4-FFF2-40B4-BE49-F238E27FC236}">
              <a16:creationId xmlns:a16="http://schemas.microsoft.com/office/drawing/2014/main" id="{1FDCF7A0-CD83-4491-AC14-D3C57D24E541}"/>
            </a:ext>
          </a:extLst>
        </xdr:cNvPr>
        <xdr:cNvCxnSpPr/>
      </xdr:nvCxnSpPr>
      <xdr:spPr>
        <a:xfrm>
          <a:off x="9154160" y="143979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161670</xdr:rowOff>
    </xdr:from>
    <xdr:ext cx="469744" cy="259045"/>
    <xdr:sp macro="" textlink="">
      <xdr:nvSpPr>
        <xdr:cNvPr id="350" name="【公営住宅】&#10;一人当たり面積最大値テキスト">
          <a:extLst>
            <a:ext uri="{FF2B5EF4-FFF2-40B4-BE49-F238E27FC236}">
              <a16:creationId xmlns:a16="http://schemas.microsoft.com/office/drawing/2014/main" id="{2976BDF7-51A3-4BE0-B229-1C4B258F9D6B}"/>
            </a:ext>
          </a:extLst>
        </xdr:cNvPr>
        <xdr:cNvSpPr txBox="1"/>
      </xdr:nvSpPr>
      <xdr:spPr>
        <a:xfrm>
          <a:off x="9258300" y="1290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43543</xdr:rowOff>
    </xdr:from>
    <xdr:to>
      <xdr:col>55</xdr:col>
      <xdr:colOff>88900</xdr:colOff>
      <xdr:row>78</xdr:row>
      <xdr:rowOff>43543</xdr:rowOff>
    </xdr:to>
    <xdr:cxnSp macro="">
      <xdr:nvCxnSpPr>
        <xdr:cNvPr id="351" name="直線コネクタ 350">
          <a:extLst>
            <a:ext uri="{FF2B5EF4-FFF2-40B4-BE49-F238E27FC236}">
              <a16:creationId xmlns:a16="http://schemas.microsoft.com/office/drawing/2014/main" id="{B91B2B62-6862-4A64-A78B-6871675E4C0C}"/>
            </a:ext>
          </a:extLst>
        </xdr:cNvPr>
        <xdr:cNvCxnSpPr/>
      </xdr:nvCxnSpPr>
      <xdr:spPr>
        <a:xfrm>
          <a:off x="9154160" y="131194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108693</xdr:rowOff>
    </xdr:from>
    <xdr:ext cx="469744" cy="259045"/>
    <xdr:sp macro="" textlink="">
      <xdr:nvSpPr>
        <xdr:cNvPr id="352" name="【公営住宅】&#10;一人当たり面積平均値テキスト">
          <a:extLst>
            <a:ext uri="{FF2B5EF4-FFF2-40B4-BE49-F238E27FC236}">
              <a16:creationId xmlns:a16="http://schemas.microsoft.com/office/drawing/2014/main" id="{6CA614BB-1BB6-438C-82CF-CD3099542A1B}"/>
            </a:ext>
          </a:extLst>
        </xdr:cNvPr>
        <xdr:cNvSpPr txBox="1"/>
      </xdr:nvSpPr>
      <xdr:spPr>
        <a:xfrm>
          <a:off x="9258300" y="138551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85816</xdr:rowOff>
    </xdr:from>
    <xdr:to>
      <xdr:col>55</xdr:col>
      <xdr:colOff>50800</xdr:colOff>
      <xdr:row>84</xdr:row>
      <xdr:rowOff>15966</xdr:rowOff>
    </xdr:to>
    <xdr:sp macro="" textlink="">
      <xdr:nvSpPr>
        <xdr:cNvPr id="353" name="フローチャート: 判断 352">
          <a:extLst>
            <a:ext uri="{FF2B5EF4-FFF2-40B4-BE49-F238E27FC236}">
              <a16:creationId xmlns:a16="http://schemas.microsoft.com/office/drawing/2014/main" id="{0959AFD6-0D6A-4411-8B76-120E6FACA832}"/>
            </a:ext>
          </a:extLst>
        </xdr:cNvPr>
        <xdr:cNvSpPr/>
      </xdr:nvSpPr>
      <xdr:spPr>
        <a:xfrm>
          <a:off x="9192260" y="139999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71664</xdr:rowOff>
    </xdr:from>
    <xdr:to>
      <xdr:col>50</xdr:col>
      <xdr:colOff>165100</xdr:colOff>
      <xdr:row>84</xdr:row>
      <xdr:rowOff>1814</xdr:rowOff>
    </xdr:to>
    <xdr:sp macro="" textlink="">
      <xdr:nvSpPr>
        <xdr:cNvPr id="354" name="フローチャート: 判断 353">
          <a:extLst>
            <a:ext uri="{FF2B5EF4-FFF2-40B4-BE49-F238E27FC236}">
              <a16:creationId xmlns:a16="http://schemas.microsoft.com/office/drawing/2014/main" id="{76B68FC0-4C82-407B-A549-041FE2B008CE}"/>
            </a:ext>
          </a:extLst>
        </xdr:cNvPr>
        <xdr:cNvSpPr/>
      </xdr:nvSpPr>
      <xdr:spPr>
        <a:xfrm>
          <a:off x="8445500" y="139857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74930</xdr:rowOff>
    </xdr:from>
    <xdr:to>
      <xdr:col>46</xdr:col>
      <xdr:colOff>38100</xdr:colOff>
      <xdr:row>84</xdr:row>
      <xdr:rowOff>5080</xdr:rowOff>
    </xdr:to>
    <xdr:sp macro="" textlink="">
      <xdr:nvSpPr>
        <xdr:cNvPr id="355" name="フローチャート: 判断 354">
          <a:extLst>
            <a:ext uri="{FF2B5EF4-FFF2-40B4-BE49-F238E27FC236}">
              <a16:creationId xmlns:a16="http://schemas.microsoft.com/office/drawing/2014/main" id="{7F19D016-DF6B-4812-955A-CC9961A75FD9}"/>
            </a:ext>
          </a:extLst>
        </xdr:cNvPr>
        <xdr:cNvSpPr/>
      </xdr:nvSpPr>
      <xdr:spPr>
        <a:xfrm>
          <a:off x="7670800" y="13989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76019</xdr:rowOff>
    </xdr:from>
    <xdr:to>
      <xdr:col>41</xdr:col>
      <xdr:colOff>101600</xdr:colOff>
      <xdr:row>84</xdr:row>
      <xdr:rowOff>6169</xdr:rowOff>
    </xdr:to>
    <xdr:sp macro="" textlink="">
      <xdr:nvSpPr>
        <xdr:cNvPr id="356" name="フローチャート: 判断 355">
          <a:extLst>
            <a:ext uri="{FF2B5EF4-FFF2-40B4-BE49-F238E27FC236}">
              <a16:creationId xmlns:a16="http://schemas.microsoft.com/office/drawing/2014/main" id="{8B6CA6E6-4F0D-4CF0-8113-F39030766AE7}"/>
            </a:ext>
          </a:extLst>
        </xdr:cNvPr>
        <xdr:cNvSpPr/>
      </xdr:nvSpPr>
      <xdr:spPr>
        <a:xfrm>
          <a:off x="6873240" y="139901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76019</xdr:rowOff>
    </xdr:from>
    <xdr:to>
      <xdr:col>36</xdr:col>
      <xdr:colOff>165100</xdr:colOff>
      <xdr:row>84</xdr:row>
      <xdr:rowOff>6169</xdr:rowOff>
    </xdr:to>
    <xdr:sp macro="" textlink="">
      <xdr:nvSpPr>
        <xdr:cNvPr id="357" name="フローチャート: 判断 356">
          <a:extLst>
            <a:ext uri="{FF2B5EF4-FFF2-40B4-BE49-F238E27FC236}">
              <a16:creationId xmlns:a16="http://schemas.microsoft.com/office/drawing/2014/main" id="{3CB61051-64BB-42E3-B92C-670A1ECAA04F}"/>
            </a:ext>
          </a:extLst>
        </xdr:cNvPr>
        <xdr:cNvSpPr/>
      </xdr:nvSpPr>
      <xdr:spPr>
        <a:xfrm>
          <a:off x="6098540" y="139901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2624454C-2E36-4C4B-8DE6-65D5FE879E65}"/>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64A9964-1C2A-4926-A223-F575AC124C09}"/>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FC042E8-60FB-4D91-9524-97B3558BC3A2}"/>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8C301C65-B59B-4436-B3CE-3024FA1FEDC2}"/>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4A541D81-613A-4135-8D7C-FD88F783271A}"/>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150586</xdr:rowOff>
    </xdr:from>
    <xdr:to>
      <xdr:col>55</xdr:col>
      <xdr:colOff>50800</xdr:colOff>
      <xdr:row>85</xdr:row>
      <xdr:rowOff>80736</xdr:rowOff>
    </xdr:to>
    <xdr:sp macro="" textlink="">
      <xdr:nvSpPr>
        <xdr:cNvPr id="363" name="楕円 362">
          <a:extLst>
            <a:ext uri="{FF2B5EF4-FFF2-40B4-BE49-F238E27FC236}">
              <a16:creationId xmlns:a16="http://schemas.microsoft.com/office/drawing/2014/main" id="{3C0BFDCC-ED8F-446D-99FF-27741AE5C922}"/>
            </a:ext>
          </a:extLst>
        </xdr:cNvPr>
        <xdr:cNvSpPr/>
      </xdr:nvSpPr>
      <xdr:spPr>
        <a:xfrm>
          <a:off x="9192260" y="1423234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65513</xdr:rowOff>
    </xdr:from>
    <xdr:ext cx="469744" cy="259045"/>
    <xdr:sp macro="" textlink="">
      <xdr:nvSpPr>
        <xdr:cNvPr id="364" name="【公営住宅】&#10;一人当たり面積該当値テキスト">
          <a:extLst>
            <a:ext uri="{FF2B5EF4-FFF2-40B4-BE49-F238E27FC236}">
              <a16:creationId xmlns:a16="http://schemas.microsoft.com/office/drawing/2014/main" id="{FE990840-6E04-4BFD-B9FC-76BB424A06C6}"/>
            </a:ext>
          </a:extLst>
        </xdr:cNvPr>
        <xdr:cNvSpPr txBox="1"/>
      </xdr:nvSpPr>
      <xdr:spPr>
        <a:xfrm>
          <a:off x="9258300" y="1414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151674</xdr:rowOff>
    </xdr:from>
    <xdr:to>
      <xdr:col>50</xdr:col>
      <xdr:colOff>165100</xdr:colOff>
      <xdr:row>85</xdr:row>
      <xdr:rowOff>81824</xdr:rowOff>
    </xdr:to>
    <xdr:sp macro="" textlink="">
      <xdr:nvSpPr>
        <xdr:cNvPr id="365" name="楕円 364">
          <a:extLst>
            <a:ext uri="{FF2B5EF4-FFF2-40B4-BE49-F238E27FC236}">
              <a16:creationId xmlns:a16="http://schemas.microsoft.com/office/drawing/2014/main" id="{453F1868-ED0B-4C1A-9593-30DDA06982CF}"/>
            </a:ext>
          </a:extLst>
        </xdr:cNvPr>
        <xdr:cNvSpPr/>
      </xdr:nvSpPr>
      <xdr:spPr>
        <a:xfrm>
          <a:off x="8445500" y="1423343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29936</xdr:rowOff>
    </xdr:from>
    <xdr:to>
      <xdr:col>55</xdr:col>
      <xdr:colOff>0</xdr:colOff>
      <xdr:row>85</xdr:row>
      <xdr:rowOff>31024</xdr:rowOff>
    </xdr:to>
    <xdr:cxnSp macro="">
      <xdr:nvCxnSpPr>
        <xdr:cNvPr id="366" name="直線コネクタ 365">
          <a:extLst>
            <a:ext uri="{FF2B5EF4-FFF2-40B4-BE49-F238E27FC236}">
              <a16:creationId xmlns:a16="http://schemas.microsoft.com/office/drawing/2014/main" id="{307679BB-75FC-4543-86E9-F7674D174595}"/>
            </a:ext>
          </a:extLst>
        </xdr:cNvPr>
        <xdr:cNvCxnSpPr/>
      </xdr:nvCxnSpPr>
      <xdr:spPr>
        <a:xfrm flipV="1">
          <a:off x="8496300" y="14279336"/>
          <a:ext cx="7239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146231</xdr:rowOff>
    </xdr:from>
    <xdr:to>
      <xdr:col>46</xdr:col>
      <xdr:colOff>38100</xdr:colOff>
      <xdr:row>85</xdr:row>
      <xdr:rowOff>76381</xdr:rowOff>
    </xdr:to>
    <xdr:sp macro="" textlink="">
      <xdr:nvSpPr>
        <xdr:cNvPr id="367" name="楕円 366">
          <a:extLst>
            <a:ext uri="{FF2B5EF4-FFF2-40B4-BE49-F238E27FC236}">
              <a16:creationId xmlns:a16="http://schemas.microsoft.com/office/drawing/2014/main" id="{E8C903A3-4037-4B56-B5F0-208F7B3830FA}"/>
            </a:ext>
          </a:extLst>
        </xdr:cNvPr>
        <xdr:cNvSpPr/>
      </xdr:nvSpPr>
      <xdr:spPr>
        <a:xfrm>
          <a:off x="7670800" y="1422799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25581</xdr:rowOff>
    </xdr:from>
    <xdr:to>
      <xdr:col>50</xdr:col>
      <xdr:colOff>114300</xdr:colOff>
      <xdr:row>85</xdr:row>
      <xdr:rowOff>31024</xdr:rowOff>
    </xdr:to>
    <xdr:cxnSp macro="">
      <xdr:nvCxnSpPr>
        <xdr:cNvPr id="368" name="直線コネクタ 367">
          <a:extLst>
            <a:ext uri="{FF2B5EF4-FFF2-40B4-BE49-F238E27FC236}">
              <a16:creationId xmlns:a16="http://schemas.microsoft.com/office/drawing/2014/main" id="{8F3CED80-6C04-4214-8711-3908C392D315}"/>
            </a:ext>
          </a:extLst>
        </xdr:cNvPr>
        <xdr:cNvCxnSpPr/>
      </xdr:nvCxnSpPr>
      <xdr:spPr>
        <a:xfrm>
          <a:off x="7713980" y="14274981"/>
          <a:ext cx="78232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144055</xdr:rowOff>
    </xdr:from>
    <xdr:to>
      <xdr:col>41</xdr:col>
      <xdr:colOff>101600</xdr:colOff>
      <xdr:row>85</xdr:row>
      <xdr:rowOff>74205</xdr:rowOff>
    </xdr:to>
    <xdr:sp macro="" textlink="">
      <xdr:nvSpPr>
        <xdr:cNvPr id="369" name="楕円 368">
          <a:extLst>
            <a:ext uri="{FF2B5EF4-FFF2-40B4-BE49-F238E27FC236}">
              <a16:creationId xmlns:a16="http://schemas.microsoft.com/office/drawing/2014/main" id="{90E45D95-93EF-4339-80C7-210C1CD2A850}"/>
            </a:ext>
          </a:extLst>
        </xdr:cNvPr>
        <xdr:cNvSpPr/>
      </xdr:nvSpPr>
      <xdr:spPr>
        <a:xfrm>
          <a:off x="6873240" y="142258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23405</xdr:rowOff>
    </xdr:from>
    <xdr:to>
      <xdr:col>45</xdr:col>
      <xdr:colOff>177800</xdr:colOff>
      <xdr:row>85</xdr:row>
      <xdr:rowOff>25581</xdr:rowOff>
    </xdr:to>
    <xdr:cxnSp macro="">
      <xdr:nvCxnSpPr>
        <xdr:cNvPr id="370" name="直線コネクタ 369">
          <a:extLst>
            <a:ext uri="{FF2B5EF4-FFF2-40B4-BE49-F238E27FC236}">
              <a16:creationId xmlns:a16="http://schemas.microsoft.com/office/drawing/2014/main" id="{388E312A-48AA-4253-8D35-9718B88F3412}"/>
            </a:ext>
          </a:extLst>
        </xdr:cNvPr>
        <xdr:cNvCxnSpPr/>
      </xdr:nvCxnSpPr>
      <xdr:spPr>
        <a:xfrm>
          <a:off x="6924040" y="14272805"/>
          <a:ext cx="78994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141877</xdr:rowOff>
    </xdr:from>
    <xdr:to>
      <xdr:col>36</xdr:col>
      <xdr:colOff>165100</xdr:colOff>
      <xdr:row>85</xdr:row>
      <xdr:rowOff>72027</xdr:rowOff>
    </xdr:to>
    <xdr:sp macro="" textlink="">
      <xdr:nvSpPr>
        <xdr:cNvPr id="371" name="楕円 370">
          <a:extLst>
            <a:ext uri="{FF2B5EF4-FFF2-40B4-BE49-F238E27FC236}">
              <a16:creationId xmlns:a16="http://schemas.microsoft.com/office/drawing/2014/main" id="{C43DB36D-D2AD-42BB-860D-157A18D1338F}"/>
            </a:ext>
          </a:extLst>
        </xdr:cNvPr>
        <xdr:cNvSpPr/>
      </xdr:nvSpPr>
      <xdr:spPr>
        <a:xfrm>
          <a:off x="6098540" y="1422363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21227</xdr:rowOff>
    </xdr:from>
    <xdr:to>
      <xdr:col>41</xdr:col>
      <xdr:colOff>50800</xdr:colOff>
      <xdr:row>85</xdr:row>
      <xdr:rowOff>23405</xdr:rowOff>
    </xdr:to>
    <xdr:cxnSp macro="">
      <xdr:nvCxnSpPr>
        <xdr:cNvPr id="372" name="直線コネクタ 371">
          <a:extLst>
            <a:ext uri="{FF2B5EF4-FFF2-40B4-BE49-F238E27FC236}">
              <a16:creationId xmlns:a16="http://schemas.microsoft.com/office/drawing/2014/main" id="{A085F55F-CC70-405D-B687-5AC5F4681654}"/>
            </a:ext>
          </a:extLst>
        </xdr:cNvPr>
        <xdr:cNvCxnSpPr/>
      </xdr:nvCxnSpPr>
      <xdr:spPr>
        <a:xfrm>
          <a:off x="6149340" y="14270627"/>
          <a:ext cx="774700" cy="2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18341</xdr:rowOff>
    </xdr:from>
    <xdr:ext cx="469744" cy="259045"/>
    <xdr:sp macro="" textlink="">
      <xdr:nvSpPr>
        <xdr:cNvPr id="373" name="n_1aveValue【公営住宅】&#10;一人当たり面積">
          <a:extLst>
            <a:ext uri="{FF2B5EF4-FFF2-40B4-BE49-F238E27FC236}">
              <a16:creationId xmlns:a16="http://schemas.microsoft.com/office/drawing/2014/main" id="{E71F8BC8-4F4D-4EDD-97E6-D43611700160}"/>
            </a:ext>
          </a:extLst>
        </xdr:cNvPr>
        <xdr:cNvSpPr txBox="1"/>
      </xdr:nvSpPr>
      <xdr:spPr>
        <a:xfrm>
          <a:off x="8271587" y="1376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21607</xdr:rowOff>
    </xdr:from>
    <xdr:ext cx="469744" cy="259045"/>
    <xdr:sp macro="" textlink="">
      <xdr:nvSpPr>
        <xdr:cNvPr id="374" name="n_2aveValue【公営住宅】&#10;一人当たり面積">
          <a:extLst>
            <a:ext uri="{FF2B5EF4-FFF2-40B4-BE49-F238E27FC236}">
              <a16:creationId xmlns:a16="http://schemas.microsoft.com/office/drawing/2014/main" id="{FAE1184C-5943-40D0-884A-7A03FC474B0C}"/>
            </a:ext>
          </a:extLst>
        </xdr:cNvPr>
        <xdr:cNvSpPr txBox="1"/>
      </xdr:nvSpPr>
      <xdr:spPr>
        <a:xfrm>
          <a:off x="7509587" y="1376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22696</xdr:rowOff>
    </xdr:from>
    <xdr:ext cx="469744" cy="259045"/>
    <xdr:sp macro="" textlink="">
      <xdr:nvSpPr>
        <xdr:cNvPr id="375" name="n_3aveValue【公営住宅】&#10;一人当たり面積">
          <a:extLst>
            <a:ext uri="{FF2B5EF4-FFF2-40B4-BE49-F238E27FC236}">
              <a16:creationId xmlns:a16="http://schemas.microsoft.com/office/drawing/2014/main" id="{E3E7DAD5-BC2F-4782-BAFB-5385F0A86F8A}"/>
            </a:ext>
          </a:extLst>
        </xdr:cNvPr>
        <xdr:cNvSpPr txBox="1"/>
      </xdr:nvSpPr>
      <xdr:spPr>
        <a:xfrm>
          <a:off x="6712027" y="1376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22696</xdr:rowOff>
    </xdr:from>
    <xdr:ext cx="469744" cy="259045"/>
    <xdr:sp macro="" textlink="">
      <xdr:nvSpPr>
        <xdr:cNvPr id="376" name="n_4aveValue【公営住宅】&#10;一人当たり面積">
          <a:extLst>
            <a:ext uri="{FF2B5EF4-FFF2-40B4-BE49-F238E27FC236}">
              <a16:creationId xmlns:a16="http://schemas.microsoft.com/office/drawing/2014/main" id="{589C7EAF-033B-49C4-A8E2-C9324A5B163B}"/>
            </a:ext>
          </a:extLst>
        </xdr:cNvPr>
        <xdr:cNvSpPr txBox="1"/>
      </xdr:nvSpPr>
      <xdr:spPr>
        <a:xfrm>
          <a:off x="5937327" y="1376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72951</xdr:rowOff>
    </xdr:from>
    <xdr:ext cx="469744" cy="259045"/>
    <xdr:sp macro="" textlink="">
      <xdr:nvSpPr>
        <xdr:cNvPr id="377" name="n_1mainValue【公営住宅】&#10;一人当たり面積">
          <a:extLst>
            <a:ext uri="{FF2B5EF4-FFF2-40B4-BE49-F238E27FC236}">
              <a16:creationId xmlns:a16="http://schemas.microsoft.com/office/drawing/2014/main" id="{B7040704-3F24-4B51-81FD-0293E4B85F4C}"/>
            </a:ext>
          </a:extLst>
        </xdr:cNvPr>
        <xdr:cNvSpPr txBox="1"/>
      </xdr:nvSpPr>
      <xdr:spPr>
        <a:xfrm>
          <a:off x="8271587" y="1432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67508</xdr:rowOff>
    </xdr:from>
    <xdr:ext cx="469744" cy="259045"/>
    <xdr:sp macro="" textlink="">
      <xdr:nvSpPr>
        <xdr:cNvPr id="378" name="n_2mainValue【公営住宅】&#10;一人当たり面積">
          <a:extLst>
            <a:ext uri="{FF2B5EF4-FFF2-40B4-BE49-F238E27FC236}">
              <a16:creationId xmlns:a16="http://schemas.microsoft.com/office/drawing/2014/main" id="{0DD376C1-C169-4F09-9B8F-2EA05531931A}"/>
            </a:ext>
          </a:extLst>
        </xdr:cNvPr>
        <xdr:cNvSpPr txBox="1"/>
      </xdr:nvSpPr>
      <xdr:spPr>
        <a:xfrm>
          <a:off x="7509587" y="14316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65332</xdr:rowOff>
    </xdr:from>
    <xdr:ext cx="469744" cy="259045"/>
    <xdr:sp macro="" textlink="">
      <xdr:nvSpPr>
        <xdr:cNvPr id="379" name="n_3mainValue【公営住宅】&#10;一人当たり面積">
          <a:extLst>
            <a:ext uri="{FF2B5EF4-FFF2-40B4-BE49-F238E27FC236}">
              <a16:creationId xmlns:a16="http://schemas.microsoft.com/office/drawing/2014/main" id="{6A542660-5FCB-4885-81C0-5AFDD733AFF7}"/>
            </a:ext>
          </a:extLst>
        </xdr:cNvPr>
        <xdr:cNvSpPr txBox="1"/>
      </xdr:nvSpPr>
      <xdr:spPr>
        <a:xfrm>
          <a:off x="6712027" y="1431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63154</xdr:rowOff>
    </xdr:from>
    <xdr:ext cx="469744" cy="259045"/>
    <xdr:sp macro="" textlink="">
      <xdr:nvSpPr>
        <xdr:cNvPr id="380" name="n_4mainValue【公営住宅】&#10;一人当たり面積">
          <a:extLst>
            <a:ext uri="{FF2B5EF4-FFF2-40B4-BE49-F238E27FC236}">
              <a16:creationId xmlns:a16="http://schemas.microsoft.com/office/drawing/2014/main" id="{869F4484-8EA6-4E96-8912-050057E4B1CD}"/>
            </a:ext>
          </a:extLst>
        </xdr:cNvPr>
        <xdr:cNvSpPr txBox="1"/>
      </xdr:nvSpPr>
      <xdr:spPr>
        <a:xfrm>
          <a:off x="5937327" y="14312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CDC2ACC3-7FF5-4227-BC14-A894671D3568}"/>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7E79065B-20DB-4519-B397-1B407DF08642}"/>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2B7C62E4-9C3E-4039-BC91-E9E89E25FC94}"/>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C6E98615-7CC3-4B20-A690-06D7EDACCAEC}"/>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3FB018D5-D1CE-425A-BF38-F811D9657128}"/>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DCDDC490-767A-4A98-8B12-ECAFF2E583AD}"/>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F057F3E4-044E-43DC-83A9-EE9C4198EE86}"/>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5D3BC24F-A9B3-403A-9148-508C9421B3B7}"/>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EF18932E-B568-4FD2-874B-D2B4DA88EC6F}"/>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630CAF6-D575-4E4D-AD6B-7A8C8798A474}"/>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8B87FD74-6674-4364-9F44-00C3C52377A4}"/>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F7730476-6004-49D9-ADE3-2F24065E1BA7}"/>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824E3C30-FA6A-41F8-8EFE-1DCF4A7EE884}"/>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A8F8A33E-E358-44D2-B8D0-2856482A2BE5}"/>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A04FA50A-8BC9-4EDB-861D-BF4C1CDE5F88}"/>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DB76987C-93B6-4806-8C06-5C1DC39287AF}"/>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8F9EB507-AB46-4538-9DB6-7D0342312E4C}"/>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303C52EE-25DC-4F3B-B16E-9C98B2ECC8EB}"/>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A366D885-F0DC-4A2C-B664-BB609551F331}"/>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AA234FCA-519B-41D0-A7FA-FCC30A73513E}"/>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28B5A117-7221-491E-96CC-634680E6AE4E}"/>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6433F7AB-2BCF-4AB8-A55C-A4810CFA18D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B894E0CE-6F27-4F6A-BC4C-6583335C65E1}"/>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404FA73F-E008-45A9-93FD-C70D9BE6195B}"/>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846716F3-097B-41F3-83E0-83ADF1A1B4EC}"/>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E40BADDD-D69D-47D8-9F87-259152BE670B}"/>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BFEBDB4C-D819-4682-AE5D-E0BB79A8AB57}"/>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408" name="直線コネクタ 407">
          <a:extLst>
            <a:ext uri="{FF2B5EF4-FFF2-40B4-BE49-F238E27FC236}">
              <a16:creationId xmlns:a16="http://schemas.microsoft.com/office/drawing/2014/main" id="{510700EE-B2C6-40C5-97B1-DA8F68273C98}"/>
            </a:ext>
          </a:extLst>
        </xdr:cNvPr>
        <xdr:cNvCxnSpPr/>
      </xdr:nvCxnSpPr>
      <xdr:spPr>
        <a:xfrm>
          <a:off x="10960100" y="68922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409" name="テキスト ボックス 408">
          <a:extLst>
            <a:ext uri="{FF2B5EF4-FFF2-40B4-BE49-F238E27FC236}">
              <a16:creationId xmlns:a16="http://schemas.microsoft.com/office/drawing/2014/main" id="{150820B4-B776-4D01-B389-3781A3A4E47E}"/>
            </a:ext>
          </a:extLst>
        </xdr:cNvPr>
        <xdr:cNvSpPr txBox="1"/>
      </xdr:nvSpPr>
      <xdr:spPr>
        <a:xfrm>
          <a:off x="10602761" y="6753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a:extLst>
            <a:ext uri="{FF2B5EF4-FFF2-40B4-BE49-F238E27FC236}">
              <a16:creationId xmlns:a16="http://schemas.microsoft.com/office/drawing/2014/main" id="{B9CD97E1-51FE-4B06-AFB5-2B58AB95A6CD}"/>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a:extLst>
            <a:ext uri="{FF2B5EF4-FFF2-40B4-BE49-F238E27FC236}">
              <a16:creationId xmlns:a16="http://schemas.microsoft.com/office/drawing/2014/main" id="{34DCE27C-53DD-4C50-B4A7-2FDD6E9700AC}"/>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412" name="直線コネクタ 411">
          <a:extLst>
            <a:ext uri="{FF2B5EF4-FFF2-40B4-BE49-F238E27FC236}">
              <a16:creationId xmlns:a16="http://schemas.microsoft.com/office/drawing/2014/main" id="{9BF503E1-E949-4852-913A-0A1E40913CE2}"/>
            </a:ext>
          </a:extLst>
        </xdr:cNvPr>
        <xdr:cNvCxnSpPr/>
      </xdr:nvCxnSpPr>
      <xdr:spPr>
        <a:xfrm>
          <a:off x="10960100" y="5775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413" name="テキスト ボックス 412">
          <a:extLst>
            <a:ext uri="{FF2B5EF4-FFF2-40B4-BE49-F238E27FC236}">
              <a16:creationId xmlns:a16="http://schemas.microsoft.com/office/drawing/2014/main" id="{70372CE6-E526-4195-AC12-BD63A0B30CB2}"/>
            </a:ext>
          </a:extLst>
        </xdr:cNvPr>
        <xdr:cNvSpPr txBox="1"/>
      </xdr:nvSpPr>
      <xdr:spPr>
        <a:xfrm>
          <a:off x="10602761" y="5637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14DEFF1E-DB8C-4680-A02A-BE6F8E157B74}"/>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5" name="テキスト ボックス 414">
          <a:extLst>
            <a:ext uri="{FF2B5EF4-FFF2-40B4-BE49-F238E27FC236}">
              <a16:creationId xmlns:a16="http://schemas.microsoft.com/office/drawing/2014/main" id="{70209332-4FBF-4798-A870-1558B32F8B0D}"/>
            </a:ext>
          </a:extLst>
        </xdr:cNvPr>
        <xdr:cNvSpPr txBox="1"/>
      </xdr:nvSpPr>
      <xdr:spPr>
        <a:xfrm>
          <a:off x="1060276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00171BA7-1116-4AFD-AD7A-5AB9D3A51412}"/>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84772</xdr:rowOff>
    </xdr:from>
    <xdr:to>
      <xdr:col>85</xdr:col>
      <xdr:colOff>126364</xdr:colOff>
      <xdr:row>41</xdr:row>
      <xdr:rowOff>159068</xdr:rowOff>
    </xdr:to>
    <xdr:cxnSp macro="">
      <xdr:nvCxnSpPr>
        <xdr:cNvPr id="417" name="直線コネクタ 416">
          <a:extLst>
            <a:ext uri="{FF2B5EF4-FFF2-40B4-BE49-F238E27FC236}">
              <a16:creationId xmlns:a16="http://schemas.microsoft.com/office/drawing/2014/main" id="{ED91031B-5750-47EB-856D-8D4F6D162E69}"/>
            </a:ext>
          </a:extLst>
        </xdr:cNvPr>
        <xdr:cNvCxnSpPr/>
      </xdr:nvCxnSpPr>
      <xdr:spPr>
        <a:xfrm flipV="1">
          <a:off x="14375764" y="5616892"/>
          <a:ext cx="0" cy="1415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162895</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5FDFE02A-A91C-4638-8314-ED175D3CF428}"/>
            </a:ext>
          </a:extLst>
        </xdr:cNvPr>
        <xdr:cNvSpPr txBox="1"/>
      </xdr:nvSpPr>
      <xdr:spPr>
        <a:xfrm>
          <a:off x="14414500" y="703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159068</xdr:rowOff>
    </xdr:from>
    <xdr:to>
      <xdr:col>86</xdr:col>
      <xdr:colOff>25400</xdr:colOff>
      <xdr:row>41</xdr:row>
      <xdr:rowOff>159068</xdr:rowOff>
    </xdr:to>
    <xdr:cxnSp macro="">
      <xdr:nvCxnSpPr>
        <xdr:cNvPr id="419" name="直線コネクタ 418">
          <a:extLst>
            <a:ext uri="{FF2B5EF4-FFF2-40B4-BE49-F238E27FC236}">
              <a16:creationId xmlns:a16="http://schemas.microsoft.com/office/drawing/2014/main" id="{3CA04B27-056A-44E1-A5CF-6CA0C5F2FF45}"/>
            </a:ext>
          </a:extLst>
        </xdr:cNvPr>
        <xdr:cNvCxnSpPr/>
      </xdr:nvCxnSpPr>
      <xdr:spPr>
        <a:xfrm>
          <a:off x="14287500" y="70323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31449</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BDCCA670-1E59-4A5B-AE5B-CD455A4CE7B9}"/>
            </a:ext>
          </a:extLst>
        </xdr:cNvPr>
        <xdr:cNvSpPr txBox="1"/>
      </xdr:nvSpPr>
      <xdr:spPr>
        <a:xfrm>
          <a:off x="14414500" y="539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84772</xdr:rowOff>
    </xdr:from>
    <xdr:to>
      <xdr:col>86</xdr:col>
      <xdr:colOff>25400</xdr:colOff>
      <xdr:row>33</xdr:row>
      <xdr:rowOff>84772</xdr:rowOff>
    </xdr:to>
    <xdr:cxnSp macro="">
      <xdr:nvCxnSpPr>
        <xdr:cNvPr id="421" name="直線コネクタ 420">
          <a:extLst>
            <a:ext uri="{FF2B5EF4-FFF2-40B4-BE49-F238E27FC236}">
              <a16:creationId xmlns:a16="http://schemas.microsoft.com/office/drawing/2014/main" id="{B0327F4E-EA73-40DB-93AF-7011DB0B6486}"/>
            </a:ext>
          </a:extLst>
        </xdr:cNvPr>
        <xdr:cNvCxnSpPr/>
      </xdr:nvCxnSpPr>
      <xdr:spPr>
        <a:xfrm>
          <a:off x="14287500" y="56168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99712</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89C4E6D9-473E-488D-9569-D2FD3E4A484B}"/>
            </a:ext>
          </a:extLst>
        </xdr:cNvPr>
        <xdr:cNvSpPr txBox="1"/>
      </xdr:nvSpPr>
      <xdr:spPr>
        <a:xfrm>
          <a:off x="14414500" y="5967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76835</xdr:rowOff>
    </xdr:from>
    <xdr:to>
      <xdr:col>85</xdr:col>
      <xdr:colOff>177800</xdr:colOff>
      <xdr:row>37</xdr:row>
      <xdr:rowOff>6985</xdr:rowOff>
    </xdr:to>
    <xdr:sp macro="" textlink="">
      <xdr:nvSpPr>
        <xdr:cNvPr id="423" name="フローチャート: 判断 422">
          <a:extLst>
            <a:ext uri="{FF2B5EF4-FFF2-40B4-BE49-F238E27FC236}">
              <a16:creationId xmlns:a16="http://schemas.microsoft.com/office/drawing/2014/main" id="{9E89F0A0-C1B0-4A23-93A3-5C2EAFF073E0}"/>
            </a:ext>
          </a:extLst>
        </xdr:cNvPr>
        <xdr:cNvSpPr/>
      </xdr:nvSpPr>
      <xdr:spPr>
        <a:xfrm>
          <a:off x="14325600" y="611187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88265</xdr:rowOff>
    </xdr:from>
    <xdr:to>
      <xdr:col>81</xdr:col>
      <xdr:colOff>101600</xdr:colOff>
      <xdr:row>37</xdr:row>
      <xdr:rowOff>18415</xdr:rowOff>
    </xdr:to>
    <xdr:sp macro="" textlink="">
      <xdr:nvSpPr>
        <xdr:cNvPr id="424" name="フローチャート: 判断 423">
          <a:extLst>
            <a:ext uri="{FF2B5EF4-FFF2-40B4-BE49-F238E27FC236}">
              <a16:creationId xmlns:a16="http://schemas.microsoft.com/office/drawing/2014/main" id="{97D1DE7C-8D9A-4768-A07F-564C848A6098}"/>
            </a:ext>
          </a:extLst>
        </xdr:cNvPr>
        <xdr:cNvSpPr/>
      </xdr:nvSpPr>
      <xdr:spPr>
        <a:xfrm>
          <a:off x="13578840" y="61233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151130</xdr:rowOff>
    </xdr:from>
    <xdr:to>
      <xdr:col>76</xdr:col>
      <xdr:colOff>165100</xdr:colOff>
      <xdr:row>37</xdr:row>
      <xdr:rowOff>81280</xdr:rowOff>
    </xdr:to>
    <xdr:sp macro="" textlink="">
      <xdr:nvSpPr>
        <xdr:cNvPr id="425" name="フローチャート: 判断 424">
          <a:extLst>
            <a:ext uri="{FF2B5EF4-FFF2-40B4-BE49-F238E27FC236}">
              <a16:creationId xmlns:a16="http://schemas.microsoft.com/office/drawing/2014/main" id="{11211D7B-3598-4B68-B185-80BA63CD9D4D}"/>
            </a:ext>
          </a:extLst>
        </xdr:cNvPr>
        <xdr:cNvSpPr/>
      </xdr:nvSpPr>
      <xdr:spPr>
        <a:xfrm>
          <a:off x="12804140" y="61861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2540</xdr:rowOff>
    </xdr:from>
    <xdr:to>
      <xdr:col>72</xdr:col>
      <xdr:colOff>38100</xdr:colOff>
      <xdr:row>37</xdr:row>
      <xdr:rowOff>104140</xdr:rowOff>
    </xdr:to>
    <xdr:sp macro="" textlink="">
      <xdr:nvSpPr>
        <xdr:cNvPr id="426" name="フローチャート: 判断 425">
          <a:extLst>
            <a:ext uri="{FF2B5EF4-FFF2-40B4-BE49-F238E27FC236}">
              <a16:creationId xmlns:a16="http://schemas.microsoft.com/office/drawing/2014/main" id="{EFE52614-E98B-4818-89DA-A2EBEE3357F7}"/>
            </a:ext>
          </a:extLst>
        </xdr:cNvPr>
        <xdr:cNvSpPr/>
      </xdr:nvSpPr>
      <xdr:spPr>
        <a:xfrm>
          <a:off x="12029440" y="62052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28258</xdr:rowOff>
    </xdr:from>
    <xdr:to>
      <xdr:col>67</xdr:col>
      <xdr:colOff>101600</xdr:colOff>
      <xdr:row>37</xdr:row>
      <xdr:rowOff>129858</xdr:rowOff>
    </xdr:to>
    <xdr:sp macro="" textlink="">
      <xdr:nvSpPr>
        <xdr:cNvPr id="427" name="フローチャート: 判断 426">
          <a:extLst>
            <a:ext uri="{FF2B5EF4-FFF2-40B4-BE49-F238E27FC236}">
              <a16:creationId xmlns:a16="http://schemas.microsoft.com/office/drawing/2014/main" id="{9135D193-04AB-4A5D-9CF1-642DAD4E5BD1}"/>
            </a:ext>
          </a:extLst>
        </xdr:cNvPr>
        <xdr:cNvSpPr/>
      </xdr:nvSpPr>
      <xdr:spPr>
        <a:xfrm>
          <a:off x="11231880" y="6230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9C2E363C-2AD1-40ED-B4D5-560781129C9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CC4B8436-A588-45BD-BC9E-DB90FE2C03F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51297BAD-30E1-4541-9582-09C09C10E702}"/>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DD954546-316D-4514-9D09-781BFBB55D98}"/>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114CD4BA-A487-495D-9BF4-C0E6A8C6AEEB}"/>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76835</xdr:rowOff>
    </xdr:from>
    <xdr:to>
      <xdr:col>85</xdr:col>
      <xdr:colOff>177800</xdr:colOff>
      <xdr:row>38</xdr:row>
      <xdr:rowOff>6985</xdr:rowOff>
    </xdr:to>
    <xdr:sp macro="" textlink="">
      <xdr:nvSpPr>
        <xdr:cNvPr id="433" name="楕円 432">
          <a:extLst>
            <a:ext uri="{FF2B5EF4-FFF2-40B4-BE49-F238E27FC236}">
              <a16:creationId xmlns:a16="http://schemas.microsoft.com/office/drawing/2014/main" id="{825DCCCC-C217-404B-AE8A-860217626FD3}"/>
            </a:ext>
          </a:extLst>
        </xdr:cNvPr>
        <xdr:cNvSpPr/>
      </xdr:nvSpPr>
      <xdr:spPr>
        <a:xfrm>
          <a:off x="14325600" y="627951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55262</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2FE47DB3-52B4-497C-B2DE-AA90F5E43ED4}"/>
            </a:ext>
          </a:extLst>
        </xdr:cNvPr>
        <xdr:cNvSpPr txBox="1"/>
      </xdr:nvSpPr>
      <xdr:spPr>
        <a:xfrm>
          <a:off x="14414500"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133985</xdr:rowOff>
    </xdr:from>
    <xdr:to>
      <xdr:col>81</xdr:col>
      <xdr:colOff>101600</xdr:colOff>
      <xdr:row>37</xdr:row>
      <xdr:rowOff>64135</xdr:rowOff>
    </xdr:to>
    <xdr:sp macro="" textlink="">
      <xdr:nvSpPr>
        <xdr:cNvPr id="435" name="楕円 434">
          <a:extLst>
            <a:ext uri="{FF2B5EF4-FFF2-40B4-BE49-F238E27FC236}">
              <a16:creationId xmlns:a16="http://schemas.microsoft.com/office/drawing/2014/main" id="{14A59225-5789-438C-9959-F952270B2F5E}"/>
            </a:ext>
          </a:extLst>
        </xdr:cNvPr>
        <xdr:cNvSpPr/>
      </xdr:nvSpPr>
      <xdr:spPr>
        <a:xfrm>
          <a:off x="13578840" y="61690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13335</xdr:rowOff>
    </xdr:from>
    <xdr:to>
      <xdr:col>85</xdr:col>
      <xdr:colOff>127000</xdr:colOff>
      <xdr:row>37</xdr:row>
      <xdr:rowOff>127635</xdr:rowOff>
    </xdr:to>
    <xdr:cxnSp macro="">
      <xdr:nvCxnSpPr>
        <xdr:cNvPr id="436" name="直線コネクタ 435">
          <a:extLst>
            <a:ext uri="{FF2B5EF4-FFF2-40B4-BE49-F238E27FC236}">
              <a16:creationId xmlns:a16="http://schemas.microsoft.com/office/drawing/2014/main" id="{DAEA956A-C80B-48EF-91AD-7F53A8B5796D}"/>
            </a:ext>
          </a:extLst>
        </xdr:cNvPr>
        <xdr:cNvCxnSpPr/>
      </xdr:nvCxnSpPr>
      <xdr:spPr>
        <a:xfrm>
          <a:off x="13629640" y="6216015"/>
          <a:ext cx="74676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73978</xdr:rowOff>
    </xdr:from>
    <xdr:to>
      <xdr:col>76</xdr:col>
      <xdr:colOff>165100</xdr:colOff>
      <xdr:row>37</xdr:row>
      <xdr:rowOff>4128</xdr:rowOff>
    </xdr:to>
    <xdr:sp macro="" textlink="">
      <xdr:nvSpPr>
        <xdr:cNvPr id="437" name="楕円 436">
          <a:extLst>
            <a:ext uri="{FF2B5EF4-FFF2-40B4-BE49-F238E27FC236}">
              <a16:creationId xmlns:a16="http://schemas.microsoft.com/office/drawing/2014/main" id="{FD97E940-F6B3-441D-8BBA-9DBE06D94D17}"/>
            </a:ext>
          </a:extLst>
        </xdr:cNvPr>
        <xdr:cNvSpPr/>
      </xdr:nvSpPr>
      <xdr:spPr>
        <a:xfrm>
          <a:off x="12804140" y="610901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124778</xdr:rowOff>
    </xdr:from>
    <xdr:to>
      <xdr:col>81</xdr:col>
      <xdr:colOff>50800</xdr:colOff>
      <xdr:row>37</xdr:row>
      <xdr:rowOff>13335</xdr:rowOff>
    </xdr:to>
    <xdr:cxnSp macro="">
      <xdr:nvCxnSpPr>
        <xdr:cNvPr id="438" name="直線コネクタ 437">
          <a:extLst>
            <a:ext uri="{FF2B5EF4-FFF2-40B4-BE49-F238E27FC236}">
              <a16:creationId xmlns:a16="http://schemas.microsoft.com/office/drawing/2014/main" id="{26B1F68D-695D-49E2-8D0B-CDEC5FC64F1F}"/>
            </a:ext>
          </a:extLst>
        </xdr:cNvPr>
        <xdr:cNvCxnSpPr/>
      </xdr:nvCxnSpPr>
      <xdr:spPr>
        <a:xfrm>
          <a:off x="12854940" y="6159818"/>
          <a:ext cx="774700" cy="5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71120</xdr:rowOff>
    </xdr:from>
    <xdr:to>
      <xdr:col>72</xdr:col>
      <xdr:colOff>38100</xdr:colOff>
      <xdr:row>37</xdr:row>
      <xdr:rowOff>1270</xdr:rowOff>
    </xdr:to>
    <xdr:sp macro="" textlink="">
      <xdr:nvSpPr>
        <xdr:cNvPr id="439" name="楕円 438">
          <a:extLst>
            <a:ext uri="{FF2B5EF4-FFF2-40B4-BE49-F238E27FC236}">
              <a16:creationId xmlns:a16="http://schemas.microsoft.com/office/drawing/2014/main" id="{0443D78F-432B-416F-8609-1A47E08E86AC}"/>
            </a:ext>
          </a:extLst>
        </xdr:cNvPr>
        <xdr:cNvSpPr/>
      </xdr:nvSpPr>
      <xdr:spPr>
        <a:xfrm>
          <a:off x="12029440" y="6106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121920</xdr:rowOff>
    </xdr:from>
    <xdr:to>
      <xdr:col>76</xdr:col>
      <xdr:colOff>114300</xdr:colOff>
      <xdr:row>36</xdr:row>
      <xdr:rowOff>124778</xdr:rowOff>
    </xdr:to>
    <xdr:cxnSp macro="">
      <xdr:nvCxnSpPr>
        <xdr:cNvPr id="440" name="直線コネクタ 439">
          <a:extLst>
            <a:ext uri="{FF2B5EF4-FFF2-40B4-BE49-F238E27FC236}">
              <a16:creationId xmlns:a16="http://schemas.microsoft.com/office/drawing/2014/main" id="{D7999A7B-57B3-4A09-8A69-39F66E3E5E54}"/>
            </a:ext>
          </a:extLst>
        </xdr:cNvPr>
        <xdr:cNvCxnSpPr/>
      </xdr:nvCxnSpPr>
      <xdr:spPr>
        <a:xfrm>
          <a:off x="12072620" y="6156960"/>
          <a:ext cx="78232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108267</xdr:rowOff>
    </xdr:from>
    <xdr:to>
      <xdr:col>67</xdr:col>
      <xdr:colOff>101600</xdr:colOff>
      <xdr:row>37</xdr:row>
      <xdr:rowOff>38417</xdr:rowOff>
    </xdr:to>
    <xdr:sp macro="" textlink="">
      <xdr:nvSpPr>
        <xdr:cNvPr id="441" name="楕円 440">
          <a:extLst>
            <a:ext uri="{FF2B5EF4-FFF2-40B4-BE49-F238E27FC236}">
              <a16:creationId xmlns:a16="http://schemas.microsoft.com/office/drawing/2014/main" id="{4962100C-F7CB-4299-9FE6-77C16810D8CF}"/>
            </a:ext>
          </a:extLst>
        </xdr:cNvPr>
        <xdr:cNvSpPr/>
      </xdr:nvSpPr>
      <xdr:spPr>
        <a:xfrm>
          <a:off x="11231880" y="614330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121920</xdr:rowOff>
    </xdr:from>
    <xdr:to>
      <xdr:col>71</xdr:col>
      <xdr:colOff>177800</xdr:colOff>
      <xdr:row>36</xdr:row>
      <xdr:rowOff>159067</xdr:rowOff>
    </xdr:to>
    <xdr:cxnSp macro="">
      <xdr:nvCxnSpPr>
        <xdr:cNvPr id="442" name="直線コネクタ 441">
          <a:extLst>
            <a:ext uri="{FF2B5EF4-FFF2-40B4-BE49-F238E27FC236}">
              <a16:creationId xmlns:a16="http://schemas.microsoft.com/office/drawing/2014/main" id="{EE959CB8-50AD-4159-B5F1-B452B9345751}"/>
            </a:ext>
          </a:extLst>
        </xdr:cNvPr>
        <xdr:cNvCxnSpPr/>
      </xdr:nvCxnSpPr>
      <xdr:spPr>
        <a:xfrm flipV="1">
          <a:off x="11282680" y="6156960"/>
          <a:ext cx="78994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34942</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3B5F2C59-2C0E-454E-A073-2986A47FD601}"/>
            </a:ext>
          </a:extLst>
        </xdr:cNvPr>
        <xdr:cNvSpPr txBox="1"/>
      </xdr:nvSpPr>
      <xdr:spPr>
        <a:xfrm>
          <a:off x="13437244" y="590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72407</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F3E3A057-2175-4306-B183-E84402AF2C0E}"/>
            </a:ext>
          </a:extLst>
        </xdr:cNvPr>
        <xdr:cNvSpPr txBox="1"/>
      </xdr:nvSpPr>
      <xdr:spPr>
        <a:xfrm>
          <a:off x="12675244" y="6275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95267</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D709463F-F6A5-4335-AB09-0EC77A0B5558}"/>
            </a:ext>
          </a:extLst>
        </xdr:cNvPr>
        <xdr:cNvSpPr txBox="1"/>
      </xdr:nvSpPr>
      <xdr:spPr>
        <a:xfrm>
          <a:off x="11900544" y="6297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120985</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554F11D0-35E9-47BC-9103-670D3F587F56}"/>
            </a:ext>
          </a:extLst>
        </xdr:cNvPr>
        <xdr:cNvSpPr txBox="1"/>
      </xdr:nvSpPr>
      <xdr:spPr>
        <a:xfrm>
          <a:off x="11102984" y="6323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55262</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D30E2C2A-0B4C-4E73-837E-DFB91C6D9513}"/>
            </a:ext>
          </a:extLst>
        </xdr:cNvPr>
        <xdr:cNvSpPr txBox="1"/>
      </xdr:nvSpPr>
      <xdr:spPr>
        <a:xfrm>
          <a:off x="13437244"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20655</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D27842A5-146F-47CF-AAF1-1ABAA8B6EE8A}"/>
            </a:ext>
          </a:extLst>
        </xdr:cNvPr>
        <xdr:cNvSpPr txBox="1"/>
      </xdr:nvSpPr>
      <xdr:spPr>
        <a:xfrm>
          <a:off x="12675244" y="5888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17797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99D6BB82-CA39-440F-90D0-9408CC03C2B6}"/>
            </a:ext>
          </a:extLst>
        </xdr:cNvPr>
        <xdr:cNvSpPr txBox="1"/>
      </xdr:nvSpPr>
      <xdr:spPr>
        <a:xfrm>
          <a:off x="119005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54944</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0121CAAD-A019-4747-AF16-2FA919D53D47}"/>
            </a:ext>
          </a:extLst>
        </xdr:cNvPr>
        <xdr:cNvSpPr txBox="1"/>
      </xdr:nvSpPr>
      <xdr:spPr>
        <a:xfrm>
          <a:off x="11102984" y="5922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2623F8CB-1EC9-4D31-8AB9-ED58FE104FE1}"/>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900F355F-12A6-4D41-BFD6-71804B9AA78B}"/>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F3FFA6A1-4845-4F64-A4A1-E7B95557898A}"/>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7DDA3500-7C00-4254-9AA9-2DAFA7E3FEA4}"/>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86D964B0-32F4-43AE-AFFD-D06285014D66}"/>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FFAB668C-2366-4984-837B-AC96EC5A3F09}"/>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068BCABD-5129-44B5-99E2-8A1F4BA9D9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AC59662A-8D3F-4990-832C-C91C76C6A941}"/>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C368F1A0-B3F3-4535-980A-832F80889ADD}"/>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46E7B14A-6D3C-4F94-B6A7-E443DD728283}"/>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a:extLst>
            <a:ext uri="{FF2B5EF4-FFF2-40B4-BE49-F238E27FC236}">
              <a16:creationId xmlns:a16="http://schemas.microsoft.com/office/drawing/2014/main" id="{45F9686F-EBA8-4C81-BF48-6A0375076690}"/>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2" name="テキスト ボックス 461">
          <a:extLst>
            <a:ext uri="{FF2B5EF4-FFF2-40B4-BE49-F238E27FC236}">
              <a16:creationId xmlns:a16="http://schemas.microsoft.com/office/drawing/2014/main" id="{0622339C-EBE2-4313-B6C6-C617FBC5F84E}"/>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a:extLst>
            <a:ext uri="{FF2B5EF4-FFF2-40B4-BE49-F238E27FC236}">
              <a16:creationId xmlns:a16="http://schemas.microsoft.com/office/drawing/2014/main" id="{5FCC5116-8482-44BA-958F-5BF863CFBAA9}"/>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4" name="テキスト ボックス 463">
          <a:extLst>
            <a:ext uri="{FF2B5EF4-FFF2-40B4-BE49-F238E27FC236}">
              <a16:creationId xmlns:a16="http://schemas.microsoft.com/office/drawing/2014/main" id="{0119D974-4AA9-4F17-B045-C73B38F6E4C7}"/>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a:extLst>
            <a:ext uri="{FF2B5EF4-FFF2-40B4-BE49-F238E27FC236}">
              <a16:creationId xmlns:a16="http://schemas.microsoft.com/office/drawing/2014/main" id="{40CAB479-436D-4A25-AF2A-85E5FCA8DA9B}"/>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6" name="テキスト ボックス 465">
          <a:extLst>
            <a:ext uri="{FF2B5EF4-FFF2-40B4-BE49-F238E27FC236}">
              <a16:creationId xmlns:a16="http://schemas.microsoft.com/office/drawing/2014/main" id="{5C0B47AD-E27A-4048-A59F-CED481EBB894}"/>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a:extLst>
            <a:ext uri="{FF2B5EF4-FFF2-40B4-BE49-F238E27FC236}">
              <a16:creationId xmlns:a16="http://schemas.microsoft.com/office/drawing/2014/main" id="{77E35781-8D21-4A8C-95C5-19E96B72FACF}"/>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8" name="テキスト ボックス 467">
          <a:extLst>
            <a:ext uri="{FF2B5EF4-FFF2-40B4-BE49-F238E27FC236}">
              <a16:creationId xmlns:a16="http://schemas.microsoft.com/office/drawing/2014/main" id="{B750C4E8-237F-4681-997B-27E88875DB71}"/>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490E9EEA-6122-4774-9A9A-E1B37A243F5B}"/>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01F1D953-8D73-4233-A63C-67E0CF61C774}"/>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CB31ADA6-71B7-46AC-8BD6-9C677E08CF01}"/>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80772</xdr:rowOff>
    </xdr:from>
    <xdr:to>
      <xdr:col>116</xdr:col>
      <xdr:colOff>62864</xdr:colOff>
      <xdr:row>40</xdr:row>
      <xdr:rowOff>108204</xdr:rowOff>
    </xdr:to>
    <xdr:cxnSp macro="">
      <xdr:nvCxnSpPr>
        <xdr:cNvPr id="472" name="直線コネクタ 471">
          <a:extLst>
            <a:ext uri="{FF2B5EF4-FFF2-40B4-BE49-F238E27FC236}">
              <a16:creationId xmlns:a16="http://schemas.microsoft.com/office/drawing/2014/main" id="{5DA4F1CB-DE6D-441A-BA40-27CBB1878EA6}"/>
            </a:ext>
          </a:extLst>
        </xdr:cNvPr>
        <xdr:cNvCxnSpPr/>
      </xdr:nvCxnSpPr>
      <xdr:spPr>
        <a:xfrm flipV="1">
          <a:off x="19509104" y="578053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112031</xdr:rowOff>
    </xdr:from>
    <xdr:ext cx="469744" cy="259045"/>
    <xdr:sp macro="" textlink="">
      <xdr:nvSpPr>
        <xdr:cNvPr id="473" name="【認定こども園・幼稚園・保育所】&#10;一人当たり面積最小値テキスト">
          <a:extLst>
            <a:ext uri="{FF2B5EF4-FFF2-40B4-BE49-F238E27FC236}">
              <a16:creationId xmlns:a16="http://schemas.microsoft.com/office/drawing/2014/main" id="{37683847-680E-444F-BE06-0EDE38FCCF5D}"/>
            </a:ext>
          </a:extLst>
        </xdr:cNvPr>
        <xdr:cNvSpPr txBox="1"/>
      </xdr:nvSpPr>
      <xdr:spPr>
        <a:xfrm>
          <a:off x="19547840" y="68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108204</xdr:rowOff>
    </xdr:from>
    <xdr:to>
      <xdr:col>116</xdr:col>
      <xdr:colOff>152400</xdr:colOff>
      <xdr:row>40</xdr:row>
      <xdr:rowOff>108204</xdr:rowOff>
    </xdr:to>
    <xdr:cxnSp macro="">
      <xdr:nvCxnSpPr>
        <xdr:cNvPr id="474" name="直線コネクタ 473">
          <a:extLst>
            <a:ext uri="{FF2B5EF4-FFF2-40B4-BE49-F238E27FC236}">
              <a16:creationId xmlns:a16="http://schemas.microsoft.com/office/drawing/2014/main" id="{C96DC05B-955A-4A42-BBA0-B4D75FDFFEB9}"/>
            </a:ext>
          </a:extLst>
        </xdr:cNvPr>
        <xdr:cNvCxnSpPr/>
      </xdr:nvCxnSpPr>
      <xdr:spPr>
        <a:xfrm>
          <a:off x="19443700" y="68138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27449</xdr:rowOff>
    </xdr:from>
    <xdr:ext cx="469744" cy="259045"/>
    <xdr:sp macro="" textlink="">
      <xdr:nvSpPr>
        <xdr:cNvPr id="475" name="【認定こども園・幼稚園・保育所】&#10;一人当たり面積最大値テキスト">
          <a:extLst>
            <a:ext uri="{FF2B5EF4-FFF2-40B4-BE49-F238E27FC236}">
              <a16:creationId xmlns:a16="http://schemas.microsoft.com/office/drawing/2014/main" id="{A7518427-E0DE-43A8-A633-97095D0184DD}"/>
            </a:ext>
          </a:extLst>
        </xdr:cNvPr>
        <xdr:cNvSpPr txBox="1"/>
      </xdr:nvSpPr>
      <xdr:spPr>
        <a:xfrm>
          <a:off x="19547840" y="555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80772</xdr:rowOff>
    </xdr:from>
    <xdr:to>
      <xdr:col>116</xdr:col>
      <xdr:colOff>152400</xdr:colOff>
      <xdr:row>34</xdr:row>
      <xdr:rowOff>80772</xdr:rowOff>
    </xdr:to>
    <xdr:cxnSp macro="">
      <xdr:nvCxnSpPr>
        <xdr:cNvPr id="476" name="直線コネクタ 475">
          <a:extLst>
            <a:ext uri="{FF2B5EF4-FFF2-40B4-BE49-F238E27FC236}">
              <a16:creationId xmlns:a16="http://schemas.microsoft.com/office/drawing/2014/main" id="{C7A29EAC-205E-4698-8E3B-D890FD437E89}"/>
            </a:ext>
          </a:extLst>
        </xdr:cNvPr>
        <xdr:cNvCxnSpPr/>
      </xdr:nvCxnSpPr>
      <xdr:spPr>
        <a:xfrm>
          <a:off x="19443700" y="57805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477" name="【認定こども園・幼稚園・保育所】&#10;一人当たり面積平均値テキスト">
          <a:extLst>
            <a:ext uri="{FF2B5EF4-FFF2-40B4-BE49-F238E27FC236}">
              <a16:creationId xmlns:a16="http://schemas.microsoft.com/office/drawing/2014/main" id="{4FFC2613-5149-454E-BAD4-1589718098D0}"/>
            </a:ext>
          </a:extLst>
        </xdr:cNvPr>
        <xdr:cNvSpPr txBox="1"/>
      </xdr:nvSpPr>
      <xdr:spPr>
        <a:xfrm>
          <a:off x="19547840" y="6291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8" name="フローチャート: 判断 477">
          <a:extLst>
            <a:ext uri="{FF2B5EF4-FFF2-40B4-BE49-F238E27FC236}">
              <a16:creationId xmlns:a16="http://schemas.microsoft.com/office/drawing/2014/main" id="{1E49CE4A-141A-4FBF-A232-A01F08C4B1FB}"/>
            </a:ext>
          </a:extLst>
        </xdr:cNvPr>
        <xdr:cNvSpPr/>
      </xdr:nvSpPr>
      <xdr:spPr>
        <a:xfrm>
          <a:off x="19458940" y="63126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164846</xdr:rowOff>
    </xdr:from>
    <xdr:to>
      <xdr:col>112</xdr:col>
      <xdr:colOff>38100</xdr:colOff>
      <xdr:row>38</xdr:row>
      <xdr:rowOff>94996</xdr:rowOff>
    </xdr:to>
    <xdr:sp macro="" textlink="">
      <xdr:nvSpPr>
        <xdr:cNvPr id="479" name="フローチャート: 判断 478">
          <a:extLst>
            <a:ext uri="{FF2B5EF4-FFF2-40B4-BE49-F238E27FC236}">
              <a16:creationId xmlns:a16="http://schemas.microsoft.com/office/drawing/2014/main" id="{0E552A44-B50A-4CDE-95CC-63B5D0DFF56B}"/>
            </a:ext>
          </a:extLst>
        </xdr:cNvPr>
        <xdr:cNvSpPr/>
      </xdr:nvSpPr>
      <xdr:spPr>
        <a:xfrm>
          <a:off x="18735040" y="63675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16256</xdr:rowOff>
    </xdr:from>
    <xdr:to>
      <xdr:col>107</xdr:col>
      <xdr:colOff>101600</xdr:colOff>
      <xdr:row>38</xdr:row>
      <xdr:rowOff>117856</xdr:rowOff>
    </xdr:to>
    <xdr:sp macro="" textlink="">
      <xdr:nvSpPr>
        <xdr:cNvPr id="480" name="フローチャート: 判断 479">
          <a:extLst>
            <a:ext uri="{FF2B5EF4-FFF2-40B4-BE49-F238E27FC236}">
              <a16:creationId xmlns:a16="http://schemas.microsoft.com/office/drawing/2014/main" id="{BAEF7092-54C8-4BC9-98FF-ACDB8A59BF79}"/>
            </a:ext>
          </a:extLst>
        </xdr:cNvPr>
        <xdr:cNvSpPr/>
      </xdr:nvSpPr>
      <xdr:spPr>
        <a:xfrm>
          <a:off x="17937480" y="638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2540</xdr:rowOff>
    </xdr:from>
    <xdr:to>
      <xdr:col>102</xdr:col>
      <xdr:colOff>165100</xdr:colOff>
      <xdr:row>38</xdr:row>
      <xdr:rowOff>104140</xdr:rowOff>
    </xdr:to>
    <xdr:sp macro="" textlink="">
      <xdr:nvSpPr>
        <xdr:cNvPr id="481" name="フローチャート: 判断 480">
          <a:extLst>
            <a:ext uri="{FF2B5EF4-FFF2-40B4-BE49-F238E27FC236}">
              <a16:creationId xmlns:a16="http://schemas.microsoft.com/office/drawing/2014/main" id="{EEF43DE9-CF4F-43D2-B412-FC7C5E31C9AC}"/>
            </a:ext>
          </a:extLst>
        </xdr:cNvPr>
        <xdr:cNvSpPr/>
      </xdr:nvSpPr>
      <xdr:spPr>
        <a:xfrm>
          <a:off x="17162780" y="637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7112</xdr:rowOff>
    </xdr:from>
    <xdr:to>
      <xdr:col>98</xdr:col>
      <xdr:colOff>38100</xdr:colOff>
      <xdr:row>38</xdr:row>
      <xdr:rowOff>108712</xdr:rowOff>
    </xdr:to>
    <xdr:sp macro="" textlink="">
      <xdr:nvSpPr>
        <xdr:cNvPr id="482" name="フローチャート: 判断 481">
          <a:extLst>
            <a:ext uri="{FF2B5EF4-FFF2-40B4-BE49-F238E27FC236}">
              <a16:creationId xmlns:a16="http://schemas.microsoft.com/office/drawing/2014/main" id="{035DD9C7-A4BC-4EC1-8E3A-1E2B6DB71B9D}"/>
            </a:ext>
          </a:extLst>
        </xdr:cNvPr>
        <xdr:cNvSpPr/>
      </xdr:nvSpPr>
      <xdr:spPr>
        <a:xfrm>
          <a:off x="16388080" y="637743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8C5F174D-2F82-4BA5-9477-C84730EB5F18}"/>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E1BA977C-7F9D-4657-BEF3-176D9E6CF0B6}"/>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6C10C005-94F1-4210-950B-BD7CFA06D32D}"/>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848460FB-8099-4AD6-8E39-95F3548D8863}"/>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A716A749-44C9-486E-8563-9F345028945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135128</xdr:rowOff>
    </xdr:from>
    <xdr:to>
      <xdr:col>116</xdr:col>
      <xdr:colOff>114300</xdr:colOff>
      <xdr:row>37</xdr:row>
      <xdr:rowOff>65278</xdr:rowOff>
    </xdr:to>
    <xdr:sp macro="" textlink="">
      <xdr:nvSpPr>
        <xdr:cNvPr id="488" name="楕円 487">
          <a:extLst>
            <a:ext uri="{FF2B5EF4-FFF2-40B4-BE49-F238E27FC236}">
              <a16:creationId xmlns:a16="http://schemas.microsoft.com/office/drawing/2014/main" id="{3F76F630-920F-4613-A68C-88834FC32B89}"/>
            </a:ext>
          </a:extLst>
        </xdr:cNvPr>
        <xdr:cNvSpPr/>
      </xdr:nvSpPr>
      <xdr:spPr>
        <a:xfrm>
          <a:off x="19458940" y="61701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158005</xdr:rowOff>
    </xdr:from>
    <xdr:ext cx="469744" cy="259045"/>
    <xdr:sp macro="" textlink="">
      <xdr:nvSpPr>
        <xdr:cNvPr id="489" name="【認定こども園・幼稚園・保育所】&#10;一人当たり面積該当値テキスト">
          <a:extLst>
            <a:ext uri="{FF2B5EF4-FFF2-40B4-BE49-F238E27FC236}">
              <a16:creationId xmlns:a16="http://schemas.microsoft.com/office/drawing/2014/main" id="{E95665B9-961B-4DE5-BB63-1AB4DA618A9E}"/>
            </a:ext>
          </a:extLst>
        </xdr:cNvPr>
        <xdr:cNvSpPr txBox="1"/>
      </xdr:nvSpPr>
      <xdr:spPr>
        <a:xfrm>
          <a:off x="19547840" y="602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41402</xdr:rowOff>
    </xdr:from>
    <xdr:to>
      <xdr:col>112</xdr:col>
      <xdr:colOff>38100</xdr:colOff>
      <xdr:row>37</xdr:row>
      <xdr:rowOff>143002</xdr:rowOff>
    </xdr:to>
    <xdr:sp macro="" textlink="">
      <xdr:nvSpPr>
        <xdr:cNvPr id="490" name="楕円 489">
          <a:extLst>
            <a:ext uri="{FF2B5EF4-FFF2-40B4-BE49-F238E27FC236}">
              <a16:creationId xmlns:a16="http://schemas.microsoft.com/office/drawing/2014/main" id="{F30BA229-26CD-46ED-A433-0173D20E3BD6}"/>
            </a:ext>
          </a:extLst>
        </xdr:cNvPr>
        <xdr:cNvSpPr/>
      </xdr:nvSpPr>
      <xdr:spPr>
        <a:xfrm>
          <a:off x="18735040" y="624408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14478</xdr:rowOff>
    </xdr:from>
    <xdr:to>
      <xdr:col>116</xdr:col>
      <xdr:colOff>63500</xdr:colOff>
      <xdr:row>37</xdr:row>
      <xdr:rowOff>92202</xdr:rowOff>
    </xdr:to>
    <xdr:cxnSp macro="">
      <xdr:nvCxnSpPr>
        <xdr:cNvPr id="491" name="直線コネクタ 490">
          <a:extLst>
            <a:ext uri="{FF2B5EF4-FFF2-40B4-BE49-F238E27FC236}">
              <a16:creationId xmlns:a16="http://schemas.microsoft.com/office/drawing/2014/main" id="{FEEDF7CD-80C3-4955-825B-66AC6102DE16}"/>
            </a:ext>
          </a:extLst>
        </xdr:cNvPr>
        <xdr:cNvCxnSpPr/>
      </xdr:nvCxnSpPr>
      <xdr:spPr>
        <a:xfrm flipV="1">
          <a:off x="18778220" y="6217158"/>
          <a:ext cx="73152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112268</xdr:rowOff>
    </xdr:from>
    <xdr:to>
      <xdr:col>107</xdr:col>
      <xdr:colOff>101600</xdr:colOff>
      <xdr:row>37</xdr:row>
      <xdr:rowOff>42418</xdr:rowOff>
    </xdr:to>
    <xdr:sp macro="" textlink="">
      <xdr:nvSpPr>
        <xdr:cNvPr id="492" name="楕円 491">
          <a:extLst>
            <a:ext uri="{FF2B5EF4-FFF2-40B4-BE49-F238E27FC236}">
              <a16:creationId xmlns:a16="http://schemas.microsoft.com/office/drawing/2014/main" id="{C8F7BC1D-A42C-4F9B-960C-C7FD99D6D8A6}"/>
            </a:ext>
          </a:extLst>
        </xdr:cNvPr>
        <xdr:cNvSpPr/>
      </xdr:nvSpPr>
      <xdr:spPr>
        <a:xfrm>
          <a:off x="17937480" y="61473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163068</xdr:rowOff>
    </xdr:from>
    <xdr:to>
      <xdr:col>111</xdr:col>
      <xdr:colOff>177800</xdr:colOff>
      <xdr:row>37</xdr:row>
      <xdr:rowOff>92202</xdr:rowOff>
    </xdr:to>
    <xdr:cxnSp macro="">
      <xdr:nvCxnSpPr>
        <xdr:cNvPr id="493" name="直線コネクタ 492">
          <a:extLst>
            <a:ext uri="{FF2B5EF4-FFF2-40B4-BE49-F238E27FC236}">
              <a16:creationId xmlns:a16="http://schemas.microsoft.com/office/drawing/2014/main" id="{3B02D32A-05FA-4D52-9C9D-59E300970EE9}"/>
            </a:ext>
          </a:extLst>
        </xdr:cNvPr>
        <xdr:cNvCxnSpPr/>
      </xdr:nvCxnSpPr>
      <xdr:spPr>
        <a:xfrm>
          <a:off x="17988280" y="6198108"/>
          <a:ext cx="78994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107696</xdr:rowOff>
    </xdr:from>
    <xdr:to>
      <xdr:col>102</xdr:col>
      <xdr:colOff>165100</xdr:colOff>
      <xdr:row>37</xdr:row>
      <xdr:rowOff>37846</xdr:rowOff>
    </xdr:to>
    <xdr:sp macro="" textlink="">
      <xdr:nvSpPr>
        <xdr:cNvPr id="494" name="楕円 493">
          <a:extLst>
            <a:ext uri="{FF2B5EF4-FFF2-40B4-BE49-F238E27FC236}">
              <a16:creationId xmlns:a16="http://schemas.microsoft.com/office/drawing/2014/main" id="{C3B923DE-734D-40BF-BF28-990678D93558}"/>
            </a:ext>
          </a:extLst>
        </xdr:cNvPr>
        <xdr:cNvSpPr/>
      </xdr:nvSpPr>
      <xdr:spPr>
        <a:xfrm>
          <a:off x="17162780" y="61427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158496</xdr:rowOff>
    </xdr:from>
    <xdr:to>
      <xdr:col>107</xdr:col>
      <xdr:colOff>50800</xdr:colOff>
      <xdr:row>36</xdr:row>
      <xdr:rowOff>163068</xdr:rowOff>
    </xdr:to>
    <xdr:cxnSp macro="">
      <xdr:nvCxnSpPr>
        <xdr:cNvPr id="495" name="直線コネクタ 494">
          <a:extLst>
            <a:ext uri="{FF2B5EF4-FFF2-40B4-BE49-F238E27FC236}">
              <a16:creationId xmlns:a16="http://schemas.microsoft.com/office/drawing/2014/main" id="{8A41F2B6-BAC5-4C74-8C17-AD336540996B}"/>
            </a:ext>
          </a:extLst>
        </xdr:cNvPr>
        <xdr:cNvCxnSpPr/>
      </xdr:nvCxnSpPr>
      <xdr:spPr>
        <a:xfrm>
          <a:off x="17213580" y="6193536"/>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162560</xdr:rowOff>
    </xdr:from>
    <xdr:to>
      <xdr:col>98</xdr:col>
      <xdr:colOff>38100</xdr:colOff>
      <xdr:row>37</xdr:row>
      <xdr:rowOff>92710</xdr:rowOff>
    </xdr:to>
    <xdr:sp macro="" textlink="">
      <xdr:nvSpPr>
        <xdr:cNvPr id="496" name="楕円 495">
          <a:extLst>
            <a:ext uri="{FF2B5EF4-FFF2-40B4-BE49-F238E27FC236}">
              <a16:creationId xmlns:a16="http://schemas.microsoft.com/office/drawing/2014/main" id="{911C8933-4E51-42AB-A1FA-81B19C2DAE07}"/>
            </a:ext>
          </a:extLst>
        </xdr:cNvPr>
        <xdr:cNvSpPr/>
      </xdr:nvSpPr>
      <xdr:spPr>
        <a:xfrm>
          <a:off x="16388080" y="6197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158496</xdr:rowOff>
    </xdr:from>
    <xdr:to>
      <xdr:col>102</xdr:col>
      <xdr:colOff>114300</xdr:colOff>
      <xdr:row>37</xdr:row>
      <xdr:rowOff>41910</xdr:rowOff>
    </xdr:to>
    <xdr:cxnSp macro="">
      <xdr:nvCxnSpPr>
        <xdr:cNvPr id="497" name="直線コネクタ 496">
          <a:extLst>
            <a:ext uri="{FF2B5EF4-FFF2-40B4-BE49-F238E27FC236}">
              <a16:creationId xmlns:a16="http://schemas.microsoft.com/office/drawing/2014/main" id="{A292E208-A47C-4AB4-B52B-DCC35508835D}"/>
            </a:ext>
          </a:extLst>
        </xdr:cNvPr>
        <xdr:cNvCxnSpPr/>
      </xdr:nvCxnSpPr>
      <xdr:spPr>
        <a:xfrm flipV="1">
          <a:off x="16431260" y="6193536"/>
          <a:ext cx="78232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86123</xdr:rowOff>
    </xdr:from>
    <xdr:ext cx="469744" cy="259045"/>
    <xdr:sp macro="" textlink="">
      <xdr:nvSpPr>
        <xdr:cNvPr id="498" name="n_1aveValue【認定こども園・幼稚園・保育所】&#10;一人当たり面積">
          <a:extLst>
            <a:ext uri="{FF2B5EF4-FFF2-40B4-BE49-F238E27FC236}">
              <a16:creationId xmlns:a16="http://schemas.microsoft.com/office/drawing/2014/main" id="{3CF21899-AE01-4102-8685-8E76596DD40D}"/>
            </a:ext>
          </a:extLst>
        </xdr:cNvPr>
        <xdr:cNvSpPr txBox="1"/>
      </xdr:nvSpPr>
      <xdr:spPr>
        <a:xfrm>
          <a:off x="18561127" y="645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108983</xdr:rowOff>
    </xdr:from>
    <xdr:ext cx="469744" cy="259045"/>
    <xdr:sp macro="" textlink="">
      <xdr:nvSpPr>
        <xdr:cNvPr id="499" name="n_2aveValue【認定こども園・幼稚園・保育所】&#10;一人当たり面積">
          <a:extLst>
            <a:ext uri="{FF2B5EF4-FFF2-40B4-BE49-F238E27FC236}">
              <a16:creationId xmlns:a16="http://schemas.microsoft.com/office/drawing/2014/main" id="{0ED00A23-8295-48DE-BA9F-7180AF4AF285}"/>
            </a:ext>
          </a:extLst>
        </xdr:cNvPr>
        <xdr:cNvSpPr txBox="1"/>
      </xdr:nvSpPr>
      <xdr:spPr>
        <a:xfrm>
          <a:off x="17776267" y="647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95267</xdr:rowOff>
    </xdr:from>
    <xdr:ext cx="469744" cy="259045"/>
    <xdr:sp macro="" textlink="">
      <xdr:nvSpPr>
        <xdr:cNvPr id="500" name="n_3aveValue【認定こども園・幼稚園・保育所】&#10;一人当たり面積">
          <a:extLst>
            <a:ext uri="{FF2B5EF4-FFF2-40B4-BE49-F238E27FC236}">
              <a16:creationId xmlns:a16="http://schemas.microsoft.com/office/drawing/2014/main" id="{D601D35F-CC36-4C61-8676-173923BD1A36}"/>
            </a:ext>
          </a:extLst>
        </xdr:cNvPr>
        <xdr:cNvSpPr txBox="1"/>
      </xdr:nvSpPr>
      <xdr:spPr>
        <a:xfrm>
          <a:off x="17001567" y="646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99839</xdr:rowOff>
    </xdr:from>
    <xdr:ext cx="469744" cy="259045"/>
    <xdr:sp macro="" textlink="">
      <xdr:nvSpPr>
        <xdr:cNvPr id="501" name="n_4aveValue【認定こども園・幼稚園・保育所】&#10;一人当たり面積">
          <a:extLst>
            <a:ext uri="{FF2B5EF4-FFF2-40B4-BE49-F238E27FC236}">
              <a16:creationId xmlns:a16="http://schemas.microsoft.com/office/drawing/2014/main" id="{5C519202-91BF-48F6-B608-3628D53D0367}"/>
            </a:ext>
          </a:extLst>
        </xdr:cNvPr>
        <xdr:cNvSpPr txBox="1"/>
      </xdr:nvSpPr>
      <xdr:spPr>
        <a:xfrm>
          <a:off x="16226867" y="647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159529</xdr:rowOff>
    </xdr:from>
    <xdr:ext cx="469744" cy="259045"/>
    <xdr:sp macro="" textlink="">
      <xdr:nvSpPr>
        <xdr:cNvPr id="502" name="n_1mainValue【認定こども園・幼稚園・保育所】&#10;一人当たり面積">
          <a:extLst>
            <a:ext uri="{FF2B5EF4-FFF2-40B4-BE49-F238E27FC236}">
              <a16:creationId xmlns:a16="http://schemas.microsoft.com/office/drawing/2014/main" id="{091891C1-1E54-4D06-8A59-BC4BED4E5065}"/>
            </a:ext>
          </a:extLst>
        </xdr:cNvPr>
        <xdr:cNvSpPr txBox="1"/>
      </xdr:nvSpPr>
      <xdr:spPr>
        <a:xfrm>
          <a:off x="18561127" y="602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58945</xdr:rowOff>
    </xdr:from>
    <xdr:ext cx="469744" cy="259045"/>
    <xdr:sp macro="" textlink="">
      <xdr:nvSpPr>
        <xdr:cNvPr id="503" name="n_2mainValue【認定こども園・幼稚園・保育所】&#10;一人当たり面積">
          <a:extLst>
            <a:ext uri="{FF2B5EF4-FFF2-40B4-BE49-F238E27FC236}">
              <a16:creationId xmlns:a16="http://schemas.microsoft.com/office/drawing/2014/main" id="{C404228B-C02E-4633-9243-8AFCF5100102}"/>
            </a:ext>
          </a:extLst>
        </xdr:cNvPr>
        <xdr:cNvSpPr txBox="1"/>
      </xdr:nvSpPr>
      <xdr:spPr>
        <a:xfrm>
          <a:off x="17776267" y="592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54373</xdr:rowOff>
    </xdr:from>
    <xdr:ext cx="469744" cy="259045"/>
    <xdr:sp macro="" textlink="">
      <xdr:nvSpPr>
        <xdr:cNvPr id="504" name="n_3mainValue【認定こども園・幼稚園・保育所】&#10;一人当たり面積">
          <a:extLst>
            <a:ext uri="{FF2B5EF4-FFF2-40B4-BE49-F238E27FC236}">
              <a16:creationId xmlns:a16="http://schemas.microsoft.com/office/drawing/2014/main" id="{3DE4D6C9-DC51-4AE6-907E-489AA8ABABAB}"/>
            </a:ext>
          </a:extLst>
        </xdr:cNvPr>
        <xdr:cNvSpPr txBox="1"/>
      </xdr:nvSpPr>
      <xdr:spPr>
        <a:xfrm>
          <a:off x="17001567" y="592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109237</xdr:rowOff>
    </xdr:from>
    <xdr:ext cx="469744" cy="259045"/>
    <xdr:sp macro="" textlink="">
      <xdr:nvSpPr>
        <xdr:cNvPr id="505" name="n_4mainValue【認定こども園・幼稚園・保育所】&#10;一人当たり面積">
          <a:extLst>
            <a:ext uri="{FF2B5EF4-FFF2-40B4-BE49-F238E27FC236}">
              <a16:creationId xmlns:a16="http://schemas.microsoft.com/office/drawing/2014/main" id="{E84733EE-9753-4714-BB3A-51E1D341675D}"/>
            </a:ext>
          </a:extLst>
        </xdr:cNvPr>
        <xdr:cNvSpPr txBox="1"/>
      </xdr:nvSpPr>
      <xdr:spPr>
        <a:xfrm>
          <a:off x="16226867" y="597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3E9D618B-C02C-4B3B-B59D-5C4FD2F0E62F}"/>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1555405E-302A-43D2-9E63-1D6F3F9ADC74}"/>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060BA30B-B077-418B-939C-C156E20D4D84}"/>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FB439A07-9A58-4887-BF5E-9B5F4E008E5F}"/>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E367920B-B832-4893-B6E2-3C29193C4262}"/>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91872D46-EFFB-4FE8-B622-88A32359563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0BAE1119-2F0B-425D-8B92-5C03E9059A07}"/>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25767496-E992-4199-BC4C-876FE47380FD}"/>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E9C99206-612C-481C-913E-49C7C4F41CC7}"/>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52F06737-C037-49AF-90E7-9FFE9C85234E}"/>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6" name="テキスト ボックス 515">
          <a:extLst>
            <a:ext uri="{FF2B5EF4-FFF2-40B4-BE49-F238E27FC236}">
              <a16:creationId xmlns:a16="http://schemas.microsoft.com/office/drawing/2014/main" id="{01B40F52-BA3C-4F1A-B9B7-6E3495DE4979}"/>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7" name="直線コネクタ 516">
          <a:extLst>
            <a:ext uri="{FF2B5EF4-FFF2-40B4-BE49-F238E27FC236}">
              <a16:creationId xmlns:a16="http://schemas.microsoft.com/office/drawing/2014/main" id="{56E219A1-A965-4AD6-9D50-686B6F40BAD1}"/>
            </a:ext>
          </a:extLst>
        </xdr:cNvPr>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8" name="テキスト ボックス 517">
          <a:extLst>
            <a:ext uri="{FF2B5EF4-FFF2-40B4-BE49-F238E27FC236}">
              <a16:creationId xmlns:a16="http://schemas.microsoft.com/office/drawing/2014/main" id="{A7787896-2B90-49F6-A850-C7BEAB54A248}"/>
            </a:ext>
          </a:extLst>
        </xdr:cNvPr>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9" name="直線コネクタ 518">
          <a:extLst>
            <a:ext uri="{FF2B5EF4-FFF2-40B4-BE49-F238E27FC236}">
              <a16:creationId xmlns:a16="http://schemas.microsoft.com/office/drawing/2014/main" id="{FC503424-2560-4E77-BBB1-389E478BF493}"/>
            </a:ext>
          </a:extLst>
        </xdr:cNvPr>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0" name="テキスト ボックス 519">
          <a:extLst>
            <a:ext uri="{FF2B5EF4-FFF2-40B4-BE49-F238E27FC236}">
              <a16:creationId xmlns:a16="http://schemas.microsoft.com/office/drawing/2014/main" id="{A3A56392-EF78-4CFE-8EC7-8A75B94F0054}"/>
            </a:ext>
          </a:extLst>
        </xdr:cNvPr>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1" name="直線コネクタ 520">
          <a:extLst>
            <a:ext uri="{FF2B5EF4-FFF2-40B4-BE49-F238E27FC236}">
              <a16:creationId xmlns:a16="http://schemas.microsoft.com/office/drawing/2014/main" id="{45436025-C67F-48EE-ADE1-A97C953C187E}"/>
            </a:ext>
          </a:extLst>
        </xdr:cNvPr>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2" name="テキスト ボックス 521">
          <a:extLst>
            <a:ext uri="{FF2B5EF4-FFF2-40B4-BE49-F238E27FC236}">
              <a16:creationId xmlns:a16="http://schemas.microsoft.com/office/drawing/2014/main" id="{9E6B13CE-1E5E-4306-BBB0-B349E456A170}"/>
            </a:ext>
          </a:extLst>
        </xdr:cNvPr>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3" name="直線コネクタ 522">
          <a:extLst>
            <a:ext uri="{FF2B5EF4-FFF2-40B4-BE49-F238E27FC236}">
              <a16:creationId xmlns:a16="http://schemas.microsoft.com/office/drawing/2014/main" id="{FA564E75-BB11-4B71-B860-928EBE11FA84}"/>
            </a:ext>
          </a:extLst>
        </xdr:cNvPr>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4" name="テキスト ボックス 523">
          <a:extLst>
            <a:ext uri="{FF2B5EF4-FFF2-40B4-BE49-F238E27FC236}">
              <a16:creationId xmlns:a16="http://schemas.microsoft.com/office/drawing/2014/main" id="{367D63AC-0B90-4FD3-9756-9E8705CB6354}"/>
            </a:ext>
          </a:extLst>
        </xdr:cNvPr>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a:extLst>
            <a:ext uri="{FF2B5EF4-FFF2-40B4-BE49-F238E27FC236}">
              <a16:creationId xmlns:a16="http://schemas.microsoft.com/office/drawing/2014/main" id="{06D65B37-267B-459A-A779-7E3FD04BA4DC}"/>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6" name="テキスト ボックス 525">
          <a:extLst>
            <a:ext uri="{FF2B5EF4-FFF2-40B4-BE49-F238E27FC236}">
              <a16:creationId xmlns:a16="http://schemas.microsoft.com/office/drawing/2014/main" id="{FB77133A-1E54-439E-A781-2F839DB1FBC8}"/>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7" name="【学校施設】&#10;有形固定資産減価償却率グラフ枠">
          <a:extLst>
            <a:ext uri="{FF2B5EF4-FFF2-40B4-BE49-F238E27FC236}">
              <a16:creationId xmlns:a16="http://schemas.microsoft.com/office/drawing/2014/main" id="{1D6411AB-2BF7-407C-B1FF-C46BED3A67BE}"/>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82296</xdr:rowOff>
    </xdr:from>
    <xdr:to>
      <xdr:col>85</xdr:col>
      <xdr:colOff>126364</xdr:colOff>
      <xdr:row>62</xdr:row>
      <xdr:rowOff>169164</xdr:rowOff>
    </xdr:to>
    <xdr:cxnSp macro="">
      <xdr:nvCxnSpPr>
        <xdr:cNvPr id="528" name="直線コネクタ 527">
          <a:extLst>
            <a:ext uri="{FF2B5EF4-FFF2-40B4-BE49-F238E27FC236}">
              <a16:creationId xmlns:a16="http://schemas.microsoft.com/office/drawing/2014/main" id="{35469584-3570-46F2-AACA-65533CC7C553}"/>
            </a:ext>
          </a:extLst>
        </xdr:cNvPr>
        <xdr:cNvCxnSpPr/>
      </xdr:nvCxnSpPr>
      <xdr:spPr>
        <a:xfrm flipV="1">
          <a:off x="14375764" y="9470136"/>
          <a:ext cx="0" cy="109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1541</xdr:rowOff>
    </xdr:from>
    <xdr:ext cx="405111" cy="259045"/>
    <xdr:sp macro="" textlink="">
      <xdr:nvSpPr>
        <xdr:cNvPr id="529" name="【学校施設】&#10;有形固定資産減価償却率最小値テキスト">
          <a:extLst>
            <a:ext uri="{FF2B5EF4-FFF2-40B4-BE49-F238E27FC236}">
              <a16:creationId xmlns:a16="http://schemas.microsoft.com/office/drawing/2014/main" id="{038ACA7C-9526-4B11-A5AB-8628616E5CB5}"/>
            </a:ext>
          </a:extLst>
        </xdr:cNvPr>
        <xdr:cNvSpPr txBox="1"/>
      </xdr:nvSpPr>
      <xdr:spPr>
        <a:xfrm>
          <a:off x="14414500" y="1056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169164</xdr:rowOff>
    </xdr:from>
    <xdr:to>
      <xdr:col>86</xdr:col>
      <xdr:colOff>25400</xdr:colOff>
      <xdr:row>62</xdr:row>
      <xdr:rowOff>169164</xdr:rowOff>
    </xdr:to>
    <xdr:cxnSp macro="">
      <xdr:nvCxnSpPr>
        <xdr:cNvPr id="530" name="直線コネクタ 529">
          <a:extLst>
            <a:ext uri="{FF2B5EF4-FFF2-40B4-BE49-F238E27FC236}">
              <a16:creationId xmlns:a16="http://schemas.microsoft.com/office/drawing/2014/main" id="{050124A3-931C-4BE7-9490-19874B5EC5FC}"/>
            </a:ext>
          </a:extLst>
        </xdr:cNvPr>
        <xdr:cNvCxnSpPr/>
      </xdr:nvCxnSpPr>
      <xdr:spPr>
        <a:xfrm>
          <a:off x="14287500" y="10562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28973</xdr:rowOff>
    </xdr:from>
    <xdr:ext cx="405111" cy="259045"/>
    <xdr:sp macro="" textlink="">
      <xdr:nvSpPr>
        <xdr:cNvPr id="531" name="【学校施設】&#10;有形固定資産減価償却率最大値テキスト">
          <a:extLst>
            <a:ext uri="{FF2B5EF4-FFF2-40B4-BE49-F238E27FC236}">
              <a16:creationId xmlns:a16="http://schemas.microsoft.com/office/drawing/2014/main" id="{779F7C9A-B107-404F-8FDF-8B8D6E422B54}"/>
            </a:ext>
          </a:extLst>
        </xdr:cNvPr>
        <xdr:cNvSpPr txBox="1"/>
      </xdr:nvSpPr>
      <xdr:spPr>
        <a:xfrm>
          <a:off x="14414500" y="9249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82296</xdr:rowOff>
    </xdr:from>
    <xdr:to>
      <xdr:col>86</xdr:col>
      <xdr:colOff>25400</xdr:colOff>
      <xdr:row>56</xdr:row>
      <xdr:rowOff>82296</xdr:rowOff>
    </xdr:to>
    <xdr:cxnSp macro="">
      <xdr:nvCxnSpPr>
        <xdr:cNvPr id="532" name="直線コネクタ 531">
          <a:extLst>
            <a:ext uri="{FF2B5EF4-FFF2-40B4-BE49-F238E27FC236}">
              <a16:creationId xmlns:a16="http://schemas.microsoft.com/office/drawing/2014/main" id="{2A02643E-5D9A-4DEE-9B85-F2533AFEACF6}"/>
            </a:ext>
          </a:extLst>
        </xdr:cNvPr>
        <xdr:cNvCxnSpPr/>
      </xdr:nvCxnSpPr>
      <xdr:spPr>
        <a:xfrm>
          <a:off x="14287500" y="94701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24655</xdr:rowOff>
    </xdr:from>
    <xdr:ext cx="405111" cy="259045"/>
    <xdr:sp macro="" textlink="">
      <xdr:nvSpPr>
        <xdr:cNvPr id="533" name="【学校施設】&#10;有形固定資産減価償却率平均値テキスト">
          <a:extLst>
            <a:ext uri="{FF2B5EF4-FFF2-40B4-BE49-F238E27FC236}">
              <a16:creationId xmlns:a16="http://schemas.microsoft.com/office/drawing/2014/main" id="{37A3DED8-129F-4DCA-A47F-855DB3D1EE3C}"/>
            </a:ext>
          </a:extLst>
        </xdr:cNvPr>
        <xdr:cNvSpPr txBox="1"/>
      </xdr:nvSpPr>
      <xdr:spPr>
        <a:xfrm>
          <a:off x="14414500" y="9747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534" name="フローチャート: 判断 533">
          <a:extLst>
            <a:ext uri="{FF2B5EF4-FFF2-40B4-BE49-F238E27FC236}">
              <a16:creationId xmlns:a16="http://schemas.microsoft.com/office/drawing/2014/main" id="{C6BA429F-39FC-46CB-A68F-E81733F7530C}"/>
            </a:ext>
          </a:extLst>
        </xdr:cNvPr>
        <xdr:cNvSpPr/>
      </xdr:nvSpPr>
      <xdr:spPr>
        <a:xfrm>
          <a:off x="14325600" y="989253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154940</xdr:rowOff>
    </xdr:from>
    <xdr:to>
      <xdr:col>81</xdr:col>
      <xdr:colOff>101600</xdr:colOff>
      <xdr:row>59</xdr:row>
      <xdr:rowOff>85090</xdr:rowOff>
    </xdr:to>
    <xdr:sp macro="" textlink="">
      <xdr:nvSpPr>
        <xdr:cNvPr id="535" name="フローチャート: 判断 534">
          <a:extLst>
            <a:ext uri="{FF2B5EF4-FFF2-40B4-BE49-F238E27FC236}">
              <a16:creationId xmlns:a16="http://schemas.microsoft.com/office/drawing/2014/main" id="{509F3099-C91B-489B-BB83-C4E538CD5F21}"/>
            </a:ext>
          </a:extLst>
        </xdr:cNvPr>
        <xdr:cNvSpPr/>
      </xdr:nvSpPr>
      <xdr:spPr>
        <a:xfrm>
          <a:off x="13578840" y="98780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1778</xdr:rowOff>
    </xdr:from>
    <xdr:to>
      <xdr:col>76</xdr:col>
      <xdr:colOff>165100</xdr:colOff>
      <xdr:row>59</xdr:row>
      <xdr:rowOff>103378</xdr:rowOff>
    </xdr:to>
    <xdr:sp macro="" textlink="">
      <xdr:nvSpPr>
        <xdr:cNvPr id="536" name="フローチャート: 判断 535">
          <a:extLst>
            <a:ext uri="{FF2B5EF4-FFF2-40B4-BE49-F238E27FC236}">
              <a16:creationId xmlns:a16="http://schemas.microsoft.com/office/drawing/2014/main" id="{749E64C4-DB33-4524-873E-055B556A3272}"/>
            </a:ext>
          </a:extLst>
        </xdr:cNvPr>
        <xdr:cNvSpPr/>
      </xdr:nvSpPr>
      <xdr:spPr>
        <a:xfrm>
          <a:off x="12804140" y="989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154940</xdr:rowOff>
    </xdr:from>
    <xdr:to>
      <xdr:col>72</xdr:col>
      <xdr:colOff>38100</xdr:colOff>
      <xdr:row>59</xdr:row>
      <xdr:rowOff>85090</xdr:rowOff>
    </xdr:to>
    <xdr:sp macro="" textlink="">
      <xdr:nvSpPr>
        <xdr:cNvPr id="537" name="フローチャート: 判断 536">
          <a:extLst>
            <a:ext uri="{FF2B5EF4-FFF2-40B4-BE49-F238E27FC236}">
              <a16:creationId xmlns:a16="http://schemas.microsoft.com/office/drawing/2014/main" id="{5E0B2209-B196-4603-8E0B-53188A984F95}"/>
            </a:ext>
          </a:extLst>
        </xdr:cNvPr>
        <xdr:cNvSpPr/>
      </xdr:nvSpPr>
      <xdr:spPr>
        <a:xfrm>
          <a:off x="12029440" y="98780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109220</xdr:rowOff>
    </xdr:from>
    <xdr:to>
      <xdr:col>67</xdr:col>
      <xdr:colOff>101600</xdr:colOff>
      <xdr:row>59</xdr:row>
      <xdr:rowOff>39370</xdr:rowOff>
    </xdr:to>
    <xdr:sp macro="" textlink="">
      <xdr:nvSpPr>
        <xdr:cNvPr id="538" name="フローチャート: 判断 537">
          <a:extLst>
            <a:ext uri="{FF2B5EF4-FFF2-40B4-BE49-F238E27FC236}">
              <a16:creationId xmlns:a16="http://schemas.microsoft.com/office/drawing/2014/main" id="{D44F0065-396D-4EA8-B2A1-3D47F75DEABF}"/>
            </a:ext>
          </a:extLst>
        </xdr:cNvPr>
        <xdr:cNvSpPr/>
      </xdr:nvSpPr>
      <xdr:spPr>
        <a:xfrm>
          <a:off x="11231880" y="9832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9" name="テキスト ボックス 538">
          <a:extLst>
            <a:ext uri="{FF2B5EF4-FFF2-40B4-BE49-F238E27FC236}">
              <a16:creationId xmlns:a16="http://schemas.microsoft.com/office/drawing/2014/main" id="{29855E1F-00E5-4812-A70C-FA781C3E8A2F}"/>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2631891C-0FD2-4AD7-823F-87C8E3E26AF4}"/>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A860A15D-AB87-44A8-B083-4C345CF8E1E1}"/>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3D91285C-2C4D-4510-A78A-918F67925E52}"/>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574683D9-F5BA-4A59-A964-F788B89FF453}"/>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65786</xdr:rowOff>
    </xdr:from>
    <xdr:to>
      <xdr:col>85</xdr:col>
      <xdr:colOff>177800</xdr:colOff>
      <xdr:row>59</xdr:row>
      <xdr:rowOff>167386</xdr:rowOff>
    </xdr:to>
    <xdr:sp macro="" textlink="">
      <xdr:nvSpPr>
        <xdr:cNvPr id="544" name="楕円 543">
          <a:extLst>
            <a:ext uri="{FF2B5EF4-FFF2-40B4-BE49-F238E27FC236}">
              <a16:creationId xmlns:a16="http://schemas.microsoft.com/office/drawing/2014/main" id="{0889203C-9826-44E7-9D6D-7875B97896CB}"/>
            </a:ext>
          </a:extLst>
        </xdr:cNvPr>
        <xdr:cNvSpPr/>
      </xdr:nvSpPr>
      <xdr:spPr>
        <a:xfrm>
          <a:off x="14325600" y="995654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44213</xdr:rowOff>
    </xdr:from>
    <xdr:ext cx="405111" cy="259045"/>
    <xdr:sp macro="" textlink="">
      <xdr:nvSpPr>
        <xdr:cNvPr id="545" name="【学校施設】&#10;有形固定資産減価償却率該当値テキスト">
          <a:extLst>
            <a:ext uri="{FF2B5EF4-FFF2-40B4-BE49-F238E27FC236}">
              <a16:creationId xmlns:a16="http://schemas.microsoft.com/office/drawing/2014/main" id="{F5D1B1E0-0FF1-4648-BDAA-083C3C51CDC4}"/>
            </a:ext>
          </a:extLst>
        </xdr:cNvPr>
        <xdr:cNvSpPr txBox="1"/>
      </xdr:nvSpPr>
      <xdr:spPr>
        <a:xfrm>
          <a:off x="14414500" y="9934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52070</xdr:rowOff>
    </xdr:from>
    <xdr:to>
      <xdr:col>81</xdr:col>
      <xdr:colOff>101600</xdr:colOff>
      <xdr:row>59</xdr:row>
      <xdr:rowOff>153670</xdr:rowOff>
    </xdr:to>
    <xdr:sp macro="" textlink="">
      <xdr:nvSpPr>
        <xdr:cNvPr id="546" name="楕円 545">
          <a:extLst>
            <a:ext uri="{FF2B5EF4-FFF2-40B4-BE49-F238E27FC236}">
              <a16:creationId xmlns:a16="http://schemas.microsoft.com/office/drawing/2014/main" id="{392A2529-B77C-4B92-8878-0D2B325129B9}"/>
            </a:ext>
          </a:extLst>
        </xdr:cNvPr>
        <xdr:cNvSpPr/>
      </xdr:nvSpPr>
      <xdr:spPr>
        <a:xfrm>
          <a:off x="13578840" y="994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102870</xdr:rowOff>
    </xdr:from>
    <xdr:to>
      <xdr:col>85</xdr:col>
      <xdr:colOff>127000</xdr:colOff>
      <xdr:row>59</xdr:row>
      <xdr:rowOff>116586</xdr:rowOff>
    </xdr:to>
    <xdr:cxnSp macro="">
      <xdr:nvCxnSpPr>
        <xdr:cNvPr id="547" name="直線コネクタ 546">
          <a:extLst>
            <a:ext uri="{FF2B5EF4-FFF2-40B4-BE49-F238E27FC236}">
              <a16:creationId xmlns:a16="http://schemas.microsoft.com/office/drawing/2014/main" id="{8BD38E20-27B6-4D90-BB82-623459B0C7C9}"/>
            </a:ext>
          </a:extLst>
        </xdr:cNvPr>
        <xdr:cNvCxnSpPr/>
      </xdr:nvCxnSpPr>
      <xdr:spPr>
        <a:xfrm>
          <a:off x="13629640" y="9993630"/>
          <a:ext cx="74676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168656</xdr:rowOff>
    </xdr:from>
    <xdr:to>
      <xdr:col>76</xdr:col>
      <xdr:colOff>165100</xdr:colOff>
      <xdr:row>59</xdr:row>
      <xdr:rowOff>98806</xdr:rowOff>
    </xdr:to>
    <xdr:sp macro="" textlink="">
      <xdr:nvSpPr>
        <xdr:cNvPr id="548" name="楕円 547">
          <a:extLst>
            <a:ext uri="{FF2B5EF4-FFF2-40B4-BE49-F238E27FC236}">
              <a16:creationId xmlns:a16="http://schemas.microsoft.com/office/drawing/2014/main" id="{5CD8D8B5-0BED-4FC4-9896-06E6383AD77E}"/>
            </a:ext>
          </a:extLst>
        </xdr:cNvPr>
        <xdr:cNvSpPr/>
      </xdr:nvSpPr>
      <xdr:spPr>
        <a:xfrm>
          <a:off x="12804140" y="98917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48006</xdr:rowOff>
    </xdr:from>
    <xdr:to>
      <xdr:col>81</xdr:col>
      <xdr:colOff>50800</xdr:colOff>
      <xdr:row>59</xdr:row>
      <xdr:rowOff>102870</xdr:rowOff>
    </xdr:to>
    <xdr:cxnSp macro="">
      <xdr:nvCxnSpPr>
        <xdr:cNvPr id="549" name="直線コネクタ 548">
          <a:extLst>
            <a:ext uri="{FF2B5EF4-FFF2-40B4-BE49-F238E27FC236}">
              <a16:creationId xmlns:a16="http://schemas.microsoft.com/office/drawing/2014/main" id="{17C0051C-FA90-4982-9D40-EABADB26BAC1}"/>
            </a:ext>
          </a:extLst>
        </xdr:cNvPr>
        <xdr:cNvCxnSpPr/>
      </xdr:nvCxnSpPr>
      <xdr:spPr>
        <a:xfrm>
          <a:off x="12854940" y="9938766"/>
          <a:ext cx="7747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152654</xdr:rowOff>
    </xdr:from>
    <xdr:to>
      <xdr:col>72</xdr:col>
      <xdr:colOff>38100</xdr:colOff>
      <xdr:row>60</xdr:row>
      <xdr:rowOff>82804</xdr:rowOff>
    </xdr:to>
    <xdr:sp macro="" textlink="">
      <xdr:nvSpPr>
        <xdr:cNvPr id="550" name="楕円 549">
          <a:extLst>
            <a:ext uri="{FF2B5EF4-FFF2-40B4-BE49-F238E27FC236}">
              <a16:creationId xmlns:a16="http://schemas.microsoft.com/office/drawing/2014/main" id="{53DD3BD2-C6BE-4CB1-A42F-313F85D62C0B}"/>
            </a:ext>
          </a:extLst>
        </xdr:cNvPr>
        <xdr:cNvSpPr/>
      </xdr:nvSpPr>
      <xdr:spPr>
        <a:xfrm>
          <a:off x="12029440" y="100434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48006</xdr:rowOff>
    </xdr:from>
    <xdr:to>
      <xdr:col>76</xdr:col>
      <xdr:colOff>114300</xdr:colOff>
      <xdr:row>60</xdr:row>
      <xdr:rowOff>32004</xdr:rowOff>
    </xdr:to>
    <xdr:cxnSp macro="">
      <xdr:nvCxnSpPr>
        <xdr:cNvPr id="551" name="直線コネクタ 550">
          <a:extLst>
            <a:ext uri="{FF2B5EF4-FFF2-40B4-BE49-F238E27FC236}">
              <a16:creationId xmlns:a16="http://schemas.microsoft.com/office/drawing/2014/main" id="{DDD274EA-32E3-4733-ACC2-ACB75C67A402}"/>
            </a:ext>
          </a:extLst>
        </xdr:cNvPr>
        <xdr:cNvCxnSpPr/>
      </xdr:nvCxnSpPr>
      <xdr:spPr>
        <a:xfrm flipV="1">
          <a:off x="12072620" y="9938766"/>
          <a:ext cx="782320" cy="15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47498</xdr:rowOff>
    </xdr:from>
    <xdr:to>
      <xdr:col>67</xdr:col>
      <xdr:colOff>101600</xdr:colOff>
      <xdr:row>59</xdr:row>
      <xdr:rowOff>149098</xdr:rowOff>
    </xdr:to>
    <xdr:sp macro="" textlink="">
      <xdr:nvSpPr>
        <xdr:cNvPr id="552" name="楕円 551">
          <a:extLst>
            <a:ext uri="{FF2B5EF4-FFF2-40B4-BE49-F238E27FC236}">
              <a16:creationId xmlns:a16="http://schemas.microsoft.com/office/drawing/2014/main" id="{D787BF4A-58DA-4829-BD0E-26B576AC9B1E}"/>
            </a:ext>
          </a:extLst>
        </xdr:cNvPr>
        <xdr:cNvSpPr/>
      </xdr:nvSpPr>
      <xdr:spPr>
        <a:xfrm>
          <a:off x="11231880" y="9938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98298</xdr:rowOff>
    </xdr:from>
    <xdr:to>
      <xdr:col>71</xdr:col>
      <xdr:colOff>177800</xdr:colOff>
      <xdr:row>60</xdr:row>
      <xdr:rowOff>32004</xdr:rowOff>
    </xdr:to>
    <xdr:cxnSp macro="">
      <xdr:nvCxnSpPr>
        <xdr:cNvPr id="553" name="直線コネクタ 552">
          <a:extLst>
            <a:ext uri="{FF2B5EF4-FFF2-40B4-BE49-F238E27FC236}">
              <a16:creationId xmlns:a16="http://schemas.microsoft.com/office/drawing/2014/main" id="{8218BB21-7DEB-4A17-9CAE-EA9A96EF945F}"/>
            </a:ext>
          </a:extLst>
        </xdr:cNvPr>
        <xdr:cNvCxnSpPr/>
      </xdr:nvCxnSpPr>
      <xdr:spPr>
        <a:xfrm>
          <a:off x="11282680" y="9989058"/>
          <a:ext cx="78994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101617</xdr:rowOff>
    </xdr:from>
    <xdr:ext cx="405111" cy="259045"/>
    <xdr:sp macro="" textlink="">
      <xdr:nvSpPr>
        <xdr:cNvPr id="554" name="n_1aveValue【学校施設】&#10;有形固定資産減価償却率">
          <a:extLst>
            <a:ext uri="{FF2B5EF4-FFF2-40B4-BE49-F238E27FC236}">
              <a16:creationId xmlns:a16="http://schemas.microsoft.com/office/drawing/2014/main" id="{48F3FDF4-9F86-4EF0-8B95-E9F3E317A952}"/>
            </a:ext>
          </a:extLst>
        </xdr:cNvPr>
        <xdr:cNvSpPr txBox="1"/>
      </xdr:nvSpPr>
      <xdr:spPr>
        <a:xfrm>
          <a:off x="134372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94505</xdr:rowOff>
    </xdr:from>
    <xdr:ext cx="405111" cy="259045"/>
    <xdr:sp macro="" textlink="">
      <xdr:nvSpPr>
        <xdr:cNvPr id="555" name="n_2aveValue【学校施設】&#10;有形固定資産減価償却率">
          <a:extLst>
            <a:ext uri="{FF2B5EF4-FFF2-40B4-BE49-F238E27FC236}">
              <a16:creationId xmlns:a16="http://schemas.microsoft.com/office/drawing/2014/main" id="{F453A13A-2C94-4D54-B743-80BF72454CD7}"/>
            </a:ext>
          </a:extLst>
        </xdr:cNvPr>
        <xdr:cNvSpPr txBox="1"/>
      </xdr:nvSpPr>
      <xdr:spPr>
        <a:xfrm>
          <a:off x="12675244" y="998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101617</xdr:rowOff>
    </xdr:from>
    <xdr:ext cx="405111" cy="259045"/>
    <xdr:sp macro="" textlink="">
      <xdr:nvSpPr>
        <xdr:cNvPr id="556" name="n_3aveValue【学校施設】&#10;有形固定資産減価償却率">
          <a:extLst>
            <a:ext uri="{FF2B5EF4-FFF2-40B4-BE49-F238E27FC236}">
              <a16:creationId xmlns:a16="http://schemas.microsoft.com/office/drawing/2014/main" id="{E79E5AD3-0E22-4916-A690-F89FE75C628E}"/>
            </a:ext>
          </a:extLst>
        </xdr:cNvPr>
        <xdr:cNvSpPr txBox="1"/>
      </xdr:nvSpPr>
      <xdr:spPr>
        <a:xfrm>
          <a:off x="1190054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55897</xdr:rowOff>
    </xdr:from>
    <xdr:ext cx="405111" cy="259045"/>
    <xdr:sp macro="" textlink="">
      <xdr:nvSpPr>
        <xdr:cNvPr id="557" name="n_4aveValue【学校施設】&#10;有形固定資産減価償却率">
          <a:extLst>
            <a:ext uri="{FF2B5EF4-FFF2-40B4-BE49-F238E27FC236}">
              <a16:creationId xmlns:a16="http://schemas.microsoft.com/office/drawing/2014/main" id="{2EAEDC81-A08A-41EF-85CD-C3C3ED57CA1F}"/>
            </a:ext>
          </a:extLst>
        </xdr:cNvPr>
        <xdr:cNvSpPr txBox="1"/>
      </xdr:nvSpPr>
      <xdr:spPr>
        <a:xfrm>
          <a:off x="1110298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144797</xdr:rowOff>
    </xdr:from>
    <xdr:ext cx="405111" cy="259045"/>
    <xdr:sp macro="" textlink="">
      <xdr:nvSpPr>
        <xdr:cNvPr id="558" name="n_1mainValue【学校施設】&#10;有形固定資産減価償却率">
          <a:extLst>
            <a:ext uri="{FF2B5EF4-FFF2-40B4-BE49-F238E27FC236}">
              <a16:creationId xmlns:a16="http://schemas.microsoft.com/office/drawing/2014/main" id="{BCB621C6-9E5C-4259-B8A4-447052572103}"/>
            </a:ext>
          </a:extLst>
        </xdr:cNvPr>
        <xdr:cNvSpPr txBox="1"/>
      </xdr:nvSpPr>
      <xdr:spPr>
        <a:xfrm>
          <a:off x="13437244" y="1003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115333</xdr:rowOff>
    </xdr:from>
    <xdr:ext cx="405111" cy="259045"/>
    <xdr:sp macro="" textlink="">
      <xdr:nvSpPr>
        <xdr:cNvPr id="559" name="n_2mainValue【学校施設】&#10;有形固定資産減価償却率">
          <a:extLst>
            <a:ext uri="{FF2B5EF4-FFF2-40B4-BE49-F238E27FC236}">
              <a16:creationId xmlns:a16="http://schemas.microsoft.com/office/drawing/2014/main" id="{BCAF0A98-D397-411D-93B1-CA469D4878B4}"/>
            </a:ext>
          </a:extLst>
        </xdr:cNvPr>
        <xdr:cNvSpPr txBox="1"/>
      </xdr:nvSpPr>
      <xdr:spPr>
        <a:xfrm>
          <a:off x="12675244" y="967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73931</xdr:rowOff>
    </xdr:from>
    <xdr:ext cx="405111" cy="259045"/>
    <xdr:sp macro="" textlink="">
      <xdr:nvSpPr>
        <xdr:cNvPr id="560" name="n_3mainValue【学校施設】&#10;有形固定資産減価償却率">
          <a:extLst>
            <a:ext uri="{FF2B5EF4-FFF2-40B4-BE49-F238E27FC236}">
              <a16:creationId xmlns:a16="http://schemas.microsoft.com/office/drawing/2014/main" id="{A66387CA-AFE3-4530-BF28-3B46AF9A5423}"/>
            </a:ext>
          </a:extLst>
        </xdr:cNvPr>
        <xdr:cNvSpPr txBox="1"/>
      </xdr:nvSpPr>
      <xdr:spPr>
        <a:xfrm>
          <a:off x="11900544" y="1013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140225</xdr:rowOff>
    </xdr:from>
    <xdr:ext cx="405111" cy="259045"/>
    <xdr:sp macro="" textlink="">
      <xdr:nvSpPr>
        <xdr:cNvPr id="561" name="n_4mainValue【学校施設】&#10;有形固定資産減価償却率">
          <a:extLst>
            <a:ext uri="{FF2B5EF4-FFF2-40B4-BE49-F238E27FC236}">
              <a16:creationId xmlns:a16="http://schemas.microsoft.com/office/drawing/2014/main" id="{B76D2754-EBC3-49A6-A7B8-CD04A1A02289}"/>
            </a:ext>
          </a:extLst>
        </xdr:cNvPr>
        <xdr:cNvSpPr txBox="1"/>
      </xdr:nvSpPr>
      <xdr:spPr>
        <a:xfrm>
          <a:off x="11102984" y="1003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55BC7D91-C8E2-4EA5-A22E-534C73E1CB33}"/>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A395E373-F8B6-4EA4-A6C0-F2EEBA424EC2}"/>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3D52BBFA-9A46-4687-9D4A-22C6CBBB296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A4E056F6-9506-4D10-8902-3707BA184AB6}"/>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4277603A-1AB2-4336-8978-849A086B5567}"/>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FE9EDE0E-2B47-474E-A908-51DCB2D37FA7}"/>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55D452AD-CD2C-40FC-858A-9266BE77FE12}"/>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7536A3B4-10B1-4406-BE5D-EB25BD5057D5}"/>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0" name="テキスト ボックス 569">
          <a:extLst>
            <a:ext uri="{FF2B5EF4-FFF2-40B4-BE49-F238E27FC236}">
              <a16:creationId xmlns:a16="http://schemas.microsoft.com/office/drawing/2014/main" id="{09BF0E23-560F-4662-AFEB-DD0AE38EA889}"/>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1" name="直線コネクタ 570">
          <a:extLst>
            <a:ext uri="{FF2B5EF4-FFF2-40B4-BE49-F238E27FC236}">
              <a16:creationId xmlns:a16="http://schemas.microsoft.com/office/drawing/2014/main" id="{6D3D47B0-6699-4007-9FAC-C4F6E300117F}"/>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2" name="テキスト ボックス 571">
          <a:extLst>
            <a:ext uri="{FF2B5EF4-FFF2-40B4-BE49-F238E27FC236}">
              <a16:creationId xmlns:a16="http://schemas.microsoft.com/office/drawing/2014/main" id="{689F7942-B5DB-4B55-BDAA-81A9DE354074}"/>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3" name="直線コネクタ 572">
          <a:extLst>
            <a:ext uri="{FF2B5EF4-FFF2-40B4-BE49-F238E27FC236}">
              <a16:creationId xmlns:a16="http://schemas.microsoft.com/office/drawing/2014/main" id="{3B46689C-8D49-4C3A-A83D-9FD557A5175C}"/>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4" name="テキスト ボックス 573">
          <a:extLst>
            <a:ext uri="{FF2B5EF4-FFF2-40B4-BE49-F238E27FC236}">
              <a16:creationId xmlns:a16="http://schemas.microsoft.com/office/drawing/2014/main" id="{A1EBCBDE-A0A0-4393-8118-7C30A4D9B5C6}"/>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5" name="直線コネクタ 574">
          <a:extLst>
            <a:ext uri="{FF2B5EF4-FFF2-40B4-BE49-F238E27FC236}">
              <a16:creationId xmlns:a16="http://schemas.microsoft.com/office/drawing/2014/main" id="{B8B76289-3802-4C92-9474-E8376CFCBA92}"/>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6" name="テキスト ボックス 575">
          <a:extLst>
            <a:ext uri="{FF2B5EF4-FFF2-40B4-BE49-F238E27FC236}">
              <a16:creationId xmlns:a16="http://schemas.microsoft.com/office/drawing/2014/main" id="{259EE38F-C567-4D7C-A424-56B38BFC21BB}"/>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7" name="直線コネクタ 576">
          <a:extLst>
            <a:ext uri="{FF2B5EF4-FFF2-40B4-BE49-F238E27FC236}">
              <a16:creationId xmlns:a16="http://schemas.microsoft.com/office/drawing/2014/main" id="{8AF8A1DA-42D0-406C-B638-2D25B1882F0D}"/>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8" name="テキスト ボックス 577">
          <a:extLst>
            <a:ext uri="{FF2B5EF4-FFF2-40B4-BE49-F238E27FC236}">
              <a16:creationId xmlns:a16="http://schemas.microsoft.com/office/drawing/2014/main" id="{A9DA989A-1703-4F53-8E3D-FF7D2E81214E}"/>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9" name="直線コネクタ 578">
          <a:extLst>
            <a:ext uri="{FF2B5EF4-FFF2-40B4-BE49-F238E27FC236}">
              <a16:creationId xmlns:a16="http://schemas.microsoft.com/office/drawing/2014/main" id="{396D39E2-075E-4D76-BD25-1005794F197F}"/>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0" name="テキスト ボックス 579">
          <a:extLst>
            <a:ext uri="{FF2B5EF4-FFF2-40B4-BE49-F238E27FC236}">
              <a16:creationId xmlns:a16="http://schemas.microsoft.com/office/drawing/2014/main" id="{E9F62F01-A4E5-4717-8FA1-2A5F45DB7F06}"/>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1" name="直線コネクタ 580">
          <a:extLst>
            <a:ext uri="{FF2B5EF4-FFF2-40B4-BE49-F238E27FC236}">
              <a16:creationId xmlns:a16="http://schemas.microsoft.com/office/drawing/2014/main" id="{E5E54EE0-75FE-48B9-98DD-846C76805CA7}"/>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2" name="テキスト ボックス 581">
          <a:extLst>
            <a:ext uri="{FF2B5EF4-FFF2-40B4-BE49-F238E27FC236}">
              <a16:creationId xmlns:a16="http://schemas.microsoft.com/office/drawing/2014/main" id="{114C0DAF-A58A-4DBD-9F75-05572136F012}"/>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3" name="直線コネクタ 582">
          <a:extLst>
            <a:ext uri="{FF2B5EF4-FFF2-40B4-BE49-F238E27FC236}">
              <a16:creationId xmlns:a16="http://schemas.microsoft.com/office/drawing/2014/main" id="{2EBFD79C-3E73-4F14-A4DD-01C309B47BB1}"/>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4" name="テキスト ボックス 583">
          <a:extLst>
            <a:ext uri="{FF2B5EF4-FFF2-40B4-BE49-F238E27FC236}">
              <a16:creationId xmlns:a16="http://schemas.microsoft.com/office/drawing/2014/main" id="{DE8ACE8B-AF74-4BC8-B7C9-8F4E2BE5B4B0}"/>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199C603C-929E-4BE9-ABFE-A69BD2B9120B}"/>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C1EC3A87-772F-4DEF-AE7F-27E672016D0C}"/>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A495567E-734B-46AE-A00C-2B889E60219C}"/>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151856</xdr:rowOff>
    </xdr:from>
    <xdr:to>
      <xdr:col>116</xdr:col>
      <xdr:colOff>62864</xdr:colOff>
      <xdr:row>63</xdr:row>
      <xdr:rowOff>88174</xdr:rowOff>
    </xdr:to>
    <xdr:cxnSp macro="">
      <xdr:nvCxnSpPr>
        <xdr:cNvPr id="588" name="直線コネクタ 587">
          <a:extLst>
            <a:ext uri="{FF2B5EF4-FFF2-40B4-BE49-F238E27FC236}">
              <a16:creationId xmlns:a16="http://schemas.microsoft.com/office/drawing/2014/main" id="{503D8A64-5700-4DDB-8355-8DD1DC4A1322}"/>
            </a:ext>
          </a:extLst>
        </xdr:cNvPr>
        <xdr:cNvCxnSpPr/>
      </xdr:nvCxnSpPr>
      <xdr:spPr>
        <a:xfrm flipV="1">
          <a:off x="19509104" y="9204416"/>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92001</xdr:rowOff>
    </xdr:from>
    <xdr:ext cx="469744" cy="259045"/>
    <xdr:sp macro="" textlink="">
      <xdr:nvSpPr>
        <xdr:cNvPr id="589" name="【学校施設】&#10;一人当たり面積最小値テキスト">
          <a:extLst>
            <a:ext uri="{FF2B5EF4-FFF2-40B4-BE49-F238E27FC236}">
              <a16:creationId xmlns:a16="http://schemas.microsoft.com/office/drawing/2014/main" id="{6A682B95-8861-413C-BA6F-593B21C128E1}"/>
            </a:ext>
          </a:extLst>
        </xdr:cNvPr>
        <xdr:cNvSpPr txBox="1"/>
      </xdr:nvSpPr>
      <xdr:spPr>
        <a:xfrm>
          <a:off x="19547840" y="1065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88174</xdr:rowOff>
    </xdr:from>
    <xdr:to>
      <xdr:col>116</xdr:col>
      <xdr:colOff>152400</xdr:colOff>
      <xdr:row>63</xdr:row>
      <xdr:rowOff>88174</xdr:rowOff>
    </xdr:to>
    <xdr:cxnSp macro="">
      <xdr:nvCxnSpPr>
        <xdr:cNvPr id="590" name="直線コネクタ 589">
          <a:extLst>
            <a:ext uri="{FF2B5EF4-FFF2-40B4-BE49-F238E27FC236}">
              <a16:creationId xmlns:a16="http://schemas.microsoft.com/office/drawing/2014/main" id="{5AD596EF-993B-4F10-A791-976964DDE887}"/>
            </a:ext>
          </a:extLst>
        </xdr:cNvPr>
        <xdr:cNvCxnSpPr/>
      </xdr:nvCxnSpPr>
      <xdr:spPr>
        <a:xfrm>
          <a:off x="19443700" y="106494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98533</xdr:rowOff>
    </xdr:from>
    <xdr:ext cx="469744" cy="259045"/>
    <xdr:sp macro="" textlink="">
      <xdr:nvSpPr>
        <xdr:cNvPr id="591" name="【学校施設】&#10;一人当たり面積最大値テキスト">
          <a:extLst>
            <a:ext uri="{FF2B5EF4-FFF2-40B4-BE49-F238E27FC236}">
              <a16:creationId xmlns:a16="http://schemas.microsoft.com/office/drawing/2014/main" id="{50A9485A-E8F8-4BDA-BE6A-39F6CDFA3D96}"/>
            </a:ext>
          </a:extLst>
        </xdr:cNvPr>
        <xdr:cNvSpPr txBox="1"/>
      </xdr:nvSpPr>
      <xdr:spPr>
        <a:xfrm>
          <a:off x="19547840" y="898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151856</xdr:rowOff>
    </xdr:from>
    <xdr:to>
      <xdr:col>116</xdr:col>
      <xdr:colOff>152400</xdr:colOff>
      <xdr:row>54</xdr:row>
      <xdr:rowOff>151856</xdr:rowOff>
    </xdr:to>
    <xdr:cxnSp macro="">
      <xdr:nvCxnSpPr>
        <xdr:cNvPr id="592" name="直線コネクタ 591">
          <a:extLst>
            <a:ext uri="{FF2B5EF4-FFF2-40B4-BE49-F238E27FC236}">
              <a16:creationId xmlns:a16="http://schemas.microsoft.com/office/drawing/2014/main" id="{0628ED82-742B-4C92-9A7B-72CCB104C41C}"/>
            </a:ext>
          </a:extLst>
        </xdr:cNvPr>
        <xdr:cNvCxnSpPr/>
      </xdr:nvCxnSpPr>
      <xdr:spPr>
        <a:xfrm>
          <a:off x="19443700" y="92044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97807</xdr:rowOff>
    </xdr:from>
    <xdr:ext cx="469744" cy="259045"/>
    <xdr:sp macro="" textlink="">
      <xdr:nvSpPr>
        <xdr:cNvPr id="593" name="【学校施設】&#10;一人当たり面積平均値テキスト">
          <a:extLst>
            <a:ext uri="{FF2B5EF4-FFF2-40B4-BE49-F238E27FC236}">
              <a16:creationId xmlns:a16="http://schemas.microsoft.com/office/drawing/2014/main" id="{84F009E9-217A-49E7-82CD-17F109C1806B}"/>
            </a:ext>
          </a:extLst>
        </xdr:cNvPr>
        <xdr:cNvSpPr txBox="1"/>
      </xdr:nvSpPr>
      <xdr:spPr>
        <a:xfrm>
          <a:off x="19547840" y="9820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594" name="フローチャート: 判断 593">
          <a:extLst>
            <a:ext uri="{FF2B5EF4-FFF2-40B4-BE49-F238E27FC236}">
              <a16:creationId xmlns:a16="http://schemas.microsoft.com/office/drawing/2014/main" id="{527BE853-4E28-4A60-8856-FE188AA86974}"/>
            </a:ext>
          </a:extLst>
        </xdr:cNvPr>
        <xdr:cNvSpPr/>
      </xdr:nvSpPr>
      <xdr:spPr>
        <a:xfrm>
          <a:off x="19458940" y="9965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43906</xdr:rowOff>
    </xdr:from>
    <xdr:to>
      <xdr:col>112</xdr:col>
      <xdr:colOff>38100</xdr:colOff>
      <xdr:row>59</xdr:row>
      <xdr:rowOff>145506</xdr:rowOff>
    </xdr:to>
    <xdr:sp macro="" textlink="">
      <xdr:nvSpPr>
        <xdr:cNvPr id="595" name="フローチャート: 判断 594">
          <a:extLst>
            <a:ext uri="{FF2B5EF4-FFF2-40B4-BE49-F238E27FC236}">
              <a16:creationId xmlns:a16="http://schemas.microsoft.com/office/drawing/2014/main" id="{58FD945C-547C-45BD-8437-64B0864CC4B3}"/>
            </a:ext>
          </a:extLst>
        </xdr:cNvPr>
        <xdr:cNvSpPr/>
      </xdr:nvSpPr>
      <xdr:spPr>
        <a:xfrm>
          <a:off x="18735040" y="993466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102688</xdr:rowOff>
    </xdr:from>
    <xdr:to>
      <xdr:col>107</xdr:col>
      <xdr:colOff>101600</xdr:colOff>
      <xdr:row>60</xdr:row>
      <xdr:rowOff>32838</xdr:rowOff>
    </xdr:to>
    <xdr:sp macro="" textlink="">
      <xdr:nvSpPr>
        <xdr:cNvPr id="596" name="フローチャート: 判断 595">
          <a:extLst>
            <a:ext uri="{FF2B5EF4-FFF2-40B4-BE49-F238E27FC236}">
              <a16:creationId xmlns:a16="http://schemas.microsoft.com/office/drawing/2014/main" id="{1056F765-F607-413F-984B-5EF61DF701F2}"/>
            </a:ext>
          </a:extLst>
        </xdr:cNvPr>
        <xdr:cNvSpPr/>
      </xdr:nvSpPr>
      <xdr:spPr>
        <a:xfrm>
          <a:off x="17937480" y="99934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97790</xdr:rowOff>
    </xdr:from>
    <xdr:to>
      <xdr:col>102</xdr:col>
      <xdr:colOff>165100</xdr:colOff>
      <xdr:row>60</xdr:row>
      <xdr:rowOff>27940</xdr:rowOff>
    </xdr:to>
    <xdr:sp macro="" textlink="">
      <xdr:nvSpPr>
        <xdr:cNvPr id="597" name="フローチャート: 判断 596">
          <a:extLst>
            <a:ext uri="{FF2B5EF4-FFF2-40B4-BE49-F238E27FC236}">
              <a16:creationId xmlns:a16="http://schemas.microsoft.com/office/drawing/2014/main" id="{13A2971E-8847-451A-BC5C-391D7327608A}"/>
            </a:ext>
          </a:extLst>
        </xdr:cNvPr>
        <xdr:cNvSpPr/>
      </xdr:nvSpPr>
      <xdr:spPr>
        <a:xfrm>
          <a:off x="17162780" y="998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136978</xdr:rowOff>
    </xdr:from>
    <xdr:to>
      <xdr:col>98</xdr:col>
      <xdr:colOff>38100</xdr:colOff>
      <xdr:row>60</xdr:row>
      <xdr:rowOff>67128</xdr:rowOff>
    </xdr:to>
    <xdr:sp macro="" textlink="">
      <xdr:nvSpPr>
        <xdr:cNvPr id="598" name="フローチャート: 判断 597">
          <a:extLst>
            <a:ext uri="{FF2B5EF4-FFF2-40B4-BE49-F238E27FC236}">
              <a16:creationId xmlns:a16="http://schemas.microsoft.com/office/drawing/2014/main" id="{93ECD812-A467-4E0C-97DF-3D72C239357F}"/>
            </a:ext>
          </a:extLst>
        </xdr:cNvPr>
        <xdr:cNvSpPr/>
      </xdr:nvSpPr>
      <xdr:spPr>
        <a:xfrm>
          <a:off x="16388080" y="100277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FB140C24-C4A7-4B9F-A84B-6ADE6496F1AC}"/>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AC93D11F-774D-4CBC-8C7E-C126CAA32C34}"/>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87598A6-E939-4F28-BDD9-C425F7A70533}"/>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D500EC89-A15D-41EF-9E11-4FB1825BF8E7}"/>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745AB829-0D9D-4B39-B1EE-B1438449B7D9}"/>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37374</xdr:rowOff>
    </xdr:from>
    <xdr:to>
      <xdr:col>116</xdr:col>
      <xdr:colOff>114300</xdr:colOff>
      <xdr:row>63</xdr:row>
      <xdr:rowOff>138974</xdr:rowOff>
    </xdr:to>
    <xdr:sp macro="" textlink="">
      <xdr:nvSpPr>
        <xdr:cNvPr id="604" name="楕円 603">
          <a:extLst>
            <a:ext uri="{FF2B5EF4-FFF2-40B4-BE49-F238E27FC236}">
              <a16:creationId xmlns:a16="http://schemas.microsoft.com/office/drawing/2014/main" id="{029CD147-F487-4DEE-942A-1FA468AF367E}"/>
            </a:ext>
          </a:extLst>
        </xdr:cNvPr>
        <xdr:cNvSpPr/>
      </xdr:nvSpPr>
      <xdr:spPr>
        <a:xfrm>
          <a:off x="19458940" y="1059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123751</xdr:rowOff>
    </xdr:from>
    <xdr:ext cx="469744" cy="259045"/>
    <xdr:sp macro="" textlink="">
      <xdr:nvSpPr>
        <xdr:cNvPr id="605" name="【学校施設】&#10;一人当たり面積該当値テキスト">
          <a:extLst>
            <a:ext uri="{FF2B5EF4-FFF2-40B4-BE49-F238E27FC236}">
              <a16:creationId xmlns:a16="http://schemas.microsoft.com/office/drawing/2014/main" id="{F973A73F-4979-4630-A801-52419B968E9C}"/>
            </a:ext>
          </a:extLst>
        </xdr:cNvPr>
        <xdr:cNvSpPr txBox="1"/>
      </xdr:nvSpPr>
      <xdr:spPr>
        <a:xfrm>
          <a:off x="19547840" y="1051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63500</xdr:rowOff>
    </xdr:from>
    <xdr:to>
      <xdr:col>112</xdr:col>
      <xdr:colOff>38100</xdr:colOff>
      <xdr:row>63</xdr:row>
      <xdr:rowOff>165100</xdr:rowOff>
    </xdr:to>
    <xdr:sp macro="" textlink="">
      <xdr:nvSpPr>
        <xdr:cNvPr id="606" name="楕円 605">
          <a:extLst>
            <a:ext uri="{FF2B5EF4-FFF2-40B4-BE49-F238E27FC236}">
              <a16:creationId xmlns:a16="http://schemas.microsoft.com/office/drawing/2014/main" id="{1CABE1EB-A44B-4AD0-AF11-A3F87B24BEDB}"/>
            </a:ext>
          </a:extLst>
        </xdr:cNvPr>
        <xdr:cNvSpPr/>
      </xdr:nvSpPr>
      <xdr:spPr>
        <a:xfrm>
          <a:off x="18735040" y="106248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88174</xdr:rowOff>
    </xdr:from>
    <xdr:to>
      <xdr:col>116</xdr:col>
      <xdr:colOff>63500</xdr:colOff>
      <xdr:row>63</xdr:row>
      <xdr:rowOff>114300</xdr:rowOff>
    </xdr:to>
    <xdr:cxnSp macro="">
      <xdr:nvCxnSpPr>
        <xdr:cNvPr id="607" name="直線コネクタ 606">
          <a:extLst>
            <a:ext uri="{FF2B5EF4-FFF2-40B4-BE49-F238E27FC236}">
              <a16:creationId xmlns:a16="http://schemas.microsoft.com/office/drawing/2014/main" id="{2A76650D-A45E-4B84-BCFE-A53523DB53C9}"/>
            </a:ext>
          </a:extLst>
        </xdr:cNvPr>
        <xdr:cNvCxnSpPr/>
      </xdr:nvCxnSpPr>
      <xdr:spPr>
        <a:xfrm flipV="1">
          <a:off x="18778220" y="10649494"/>
          <a:ext cx="7315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63500</xdr:rowOff>
    </xdr:from>
    <xdr:to>
      <xdr:col>107</xdr:col>
      <xdr:colOff>101600</xdr:colOff>
      <xdr:row>63</xdr:row>
      <xdr:rowOff>165100</xdr:rowOff>
    </xdr:to>
    <xdr:sp macro="" textlink="">
      <xdr:nvSpPr>
        <xdr:cNvPr id="608" name="楕円 607">
          <a:extLst>
            <a:ext uri="{FF2B5EF4-FFF2-40B4-BE49-F238E27FC236}">
              <a16:creationId xmlns:a16="http://schemas.microsoft.com/office/drawing/2014/main" id="{A2EF4E81-D1D4-4181-BB02-13D6902AD2CD}"/>
            </a:ext>
          </a:extLst>
        </xdr:cNvPr>
        <xdr:cNvSpPr/>
      </xdr:nvSpPr>
      <xdr:spPr>
        <a:xfrm>
          <a:off x="1793748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114300</xdr:rowOff>
    </xdr:from>
    <xdr:to>
      <xdr:col>111</xdr:col>
      <xdr:colOff>177800</xdr:colOff>
      <xdr:row>63</xdr:row>
      <xdr:rowOff>114300</xdr:rowOff>
    </xdr:to>
    <xdr:cxnSp macro="">
      <xdr:nvCxnSpPr>
        <xdr:cNvPr id="609" name="直線コネクタ 608">
          <a:extLst>
            <a:ext uri="{FF2B5EF4-FFF2-40B4-BE49-F238E27FC236}">
              <a16:creationId xmlns:a16="http://schemas.microsoft.com/office/drawing/2014/main" id="{13FE0D82-DE8A-4BA1-B57A-AF7206948026}"/>
            </a:ext>
          </a:extLst>
        </xdr:cNvPr>
        <xdr:cNvCxnSpPr/>
      </xdr:nvCxnSpPr>
      <xdr:spPr>
        <a:xfrm>
          <a:off x="17988280" y="106756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53703</xdr:rowOff>
    </xdr:from>
    <xdr:to>
      <xdr:col>102</xdr:col>
      <xdr:colOff>165100</xdr:colOff>
      <xdr:row>63</xdr:row>
      <xdr:rowOff>155303</xdr:rowOff>
    </xdr:to>
    <xdr:sp macro="" textlink="">
      <xdr:nvSpPr>
        <xdr:cNvPr id="610" name="楕円 609">
          <a:extLst>
            <a:ext uri="{FF2B5EF4-FFF2-40B4-BE49-F238E27FC236}">
              <a16:creationId xmlns:a16="http://schemas.microsoft.com/office/drawing/2014/main" id="{51D5D6BE-A78D-4083-93C1-E7DBC69F21DC}"/>
            </a:ext>
          </a:extLst>
        </xdr:cNvPr>
        <xdr:cNvSpPr/>
      </xdr:nvSpPr>
      <xdr:spPr>
        <a:xfrm>
          <a:off x="1716278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104503</xdr:rowOff>
    </xdr:from>
    <xdr:to>
      <xdr:col>107</xdr:col>
      <xdr:colOff>50800</xdr:colOff>
      <xdr:row>63</xdr:row>
      <xdr:rowOff>114300</xdr:rowOff>
    </xdr:to>
    <xdr:cxnSp macro="">
      <xdr:nvCxnSpPr>
        <xdr:cNvPr id="611" name="直線コネクタ 610">
          <a:extLst>
            <a:ext uri="{FF2B5EF4-FFF2-40B4-BE49-F238E27FC236}">
              <a16:creationId xmlns:a16="http://schemas.microsoft.com/office/drawing/2014/main" id="{E0572155-A5F9-4CAE-9162-2D5D4BAD37C8}"/>
            </a:ext>
          </a:extLst>
        </xdr:cNvPr>
        <xdr:cNvCxnSpPr/>
      </xdr:nvCxnSpPr>
      <xdr:spPr>
        <a:xfrm>
          <a:off x="17213580" y="10665823"/>
          <a:ext cx="7747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48804</xdr:rowOff>
    </xdr:from>
    <xdr:to>
      <xdr:col>98</xdr:col>
      <xdr:colOff>38100</xdr:colOff>
      <xdr:row>63</xdr:row>
      <xdr:rowOff>150404</xdr:rowOff>
    </xdr:to>
    <xdr:sp macro="" textlink="">
      <xdr:nvSpPr>
        <xdr:cNvPr id="612" name="楕円 611">
          <a:extLst>
            <a:ext uri="{FF2B5EF4-FFF2-40B4-BE49-F238E27FC236}">
              <a16:creationId xmlns:a16="http://schemas.microsoft.com/office/drawing/2014/main" id="{1CD23012-EB49-479F-A19B-97F2E51FEA55}"/>
            </a:ext>
          </a:extLst>
        </xdr:cNvPr>
        <xdr:cNvSpPr/>
      </xdr:nvSpPr>
      <xdr:spPr>
        <a:xfrm>
          <a:off x="16388080" y="106101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99604</xdr:rowOff>
    </xdr:from>
    <xdr:to>
      <xdr:col>102</xdr:col>
      <xdr:colOff>114300</xdr:colOff>
      <xdr:row>63</xdr:row>
      <xdr:rowOff>104503</xdr:rowOff>
    </xdr:to>
    <xdr:cxnSp macro="">
      <xdr:nvCxnSpPr>
        <xdr:cNvPr id="613" name="直線コネクタ 612">
          <a:extLst>
            <a:ext uri="{FF2B5EF4-FFF2-40B4-BE49-F238E27FC236}">
              <a16:creationId xmlns:a16="http://schemas.microsoft.com/office/drawing/2014/main" id="{A92A6DA9-B4E7-4EF1-AB23-9537C6F2F345}"/>
            </a:ext>
          </a:extLst>
        </xdr:cNvPr>
        <xdr:cNvCxnSpPr/>
      </xdr:nvCxnSpPr>
      <xdr:spPr>
        <a:xfrm>
          <a:off x="16431260" y="10660924"/>
          <a:ext cx="78232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162033</xdr:rowOff>
    </xdr:from>
    <xdr:ext cx="469744" cy="259045"/>
    <xdr:sp macro="" textlink="">
      <xdr:nvSpPr>
        <xdr:cNvPr id="614" name="n_1aveValue【学校施設】&#10;一人当たり面積">
          <a:extLst>
            <a:ext uri="{FF2B5EF4-FFF2-40B4-BE49-F238E27FC236}">
              <a16:creationId xmlns:a16="http://schemas.microsoft.com/office/drawing/2014/main" id="{9CF9FCCC-BC84-4C53-A146-18C2EE40A618}"/>
            </a:ext>
          </a:extLst>
        </xdr:cNvPr>
        <xdr:cNvSpPr txBox="1"/>
      </xdr:nvSpPr>
      <xdr:spPr>
        <a:xfrm>
          <a:off x="18561127" y="971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49365</xdr:rowOff>
    </xdr:from>
    <xdr:ext cx="469744" cy="259045"/>
    <xdr:sp macro="" textlink="">
      <xdr:nvSpPr>
        <xdr:cNvPr id="615" name="n_2aveValue【学校施設】&#10;一人当たり面積">
          <a:extLst>
            <a:ext uri="{FF2B5EF4-FFF2-40B4-BE49-F238E27FC236}">
              <a16:creationId xmlns:a16="http://schemas.microsoft.com/office/drawing/2014/main" id="{02A5419E-A244-4EC2-8941-168C333B9E3C}"/>
            </a:ext>
          </a:extLst>
        </xdr:cNvPr>
        <xdr:cNvSpPr txBox="1"/>
      </xdr:nvSpPr>
      <xdr:spPr>
        <a:xfrm>
          <a:off x="17776267" y="977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44467</xdr:rowOff>
    </xdr:from>
    <xdr:ext cx="469744" cy="259045"/>
    <xdr:sp macro="" textlink="">
      <xdr:nvSpPr>
        <xdr:cNvPr id="616" name="n_3aveValue【学校施設】&#10;一人当たり面積">
          <a:extLst>
            <a:ext uri="{FF2B5EF4-FFF2-40B4-BE49-F238E27FC236}">
              <a16:creationId xmlns:a16="http://schemas.microsoft.com/office/drawing/2014/main" id="{9E8E4894-B000-4406-A160-DB97FA6A2AC2}"/>
            </a:ext>
          </a:extLst>
        </xdr:cNvPr>
        <xdr:cNvSpPr txBox="1"/>
      </xdr:nvSpPr>
      <xdr:spPr>
        <a:xfrm>
          <a:off x="17001567" y="976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83655</xdr:rowOff>
    </xdr:from>
    <xdr:ext cx="469744" cy="259045"/>
    <xdr:sp macro="" textlink="">
      <xdr:nvSpPr>
        <xdr:cNvPr id="617" name="n_4aveValue【学校施設】&#10;一人当たり面積">
          <a:extLst>
            <a:ext uri="{FF2B5EF4-FFF2-40B4-BE49-F238E27FC236}">
              <a16:creationId xmlns:a16="http://schemas.microsoft.com/office/drawing/2014/main" id="{3380668B-0923-4CD6-8EC9-112D9A773B69}"/>
            </a:ext>
          </a:extLst>
        </xdr:cNvPr>
        <xdr:cNvSpPr txBox="1"/>
      </xdr:nvSpPr>
      <xdr:spPr>
        <a:xfrm>
          <a:off x="16226867" y="980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156227</xdr:rowOff>
    </xdr:from>
    <xdr:ext cx="469744" cy="259045"/>
    <xdr:sp macro="" textlink="">
      <xdr:nvSpPr>
        <xdr:cNvPr id="618" name="n_1mainValue【学校施設】&#10;一人当たり面積">
          <a:extLst>
            <a:ext uri="{FF2B5EF4-FFF2-40B4-BE49-F238E27FC236}">
              <a16:creationId xmlns:a16="http://schemas.microsoft.com/office/drawing/2014/main" id="{1A006C19-EFCB-4C41-965B-ACDBDD71239F}"/>
            </a:ext>
          </a:extLst>
        </xdr:cNvPr>
        <xdr:cNvSpPr txBox="1"/>
      </xdr:nvSpPr>
      <xdr:spPr>
        <a:xfrm>
          <a:off x="185611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156227</xdr:rowOff>
    </xdr:from>
    <xdr:ext cx="469744" cy="259045"/>
    <xdr:sp macro="" textlink="">
      <xdr:nvSpPr>
        <xdr:cNvPr id="619" name="n_2mainValue【学校施設】&#10;一人当たり面積">
          <a:extLst>
            <a:ext uri="{FF2B5EF4-FFF2-40B4-BE49-F238E27FC236}">
              <a16:creationId xmlns:a16="http://schemas.microsoft.com/office/drawing/2014/main" id="{06A0D2ED-5E71-4D66-9CCF-9621EA0EF2B5}"/>
            </a:ext>
          </a:extLst>
        </xdr:cNvPr>
        <xdr:cNvSpPr txBox="1"/>
      </xdr:nvSpPr>
      <xdr:spPr>
        <a:xfrm>
          <a:off x="1777626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146430</xdr:rowOff>
    </xdr:from>
    <xdr:ext cx="469744" cy="259045"/>
    <xdr:sp macro="" textlink="">
      <xdr:nvSpPr>
        <xdr:cNvPr id="620" name="n_3mainValue【学校施設】&#10;一人当たり面積">
          <a:extLst>
            <a:ext uri="{FF2B5EF4-FFF2-40B4-BE49-F238E27FC236}">
              <a16:creationId xmlns:a16="http://schemas.microsoft.com/office/drawing/2014/main" id="{B85BF3FA-611A-4F2C-BDF6-28DD904A27D5}"/>
            </a:ext>
          </a:extLst>
        </xdr:cNvPr>
        <xdr:cNvSpPr txBox="1"/>
      </xdr:nvSpPr>
      <xdr:spPr>
        <a:xfrm>
          <a:off x="17001567" y="1070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141531</xdr:rowOff>
    </xdr:from>
    <xdr:ext cx="469744" cy="259045"/>
    <xdr:sp macro="" textlink="">
      <xdr:nvSpPr>
        <xdr:cNvPr id="621" name="n_4mainValue【学校施設】&#10;一人当たり面積">
          <a:extLst>
            <a:ext uri="{FF2B5EF4-FFF2-40B4-BE49-F238E27FC236}">
              <a16:creationId xmlns:a16="http://schemas.microsoft.com/office/drawing/2014/main" id="{C0DAD0F7-4BC4-4139-91E9-C27D2C47E4E2}"/>
            </a:ext>
          </a:extLst>
        </xdr:cNvPr>
        <xdr:cNvSpPr txBox="1"/>
      </xdr:nvSpPr>
      <xdr:spPr>
        <a:xfrm>
          <a:off x="16226867" y="10702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9D0DFD12-B596-481D-8D5F-C909BB344D98}"/>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F8995B20-9D34-4DCD-8F02-52266516FA6E}"/>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180B956-3FAA-4A6E-9D7A-7C9DAC28C14B}"/>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FFD16EBA-29A7-4A81-87EA-BBDB7475F7DC}"/>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1A90EF9B-E49A-4318-A74B-5060C563BF1B}"/>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9FB749AA-3FFA-4266-A259-89F8B8D22EB5}"/>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A3395CEA-051A-401E-A4EB-DE39C3B2FE6B}"/>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1FC1C6E9-3054-40D5-84B2-57E65E089AB7}"/>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409B0C58-C7E0-4ACC-B648-69985576FC7F}"/>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E381D08E-5E90-4B12-AC0A-711906647D6D}"/>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9EC15EAE-D585-434B-AE4B-3AAEC14D7C99}"/>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3" name="直線コネクタ 632">
          <a:extLst>
            <a:ext uri="{FF2B5EF4-FFF2-40B4-BE49-F238E27FC236}">
              <a16:creationId xmlns:a16="http://schemas.microsoft.com/office/drawing/2014/main" id="{14394FAA-D73A-465D-B2B0-33DA7A69426A}"/>
            </a:ext>
          </a:extLst>
        </xdr:cNvPr>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4" name="テキスト ボックス 633">
          <a:extLst>
            <a:ext uri="{FF2B5EF4-FFF2-40B4-BE49-F238E27FC236}">
              <a16:creationId xmlns:a16="http://schemas.microsoft.com/office/drawing/2014/main" id="{DB31259A-E111-48D7-8C06-72F60B8BECDC}"/>
            </a:ext>
          </a:extLst>
        </xdr:cNvPr>
        <xdr:cNvSpPr txBox="1"/>
      </xdr:nvSpPr>
      <xdr:spPr>
        <a:xfrm>
          <a:off x="105615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5" name="直線コネクタ 634">
          <a:extLst>
            <a:ext uri="{FF2B5EF4-FFF2-40B4-BE49-F238E27FC236}">
              <a16:creationId xmlns:a16="http://schemas.microsoft.com/office/drawing/2014/main" id="{F2BF5FA8-D59F-4C35-950D-F29981150D9C}"/>
            </a:ext>
          </a:extLst>
        </xdr:cNvPr>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6" name="テキスト ボックス 635">
          <a:extLst>
            <a:ext uri="{FF2B5EF4-FFF2-40B4-BE49-F238E27FC236}">
              <a16:creationId xmlns:a16="http://schemas.microsoft.com/office/drawing/2014/main" id="{35D14364-DBE4-4E57-95E0-1EE9E7A97706}"/>
            </a:ext>
          </a:extLst>
        </xdr:cNvPr>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7" name="直線コネクタ 636">
          <a:extLst>
            <a:ext uri="{FF2B5EF4-FFF2-40B4-BE49-F238E27FC236}">
              <a16:creationId xmlns:a16="http://schemas.microsoft.com/office/drawing/2014/main" id="{DCEFBB78-B45B-45CA-AD04-C68281F88368}"/>
            </a:ext>
          </a:extLst>
        </xdr:cNvPr>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8" name="テキスト ボックス 637">
          <a:extLst>
            <a:ext uri="{FF2B5EF4-FFF2-40B4-BE49-F238E27FC236}">
              <a16:creationId xmlns:a16="http://schemas.microsoft.com/office/drawing/2014/main" id="{E9D2CA71-D452-4FF3-96BB-C645951C051A}"/>
            </a:ext>
          </a:extLst>
        </xdr:cNvPr>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9" name="直線コネクタ 638">
          <a:extLst>
            <a:ext uri="{FF2B5EF4-FFF2-40B4-BE49-F238E27FC236}">
              <a16:creationId xmlns:a16="http://schemas.microsoft.com/office/drawing/2014/main" id="{DA90C15E-C4E9-49A8-9142-C3D6E095DEC9}"/>
            </a:ext>
          </a:extLst>
        </xdr:cNvPr>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0" name="テキスト ボックス 639">
          <a:extLst>
            <a:ext uri="{FF2B5EF4-FFF2-40B4-BE49-F238E27FC236}">
              <a16:creationId xmlns:a16="http://schemas.microsoft.com/office/drawing/2014/main" id="{82DE05AB-5160-44EB-BADC-00C8D83DC83F}"/>
            </a:ext>
          </a:extLst>
        </xdr:cNvPr>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619F8E3F-86BB-44CD-A569-31F2991111A5}"/>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2" name="テキスト ボックス 641">
          <a:extLst>
            <a:ext uri="{FF2B5EF4-FFF2-40B4-BE49-F238E27FC236}">
              <a16:creationId xmlns:a16="http://schemas.microsoft.com/office/drawing/2014/main" id="{E2A12004-C5AB-442F-A676-AB22263E83DA}"/>
            </a:ext>
          </a:extLst>
        </xdr:cNvPr>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3" name="【児童館】&#10;有形固定資産減価償却率グラフ枠">
          <a:extLst>
            <a:ext uri="{FF2B5EF4-FFF2-40B4-BE49-F238E27FC236}">
              <a16:creationId xmlns:a16="http://schemas.microsoft.com/office/drawing/2014/main" id="{21B3980A-FE0B-40B3-9048-FA9EEFF016C1}"/>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28956</xdr:rowOff>
    </xdr:from>
    <xdr:to>
      <xdr:col>85</xdr:col>
      <xdr:colOff>126364</xdr:colOff>
      <xdr:row>86</xdr:row>
      <xdr:rowOff>38100</xdr:rowOff>
    </xdr:to>
    <xdr:cxnSp macro="">
      <xdr:nvCxnSpPr>
        <xdr:cNvPr id="644" name="直線コネクタ 643">
          <a:extLst>
            <a:ext uri="{FF2B5EF4-FFF2-40B4-BE49-F238E27FC236}">
              <a16:creationId xmlns:a16="http://schemas.microsoft.com/office/drawing/2014/main" id="{85C2BF35-6922-4F91-8360-DA88296CD194}"/>
            </a:ext>
          </a:extLst>
        </xdr:cNvPr>
        <xdr:cNvCxnSpPr/>
      </xdr:nvCxnSpPr>
      <xdr:spPr>
        <a:xfrm flipV="1">
          <a:off x="14375764" y="13104876"/>
          <a:ext cx="0" cy="1350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41927</xdr:rowOff>
    </xdr:from>
    <xdr:ext cx="469744" cy="259045"/>
    <xdr:sp macro="" textlink="">
      <xdr:nvSpPr>
        <xdr:cNvPr id="645" name="【児童館】&#10;有形固定資産減価償却率最小値テキスト">
          <a:extLst>
            <a:ext uri="{FF2B5EF4-FFF2-40B4-BE49-F238E27FC236}">
              <a16:creationId xmlns:a16="http://schemas.microsoft.com/office/drawing/2014/main" id="{B01D02B9-5322-43C7-BA47-09ED68F0DD11}"/>
            </a:ext>
          </a:extLst>
        </xdr:cNvPr>
        <xdr:cNvSpPr txBox="1"/>
      </xdr:nvSpPr>
      <xdr:spPr>
        <a:xfrm>
          <a:off x="1441450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38100</xdr:rowOff>
    </xdr:from>
    <xdr:to>
      <xdr:col>86</xdr:col>
      <xdr:colOff>25400</xdr:colOff>
      <xdr:row>86</xdr:row>
      <xdr:rowOff>38100</xdr:rowOff>
    </xdr:to>
    <xdr:cxnSp macro="">
      <xdr:nvCxnSpPr>
        <xdr:cNvPr id="646" name="直線コネクタ 645">
          <a:extLst>
            <a:ext uri="{FF2B5EF4-FFF2-40B4-BE49-F238E27FC236}">
              <a16:creationId xmlns:a16="http://schemas.microsoft.com/office/drawing/2014/main" id="{2B112C94-C6DA-4410-8C5D-ABD15B08AAE9}"/>
            </a:ext>
          </a:extLst>
        </xdr:cNvPr>
        <xdr:cNvCxnSpPr/>
      </xdr:nvCxnSpPr>
      <xdr:spPr>
        <a:xfrm>
          <a:off x="1428750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147083</xdr:rowOff>
    </xdr:from>
    <xdr:ext cx="405111" cy="259045"/>
    <xdr:sp macro="" textlink="">
      <xdr:nvSpPr>
        <xdr:cNvPr id="647" name="【児童館】&#10;有形固定資産減価償却率最大値テキスト">
          <a:extLst>
            <a:ext uri="{FF2B5EF4-FFF2-40B4-BE49-F238E27FC236}">
              <a16:creationId xmlns:a16="http://schemas.microsoft.com/office/drawing/2014/main" id="{97CD88F0-FC61-4B54-83B4-86ED979CCFA4}"/>
            </a:ext>
          </a:extLst>
        </xdr:cNvPr>
        <xdr:cNvSpPr txBox="1"/>
      </xdr:nvSpPr>
      <xdr:spPr>
        <a:xfrm>
          <a:off x="14414500" y="12887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28956</xdr:rowOff>
    </xdr:from>
    <xdr:to>
      <xdr:col>86</xdr:col>
      <xdr:colOff>25400</xdr:colOff>
      <xdr:row>78</xdr:row>
      <xdr:rowOff>28956</xdr:rowOff>
    </xdr:to>
    <xdr:cxnSp macro="">
      <xdr:nvCxnSpPr>
        <xdr:cNvPr id="648" name="直線コネクタ 647">
          <a:extLst>
            <a:ext uri="{FF2B5EF4-FFF2-40B4-BE49-F238E27FC236}">
              <a16:creationId xmlns:a16="http://schemas.microsoft.com/office/drawing/2014/main" id="{C639C9C9-DD56-4D82-9607-9FD47342D7C0}"/>
            </a:ext>
          </a:extLst>
        </xdr:cNvPr>
        <xdr:cNvCxnSpPr/>
      </xdr:nvCxnSpPr>
      <xdr:spPr>
        <a:xfrm>
          <a:off x="14287500" y="131048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85614</xdr:rowOff>
    </xdr:from>
    <xdr:ext cx="405111" cy="259045"/>
    <xdr:sp macro="" textlink="">
      <xdr:nvSpPr>
        <xdr:cNvPr id="649" name="【児童館】&#10;有形固定資産減価償却率平均値テキスト">
          <a:extLst>
            <a:ext uri="{FF2B5EF4-FFF2-40B4-BE49-F238E27FC236}">
              <a16:creationId xmlns:a16="http://schemas.microsoft.com/office/drawing/2014/main" id="{1DE0381E-0E04-44C3-AFDF-13FC7B2D2397}"/>
            </a:ext>
          </a:extLst>
        </xdr:cNvPr>
        <xdr:cNvSpPr txBox="1"/>
      </xdr:nvSpPr>
      <xdr:spPr>
        <a:xfrm>
          <a:off x="14414500" y="133291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62737</xdr:rowOff>
    </xdr:from>
    <xdr:to>
      <xdr:col>85</xdr:col>
      <xdr:colOff>177800</xdr:colOff>
      <xdr:row>80</xdr:row>
      <xdr:rowOff>164337</xdr:rowOff>
    </xdr:to>
    <xdr:sp macro="" textlink="">
      <xdr:nvSpPr>
        <xdr:cNvPr id="650" name="フローチャート: 判断 649">
          <a:extLst>
            <a:ext uri="{FF2B5EF4-FFF2-40B4-BE49-F238E27FC236}">
              <a16:creationId xmlns:a16="http://schemas.microsoft.com/office/drawing/2014/main" id="{69D31AA9-69D3-4015-89C6-25559F991E5B}"/>
            </a:ext>
          </a:extLst>
        </xdr:cNvPr>
        <xdr:cNvSpPr/>
      </xdr:nvSpPr>
      <xdr:spPr>
        <a:xfrm>
          <a:off x="14325600" y="1347393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133604</xdr:rowOff>
    </xdr:from>
    <xdr:to>
      <xdr:col>81</xdr:col>
      <xdr:colOff>101600</xdr:colOff>
      <xdr:row>80</xdr:row>
      <xdr:rowOff>63754</xdr:rowOff>
    </xdr:to>
    <xdr:sp macro="" textlink="">
      <xdr:nvSpPr>
        <xdr:cNvPr id="651" name="フローチャート: 判断 650">
          <a:extLst>
            <a:ext uri="{FF2B5EF4-FFF2-40B4-BE49-F238E27FC236}">
              <a16:creationId xmlns:a16="http://schemas.microsoft.com/office/drawing/2014/main" id="{88894C99-986B-4258-96D3-AF60BCFC61B7}"/>
            </a:ext>
          </a:extLst>
        </xdr:cNvPr>
        <xdr:cNvSpPr/>
      </xdr:nvSpPr>
      <xdr:spPr>
        <a:xfrm>
          <a:off x="13578840" y="133771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122174</xdr:rowOff>
    </xdr:from>
    <xdr:to>
      <xdr:col>76</xdr:col>
      <xdr:colOff>165100</xdr:colOff>
      <xdr:row>80</xdr:row>
      <xdr:rowOff>52324</xdr:rowOff>
    </xdr:to>
    <xdr:sp macro="" textlink="">
      <xdr:nvSpPr>
        <xdr:cNvPr id="652" name="フローチャート: 判断 651">
          <a:extLst>
            <a:ext uri="{FF2B5EF4-FFF2-40B4-BE49-F238E27FC236}">
              <a16:creationId xmlns:a16="http://schemas.microsoft.com/office/drawing/2014/main" id="{7D03CBFB-C78C-42A3-A3FE-01DAD4B015C1}"/>
            </a:ext>
          </a:extLst>
        </xdr:cNvPr>
        <xdr:cNvSpPr/>
      </xdr:nvSpPr>
      <xdr:spPr>
        <a:xfrm>
          <a:off x="12804140" y="133657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87885</xdr:rowOff>
    </xdr:from>
    <xdr:to>
      <xdr:col>72</xdr:col>
      <xdr:colOff>38100</xdr:colOff>
      <xdr:row>80</xdr:row>
      <xdr:rowOff>18035</xdr:rowOff>
    </xdr:to>
    <xdr:sp macro="" textlink="">
      <xdr:nvSpPr>
        <xdr:cNvPr id="653" name="フローチャート: 判断 652">
          <a:extLst>
            <a:ext uri="{FF2B5EF4-FFF2-40B4-BE49-F238E27FC236}">
              <a16:creationId xmlns:a16="http://schemas.microsoft.com/office/drawing/2014/main" id="{104D0144-E939-4740-AAFB-0F194A4F9DEA}"/>
            </a:ext>
          </a:extLst>
        </xdr:cNvPr>
        <xdr:cNvSpPr/>
      </xdr:nvSpPr>
      <xdr:spPr>
        <a:xfrm>
          <a:off x="12029440" y="133314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58165</xdr:rowOff>
    </xdr:from>
    <xdr:to>
      <xdr:col>67</xdr:col>
      <xdr:colOff>101600</xdr:colOff>
      <xdr:row>79</xdr:row>
      <xdr:rowOff>159765</xdr:rowOff>
    </xdr:to>
    <xdr:sp macro="" textlink="">
      <xdr:nvSpPr>
        <xdr:cNvPr id="654" name="フローチャート: 判断 653">
          <a:extLst>
            <a:ext uri="{FF2B5EF4-FFF2-40B4-BE49-F238E27FC236}">
              <a16:creationId xmlns:a16="http://schemas.microsoft.com/office/drawing/2014/main" id="{A04F620E-8794-4D36-B2FB-65061DD2DCA1}"/>
            </a:ext>
          </a:extLst>
        </xdr:cNvPr>
        <xdr:cNvSpPr/>
      </xdr:nvSpPr>
      <xdr:spPr>
        <a:xfrm>
          <a:off x="11231880" y="1330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7C0AD255-5A9E-4F2E-8C66-E3F673FC3FD6}"/>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68A7B1F4-B742-4AC0-B496-5CAAE0043857}"/>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5F4B96B-268A-4B17-95D2-FEE81F44962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C82E11C1-1F4D-44C3-BFE3-0C11D6E65093}"/>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AA393B2-7F18-4B0D-B2A5-F872FB5FA48B}"/>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163322</xdr:rowOff>
    </xdr:from>
    <xdr:to>
      <xdr:col>85</xdr:col>
      <xdr:colOff>177800</xdr:colOff>
      <xdr:row>81</xdr:row>
      <xdr:rowOff>93472</xdr:rowOff>
    </xdr:to>
    <xdr:sp macro="" textlink="">
      <xdr:nvSpPr>
        <xdr:cNvPr id="660" name="楕円 659">
          <a:extLst>
            <a:ext uri="{FF2B5EF4-FFF2-40B4-BE49-F238E27FC236}">
              <a16:creationId xmlns:a16="http://schemas.microsoft.com/office/drawing/2014/main" id="{AB541813-64E9-4DF1-9540-F0D299B9FE8C}"/>
            </a:ext>
          </a:extLst>
        </xdr:cNvPr>
        <xdr:cNvSpPr/>
      </xdr:nvSpPr>
      <xdr:spPr>
        <a:xfrm>
          <a:off x="14325600" y="1357452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141749</xdr:rowOff>
    </xdr:from>
    <xdr:ext cx="405111" cy="259045"/>
    <xdr:sp macro="" textlink="">
      <xdr:nvSpPr>
        <xdr:cNvPr id="661" name="【児童館】&#10;有形固定資産減価償却率該当値テキスト">
          <a:extLst>
            <a:ext uri="{FF2B5EF4-FFF2-40B4-BE49-F238E27FC236}">
              <a16:creationId xmlns:a16="http://schemas.microsoft.com/office/drawing/2014/main" id="{C39BFA7B-5D34-4D9B-9D4E-545E611190AB}"/>
            </a:ext>
          </a:extLst>
        </xdr:cNvPr>
        <xdr:cNvSpPr txBox="1"/>
      </xdr:nvSpPr>
      <xdr:spPr>
        <a:xfrm>
          <a:off x="14414500" y="13552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97028</xdr:rowOff>
    </xdr:from>
    <xdr:to>
      <xdr:col>81</xdr:col>
      <xdr:colOff>101600</xdr:colOff>
      <xdr:row>81</xdr:row>
      <xdr:rowOff>27178</xdr:rowOff>
    </xdr:to>
    <xdr:sp macro="" textlink="">
      <xdr:nvSpPr>
        <xdr:cNvPr id="662" name="楕円 661">
          <a:extLst>
            <a:ext uri="{FF2B5EF4-FFF2-40B4-BE49-F238E27FC236}">
              <a16:creationId xmlns:a16="http://schemas.microsoft.com/office/drawing/2014/main" id="{5CCEE170-ADA0-469E-8460-30A365D94325}"/>
            </a:ext>
          </a:extLst>
        </xdr:cNvPr>
        <xdr:cNvSpPr/>
      </xdr:nvSpPr>
      <xdr:spPr>
        <a:xfrm>
          <a:off x="13578840" y="135082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147828</xdr:rowOff>
    </xdr:from>
    <xdr:to>
      <xdr:col>85</xdr:col>
      <xdr:colOff>127000</xdr:colOff>
      <xdr:row>81</xdr:row>
      <xdr:rowOff>42672</xdr:rowOff>
    </xdr:to>
    <xdr:cxnSp macro="">
      <xdr:nvCxnSpPr>
        <xdr:cNvPr id="663" name="直線コネクタ 662">
          <a:extLst>
            <a:ext uri="{FF2B5EF4-FFF2-40B4-BE49-F238E27FC236}">
              <a16:creationId xmlns:a16="http://schemas.microsoft.com/office/drawing/2014/main" id="{370CBCE3-C665-4B51-9A2B-54A05DFA1AD2}"/>
            </a:ext>
          </a:extLst>
        </xdr:cNvPr>
        <xdr:cNvCxnSpPr/>
      </xdr:nvCxnSpPr>
      <xdr:spPr>
        <a:xfrm>
          <a:off x="13629640" y="13559028"/>
          <a:ext cx="74676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67311</xdr:rowOff>
    </xdr:from>
    <xdr:to>
      <xdr:col>76</xdr:col>
      <xdr:colOff>165100</xdr:colOff>
      <xdr:row>80</xdr:row>
      <xdr:rowOff>168911</xdr:rowOff>
    </xdr:to>
    <xdr:sp macro="" textlink="">
      <xdr:nvSpPr>
        <xdr:cNvPr id="664" name="楕円 663">
          <a:extLst>
            <a:ext uri="{FF2B5EF4-FFF2-40B4-BE49-F238E27FC236}">
              <a16:creationId xmlns:a16="http://schemas.microsoft.com/office/drawing/2014/main" id="{9E53D413-2D55-4545-B6D6-3DB1522B4612}"/>
            </a:ext>
          </a:extLst>
        </xdr:cNvPr>
        <xdr:cNvSpPr/>
      </xdr:nvSpPr>
      <xdr:spPr>
        <a:xfrm>
          <a:off x="12804140" y="134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118111</xdr:rowOff>
    </xdr:from>
    <xdr:to>
      <xdr:col>81</xdr:col>
      <xdr:colOff>50800</xdr:colOff>
      <xdr:row>80</xdr:row>
      <xdr:rowOff>147828</xdr:rowOff>
    </xdr:to>
    <xdr:cxnSp macro="">
      <xdr:nvCxnSpPr>
        <xdr:cNvPr id="665" name="直線コネクタ 664">
          <a:extLst>
            <a:ext uri="{FF2B5EF4-FFF2-40B4-BE49-F238E27FC236}">
              <a16:creationId xmlns:a16="http://schemas.microsoft.com/office/drawing/2014/main" id="{89731607-01F6-4F77-80DB-3A9C6E4CD1F2}"/>
            </a:ext>
          </a:extLst>
        </xdr:cNvPr>
        <xdr:cNvCxnSpPr/>
      </xdr:nvCxnSpPr>
      <xdr:spPr>
        <a:xfrm>
          <a:off x="12854940" y="13529311"/>
          <a:ext cx="7747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10161</xdr:rowOff>
    </xdr:from>
    <xdr:to>
      <xdr:col>72</xdr:col>
      <xdr:colOff>38100</xdr:colOff>
      <xdr:row>80</xdr:row>
      <xdr:rowOff>111761</xdr:rowOff>
    </xdr:to>
    <xdr:sp macro="" textlink="">
      <xdr:nvSpPr>
        <xdr:cNvPr id="666" name="楕円 665">
          <a:extLst>
            <a:ext uri="{FF2B5EF4-FFF2-40B4-BE49-F238E27FC236}">
              <a16:creationId xmlns:a16="http://schemas.microsoft.com/office/drawing/2014/main" id="{AC26FCEE-00C6-4DF7-BB93-13C0A2D97DAD}"/>
            </a:ext>
          </a:extLst>
        </xdr:cNvPr>
        <xdr:cNvSpPr/>
      </xdr:nvSpPr>
      <xdr:spPr>
        <a:xfrm>
          <a:off x="12029440" y="1342136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60961</xdr:rowOff>
    </xdr:from>
    <xdr:to>
      <xdr:col>76</xdr:col>
      <xdr:colOff>114300</xdr:colOff>
      <xdr:row>80</xdr:row>
      <xdr:rowOff>118111</xdr:rowOff>
    </xdr:to>
    <xdr:cxnSp macro="">
      <xdr:nvCxnSpPr>
        <xdr:cNvPr id="667" name="直線コネクタ 666">
          <a:extLst>
            <a:ext uri="{FF2B5EF4-FFF2-40B4-BE49-F238E27FC236}">
              <a16:creationId xmlns:a16="http://schemas.microsoft.com/office/drawing/2014/main" id="{455D8BCE-7A82-4EAF-8EC1-9E4074BAF493}"/>
            </a:ext>
          </a:extLst>
        </xdr:cNvPr>
        <xdr:cNvCxnSpPr/>
      </xdr:nvCxnSpPr>
      <xdr:spPr>
        <a:xfrm>
          <a:off x="12072620" y="13472161"/>
          <a:ext cx="7823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74168</xdr:rowOff>
    </xdr:from>
    <xdr:to>
      <xdr:col>67</xdr:col>
      <xdr:colOff>101600</xdr:colOff>
      <xdr:row>81</xdr:row>
      <xdr:rowOff>4318</xdr:rowOff>
    </xdr:to>
    <xdr:sp macro="" textlink="">
      <xdr:nvSpPr>
        <xdr:cNvPr id="668" name="楕円 667">
          <a:extLst>
            <a:ext uri="{FF2B5EF4-FFF2-40B4-BE49-F238E27FC236}">
              <a16:creationId xmlns:a16="http://schemas.microsoft.com/office/drawing/2014/main" id="{8092C105-7738-4E71-948C-533013F3B2F6}"/>
            </a:ext>
          </a:extLst>
        </xdr:cNvPr>
        <xdr:cNvSpPr/>
      </xdr:nvSpPr>
      <xdr:spPr>
        <a:xfrm>
          <a:off x="11231880" y="134853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60961</xdr:rowOff>
    </xdr:from>
    <xdr:to>
      <xdr:col>71</xdr:col>
      <xdr:colOff>177800</xdr:colOff>
      <xdr:row>80</xdr:row>
      <xdr:rowOff>124968</xdr:rowOff>
    </xdr:to>
    <xdr:cxnSp macro="">
      <xdr:nvCxnSpPr>
        <xdr:cNvPr id="669" name="直線コネクタ 668">
          <a:extLst>
            <a:ext uri="{FF2B5EF4-FFF2-40B4-BE49-F238E27FC236}">
              <a16:creationId xmlns:a16="http://schemas.microsoft.com/office/drawing/2014/main" id="{CF825153-5D88-42E2-B7DE-70F5663271E9}"/>
            </a:ext>
          </a:extLst>
        </xdr:cNvPr>
        <xdr:cNvCxnSpPr/>
      </xdr:nvCxnSpPr>
      <xdr:spPr>
        <a:xfrm flipV="1">
          <a:off x="11282680" y="13472161"/>
          <a:ext cx="78994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80281</xdr:rowOff>
    </xdr:from>
    <xdr:ext cx="405111" cy="259045"/>
    <xdr:sp macro="" textlink="">
      <xdr:nvSpPr>
        <xdr:cNvPr id="670" name="n_1aveValue【児童館】&#10;有形固定資産減価償却率">
          <a:extLst>
            <a:ext uri="{FF2B5EF4-FFF2-40B4-BE49-F238E27FC236}">
              <a16:creationId xmlns:a16="http://schemas.microsoft.com/office/drawing/2014/main" id="{A7419ABC-ACDB-47FB-8D4C-7140F36878F9}"/>
            </a:ext>
          </a:extLst>
        </xdr:cNvPr>
        <xdr:cNvSpPr txBox="1"/>
      </xdr:nvSpPr>
      <xdr:spPr>
        <a:xfrm>
          <a:off x="13437244" y="13156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68851</xdr:rowOff>
    </xdr:from>
    <xdr:ext cx="405111" cy="259045"/>
    <xdr:sp macro="" textlink="">
      <xdr:nvSpPr>
        <xdr:cNvPr id="671" name="n_2aveValue【児童館】&#10;有形固定資産減価償却率">
          <a:extLst>
            <a:ext uri="{FF2B5EF4-FFF2-40B4-BE49-F238E27FC236}">
              <a16:creationId xmlns:a16="http://schemas.microsoft.com/office/drawing/2014/main" id="{08AF6E4E-343A-4038-AE82-F2646B49E3F5}"/>
            </a:ext>
          </a:extLst>
        </xdr:cNvPr>
        <xdr:cNvSpPr txBox="1"/>
      </xdr:nvSpPr>
      <xdr:spPr>
        <a:xfrm>
          <a:off x="12675244" y="1314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34562</xdr:rowOff>
    </xdr:from>
    <xdr:ext cx="405111" cy="259045"/>
    <xdr:sp macro="" textlink="">
      <xdr:nvSpPr>
        <xdr:cNvPr id="672" name="n_3aveValue【児童館】&#10;有形固定資産減価償却率">
          <a:extLst>
            <a:ext uri="{FF2B5EF4-FFF2-40B4-BE49-F238E27FC236}">
              <a16:creationId xmlns:a16="http://schemas.microsoft.com/office/drawing/2014/main" id="{59896D28-DFEA-4250-B4AA-3DEDEEA3F309}"/>
            </a:ext>
          </a:extLst>
        </xdr:cNvPr>
        <xdr:cNvSpPr txBox="1"/>
      </xdr:nvSpPr>
      <xdr:spPr>
        <a:xfrm>
          <a:off x="11900544" y="1311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4842</xdr:rowOff>
    </xdr:from>
    <xdr:ext cx="405111" cy="259045"/>
    <xdr:sp macro="" textlink="">
      <xdr:nvSpPr>
        <xdr:cNvPr id="673" name="n_4aveValue【児童館】&#10;有形固定資産減価償却率">
          <a:extLst>
            <a:ext uri="{FF2B5EF4-FFF2-40B4-BE49-F238E27FC236}">
              <a16:creationId xmlns:a16="http://schemas.microsoft.com/office/drawing/2014/main" id="{204C1A6E-64D3-4D96-93DD-D0AFF2C87A06}"/>
            </a:ext>
          </a:extLst>
        </xdr:cNvPr>
        <xdr:cNvSpPr txBox="1"/>
      </xdr:nvSpPr>
      <xdr:spPr>
        <a:xfrm>
          <a:off x="11102984" y="13080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18305</xdr:rowOff>
    </xdr:from>
    <xdr:ext cx="405111" cy="259045"/>
    <xdr:sp macro="" textlink="">
      <xdr:nvSpPr>
        <xdr:cNvPr id="674" name="n_1mainValue【児童館】&#10;有形固定資産減価償却率">
          <a:extLst>
            <a:ext uri="{FF2B5EF4-FFF2-40B4-BE49-F238E27FC236}">
              <a16:creationId xmlns:a16="http://schemas.microsoft.com/office/drawing/2014/main" id="{A2D17EC8-5855-454D-8EE3-D8E5E254984A}"/>
            </a:ext>
          </a:extLst>
        </xdr:cNvPr>
        <xdr:cNvSpPr txBox="1"/>
      </xdr:nvSpPr>
      <xdr:spPr>
        <a:xfrm>
          <a:off x="13437244" y="13597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160038</xdr:rowOff>
    </xdr:from>
    <xdr:ext cx="405111" cy="259045"/>
    <xdr:sp macro="" textlink="">
      <xdr:nvSpPr>
        <xdr:cNvPr id="675" name="n_2mainValue【児童館】&#10;有形固定資産減価償却率">
          <a:extLst>
            <a:ext uri="{FF2B5EF4-FFF2-40B4-BE49-F238E27FC236}">
              <a16:creationId xmlns:a16="http://schemas.microsoft.com/office/drawing/2014/main" id="{187D838A-D8EB-4579-9446-64E7251FBAE8}"/>
            </a:ext>
          </a:extLst>
        </xdr:cNvPr>
        <xdr:cNvSpPr txBox="1"/>
      </xdr:nvSpPr>
      <xdr:spPr>
        <a:xfrm>
          <a:off x="12675244" y="1357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102888</xdr:rowOff>
    </xdr:from>
    <xdr:ext cx="405111" cy="259045"/>
    <xdr:sp macro="" textlink="">
      <xdr:nvSpPr>
        <xdr:cNvPr id="676" name="n_3mainValue【児童館】&#10;有形固定資産減価償却率">
          <a:extLst>
            <a:ext uri="{FF2B5EF4-FFF2-40B4-BE49-F238E27FC236}">
              <a16:creationId xmlns:a16="http://schemas.microsoft.com/office/drawing/2014/main" id="{6DAF46F8-F989-4642-B6C7-A27B8DA2B20A}"/>
            </a:ext>
          </a:extLst>
        </xdr:cNvPr>
        <xdr:cNvSpPr txBox="1"/>
      </xdr:nvSpPr>
      <xdr:spPr>
        <a:xfrm>
          <a:off x="11900544" y="13514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166895</xdr:rowOff>
    </xdr:from>
    <xdr:ext cx="405111" cy="259045"/>
    <xdr:sp macro="" textlink="">
      <xdr:nvSpPr>
        <xdr:cNvPr id="677" name="n_4mainValue【児童館】&#10;有形固定資産減価償却率">
          <a:extLst>
            <a:ext uri="{FF2B5EF4-FFF2-40B4-BE49-F238E27FC236}">
              <a16:creationId xmlns:a16="http://schemas.microsoft.com/office/drawing/2014/main" id="{E3D3FBCD-D8C6-4483-8D05-C1C079CE5118}"/>
            </a:ext>
          </a:extLst>
        </xdr:cNvPr>
        <xdr:cNvSpPr txBox="1"/>
      </xdr:nvSpPr>
      <xdr:spPr>
        <a:xfrm>
          <a:off x="11102984" y="13578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8" name="正方形/長方形 677">
          <a:extLst>
            <a:ext uri="{FF2B5EF4-FFF2-40B4-BE49-F238E27FC236}">
              <a16:creationId xmlns:a16="http://schemas.microsoft.com/office/drawing/2014/main" id="{8BEDCEF4-E866-4302-9342-1696ADDA0203}"/>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9" name="正方形/長方形 678">
          <a:extLst>
            <a:ext uri="{FF2B5EF4-FFF2-40B4-BE49-F238E27FC236}">
              <a16:creationId xmlns:a16="http://schemas.microsoft.com/office/drawing/2014/main" id="{2CAFFCF0-9D16-4240-AB18-FD7A2686ED09}"/>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0" name="正方形/長方形 679">
          <a:extLst>
            <a:ext uri="{FF2B5EF4-FFF2-40B4-BE49-F238E27FC236}">
              <a16:creationId xmlns:a16="http://schemas.microsoft.com/office/drawing/2014/main" id="{78F205EA-14F0-44EA-B398-E5184F1D2E6B}"/>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1" name="正方形/長方形 680">
          <a:extLst>
            <a:ext uri="{FF2B5EF4-FFF2-40B4-BE49-F238E27FC236}">
              <a16:creationId xmlns:a16="http://schemas.microsoft.com/office/drawing/2014/main" id="{8F88952B-F5D7-44BE-AE36-28FC9F76ABB5}"/>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2" name="正方形/長方形 681">
          <a:extLst>
            <a:ext uri="{FF2B5EF4-FFF2-40B4-BE49-F238E27FC236}">
              <a16:creationId xmlns:a16="http://schemas.microsoft.com/office/drawing/2014/main" id="{0E07C3DC-0B14-487F-A997-4CFE75D83DC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3" name="正方形/長方形 682">
          <a:extLst>
            <a:ext uri="{FF2B5EF4-FFF2-40B4-BE49-F238E27FC236}">
              <a16:creationId xmlns:a16="http://schemas.microsoft.com/office/drawing/2014/main" id="{0F6283E9-67C5-4C46-92DC-B8ABCEBFF72E}"/>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4" name="正方形/長方形 683">
          <a:extLst>
            <a:ext uri="{FF2B5EF4-FFF2-40B4-BE49-F238E27FC236}">
              <a16:creationId xmlns:a16="http://schemas.microsoft.com/office/drawing/2014/main" id="{A973BA98-AFF2-42A8-9AAE-9F95E95FA3C8}"/>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5" name="正方形/長方形 684">
          <a:extLst>
            <a:ext uri="{FF2B5EF4-FFF2-40B4-BE49-F238E27FC236}">
              <a16:creationId xmlns:a16="http://schemas.microsoft.com/office/drawing/2014/main" id="{31388D7F-CF83-49AD-86F0-C38246CC185B}"/>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6" name="テキスト ボックス 685">
          <a:extLst>
            <a:ext uri="{FF2B5EF4-FFF2-40B4-BE49-F238E27FC236}">
              <a16:creationId xmlns:a16="http://schemas.microsoft.com/office/drawing/2014/main" id="{955ED667-7482-4D70-B50F-2FC0F546426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7" name="直線コネクタ 686">
          <a:extLst>
            <a:ext uri="{FF2B5EF4-FFF2-40B4-BE49-F238E27FC236}">
              <a16:creationId xmlns:a16="http://schemas.microsoft.com/office/drawing/2014/main" id="{996C0386-3F9D-40F6-8C8D-7B86756CCCF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8" name="直線コネクタ 687">
          <a:extLst>
            <a:ext uri="{FF2B5EF4-FFF2-40B4-BE49-F238E27FC236}">
              <a16:creationId xmlns:a16="http://schemas.microsoft.com/office/drawing/2014/main" id="{04C7BC6D-FDB8-43C7-BBB7-C88883705C12}"/>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9" name="テキスト ボックス 688">
          <a:extLst>
            <a:ext uri="{FF2B5EF4-FFF2-40B4-BE49-F238E27FC236}">
              <a16:creationId xmlns:a16="http://schemas.microsoft.com/office/drawing/2014/main" id="{59319578-D456-4102-A076-516E95FA5861}"/>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0" name="直線コネクタ 689">
          <a:extLst>
            <a:ext uri="{FF2B5EF4-FFF2-40B4-BE49-F238E27FC236}">
              <a16:creationId xmlns:a16="http://schemas.microsoft.com/office/drawing/2014/main" id="{FEAD0D6F-E2E0-4C51-B60B-E868A23ECA22}"/>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1" name="テキスト ボックス 690">
          <a:extLst>
            <a:ext uri="{FF2B5EF4-FFF2-40B4-BE49-F238E27FC236}">
              <a16:creationId xmlns:a16="http://schemas.microsoft.com/office/drawing/2014/main" id="{A4770E7B-6F8E-46B1-8EB5-225BD8D193A9}"/>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2" name="直線コネクタ 691">
          <a:extLst>
            <a:ext uri="{FF2B5EF4-FFF2-40B4-BE49-F238E27FC236}">
              <a16:creationId xmlns:a16="http://schemas.microsoft.com/office/drawing/2014/main" id="{11322FFB-75B6-45E8-8E2F-9FF2EE602C55}"/>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3" name="テキスト ボックス 692">
          <a:extLst>
            <a:ext uri="{FF2B5EF4-FFF2-40B4-BE49-F238E27FC236}">
              <a16:creationId xmlns:a16="http://schemas.microsoft.com/office/drawing/2014/main" id="{8A8339DD-A3FD-4F44-BEEE-5BF19A281FF5}"/>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4" name="直線コネクタ 693">
          <a:extLst>
            <a:ext uri="{FF2B5EF4-FFF2-40B4-BE49-F238E27FC236}">
              <a16:creationId xmlns:a16="http://schemas.microsoft.com/office/drawing/2014/main" id="{F351A721-F2EC-41A3-A0DD-F36B72030A4D}"/>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5" name="テキスト ボックス 694">
          <a:extLst>
            <a:ext uri="{FF2B5EF4-FFF2-40B4-BE49-F238E27FC236}">
              <a16:creationId xmlns:a16="http://schemas.microsoft.com/office/drawing/2014/main" id="{0D4E9E74-5D27-41CC-AD7D-C302BD5AD651}"/>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6" name="直線コネクタ 695">
          <a:extLst>
            <a:ext uri="{FF2B5EF4-FFF2-40B4-BE49-F238E27FC236}">
              <a16:creationId xmlns:a16="http://schemas.microsoft.com/office/drawing/2014/main" id="{69ACC489-D6E9-4A1C-8547-029B5793FD55}"/>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7" name="テキスト ボックス 696">
          <a:extLst>
            <a:ext uri="{FF2B5EF4-FFF2-40B4-BE49-F238E27FC236}">
              <a16:creationId xmlns:a16="http://schemas.microsoft.com/office/drawing/2014/main" id="{88553F67-790C-45A7-84FE-A39584C67A09}"/>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8" name="直線コネクタ 697">
          <a:extLst>
            <a:ext uri="{FF2B5EF4-FFF2-40B4-BE49-F238E27FC236}">
              <a16:creationId xmlns:a16="http://schemas.microsoft.com/office/drawing/2014/main" id="{9B649966-9213-438E-B696-84A3FF1629FD}"/>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9" name="テキスト ボックス 698">
          <a:extLst>
            <a:ext uri="{FF2B5EF4-FFF2-40B4-BE49-F238E27FC236}">
              <a16:creationId xmlns:a16="http://schemas.microsoft.com/office/drawing/2014/main" id="{10EA8124-B392-4E19-8A8F-F655072D154C}"/>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0" name="【児童館】&#10;一人当たり面積グラフ枠">
          <a:extLst>
            <a:ext uri="{FF2B5EF4-FFF2-40B4-BE49-F238E27FC236}">
              <a16:creationId xmlns:a16="http://schemas.microsoft.com/office/drawing/2014/main" id="{74CB713D-0CBA-42FE-BD55-D5F8A4F1DF5E}"/>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38100</xdr:rowOff>
    </xdr:to>
    <xdr:cxnSp macro="">
      <xdr:nvCxnSpPr>
        <xdr:cNvPr id="701" name="直線コネクタ 700">
          <a:extLst>
            <a:ext uri="{FF2B5EF4-FFF2-40B4-BE49-F238E27FC236}">
              <a16:creationId xmlns:a16="http://schemas.microsoft.com/office/drawing/2014/main" id="{5EC40DC9-85A2-487B-92DB-7CB53C69603C}"/>
            </a:ext>
          </a:extLst>
        </xdr:cNvPr>
        <xdr:cNvCxnSpPr/>
      </xdr:nvCxnSpPr>
      <xdr:spPr>
        <a:xfrm flipV="1">
          <a:off x="19509104" y="12927330"/>
          <a:ext cx="0" cy="1527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702" name="【児童館】&#10;一人当たり面積最小値テキスト">
          <a:extLst>
            <a:ext uri="{FF2B5EF4-FFF2-40B4-BE49-F238E27FC236}">
              <a16:creationId xmlns:a16="http://schemas.microsoft.com/office/drawing/2014/main" id="{41E01CC0-6129-4970-BDE5-D34174BBF1A8}"/>
            </a:ext>
          </a:extLst>
        </xdr:cNvPr>
        <xdr:cNvSpPr txBox="1"/>
      </xdr:nvSpPr>
      <xdr:spPr>
        <a:xfrm>
          <a:off x="19547840" y="1445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703" name="直線コネクタ 702">
          <a:extLst>
            <a:ext uri="{FF2B5EF4-FFF2-40B4-BE49-F238E27FC236}">
              <a16:creationId xmlns:a16="http://schemas.microsoft.com/office/drawing/2014/main" id="{4882AE71-1290-4D02-97E1-A88FE63BD779}"/>
            </a:ext>
          </a:extLst>
        </xdr:cNvPr>
        <xdr:cNvCxnSpPr/>
      </xdr:nvCxnSpPr>
      <xdr:spPr>
        <a:xfrm>
          <a:off x="19443700" y="144551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04" name="【児童館】&#10;一人当たり面積最大値テキスト">
          <a:extLst>
            <a:ext uri="{FF2B5EF4-FFF2-40B4-BE49-F238E27FC236}">
              <a16:creationId xmlns:a16="http://schemas.microsoft.com/office/drawing/2014/main" id="{94DBFFEB-9D4A-44F2-9441-306DADD3F37E}"/>
            </a:ext>
          </a:extLst>
        </xdr:cNvPr>
        <xdr:cNvSpPr txBox="1"/>
      </xdr:nvSpPr>
      <xdr:spPr>
        <a:xfrm>
          <a:off x="1954784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05" name="直線コネクタ 704">
          <a:extLst>
            <a:ext uri="{FF2B5EF4-FFF2-40B4-BE49-F238E27FC236}">
              <a16:creationId xmlns:a16="http://schemas.microsoft.com/office/drawing/2014/main" id="{FAD7B226-D88E-469C-9AA1-9A00FD2E6C09}"/>
            </a:ext>
          </a:extLst>
        </xdr:cNvPr>
        <xdr:cNvCxnSpPr/>
      </xdr:nvCxnSpPr>
      <xdr:spPr>
        <a:xfrm>
          <a:off x="19443700" y="129273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06" name="【児童館】&#10;一人当たり面積平均値テキスト">
          <a:extLst>
            <a:ext uri="{FF2B5EF4-FFF2-40B4-BE49-F238E27FC236}">
              <a16:creationId xmlns:a16="http://schemas.microsoft.com/office/drawing/2014/main" id="{4BEB3622-D733-416F-8900-61CEC669DE77}"/>
            </a:ext>
          </a:extLst>
        </xdr:cNvPr>
        <xdr:cNvSpPr txBox="1"/>
      </xdr:nvSpPr>
      <xdr:spPr>
        <a:xfrm>
          <a:off x="19547840" y="14013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7" name="フローチャート: 判断 706">
          <a:extLst>
            <a:ext uri="{FF2B5EF4-FFF2-40B4-BE49-F238E27FC236}">
              <a16:creationId xmlns:a16="http://schemas.microsoft.com/office/drawing/2014/main" id="{2516729D-18F0-412D-BAD7-A5E6E9110AD0}"/>
            </a:ext>
          </a:extLst>
        </xdr:cNvPr>
        <xdr:cNvSpPr/>
      </xdr:nvSpPr>
      <xdr:spPr>
        <a:xfrm>
          <a:off x="19458940" y="140347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8" name="フローチャート: 判断 707">
          <a:extLst>
            <a:ext uri="{FF2B5EF4-FFF2-40B4-BE49-F238E27FC236}">
              <a16:creationId xmlns:a16="http://schemas.microsoft.com/office/drawing/2014/main" id="{C2B06ADC-39E0-4798-B28C-A8700A566C53}"/>
            </a:ext>
          </a:extLst>
        </xdr:cNvPr>
        <xdr:cNvSpPr/>
      </xdr:nvSpPr>
      <xdr:spPr>
        <a:xfrm>
          <a:off x="18735040" y="140347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709" name="フローチャート: 判断 708">
          <a:extLst>
            <a:ext uri="{FF2B5EF4-FFF2-40B4-BE49-F238E27FC236}">
              <a16:creationId xmlns:a16="http://schemas.microsoft.com/office/drawing/2014/main" id="{C9B11599-3138-4774-9D9D-D19BE1DB0946}"/>
            </a:ext>
          </a:extLst>
        </xdr:cNvPr>
        <xdr:cNvSpPr/>
      </xdr:nvSpPr>
      <xdr:spPr>
        <a:xfrm>
          <a:off x="1793748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0" name="フローチャート: 判断 709">
          <a:extLst>
            <a:ext uri="{FF2B5EF4-FFF2-40B4-BE49-F238E27FC236}">
              <a16:creationId xmlns:a16="http://schemas.microsoft.com/office/drawing/2014/main" id="{BAB68DCD-8E04-4D5F-BD3B-382102D5EFB9}"/>
            </a:ext>
          </a:extLst>
        </xdr:cNvPr>
        <xdr:cNvSpPr/>
      </xdr:nvSpPr>
      <xdr:spPr>
        <a:xfrm>
          <a:off x="17162780" y="14072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158750</xdr:rowOff>
    </xdr:from>
    <xdr:to>
      <xdr:col>98</xdr:col>
      <xdr:colOff>38100</xdr:colOff>
      <xdr:row>84</xdr:row>
      <xdr:rowOff>88900</xdr:rowOff>
    </xdr:to>
    <xdr:sp macro="" textlink="">
      <xdr:nvSpPr>
        <xdr:cNvPr id="711" name="フローチャート: 判断 710">
          <a:extLst>
            <a:ext uri="{FF2B5EF4-FFF2-40B4-BE49-F238E27FC236}">
              <a16:creationId xmlns:a16="http://schemas.microsoft.com/office/drawing/2014/main" id="{05D990A3-647B-433E-BA7C-8C1F0FD2F5D9}"/>
            </a:ext>
          </a:extLst>
        </xdr:cNvPr>
        <xdr:cNvSpPr/>
      </xdr:nvSpPr>
      <xdr:spPr>
        <a:xfrm>
          <a:off x="16388080" y="1407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A9FC7E4B-EC3E-4775-A81F-B32FA42891B9}"/>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D2EE51FE-27F8-4D8A-8624-927062372ADE}"/>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C277B29B-308C-42F4-B718-84EF8C114652}"/>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D217BA43-02C6-4EE1-93CF-D9A8B5FB895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9D91285E-939F-4BD2-9400-641826764B69}"/>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63500</xdr:rowOff>
    </xdr:from>
    <xdr:to>
      <xdr:col>116</xdr:col>
      <xdr:colOff>114300</xdr:colOff>
      <xdr:row>82</xdr:row>
      <xdr:rowOff>165100</xdr:rowOff>
    </xdr:to>
    <xdr:sp macro="" textlink="">
      <xdr:nvSpPr>
        <xdr:cNvPr id="717" name="楕円 716">
          <a:extLst>
            <a:ext uri="{FF2B5EF4-FFF2-40B4-BE49-F238E27FC236}">
              <a16:creationId xmlns:a16="http://schemas.microsoft.com/office/drawing/2014/main" id="{54E47293-9040-4238-A4F0-2DE1BE0D9F56}"/>
            </a:ext>
          </a:extLst>
        </xdr:cNvPr>
        <xdr:cNvSpPr/>
      </xdr:nvSpPr>
      <xdr:spPr>
        <a:xfrm>
          <a:off x="1945894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86377</xdr:rowOff>
    </xdr:from>
    <xdr:ext cx="469744" cy="259045"/>
    <xdr:sp macro="" textlink="">
      <xdr:nvSpPr>
        <xdr:cNvPr id="718" name="【児童館】&#10;一人当たり面積該当値テキスト">
          <a:extLst>
            <a:ext uri="{FF2B5EF4-FFF2-40B4-BE49-F238E27FC236}">
              <a16:creationId xmlns:a16="http://schemas.microsoft.com/office/drawing/2014/main" id="{4ACBA195-33CE-4ABC-B2C8-5041ED012D6A}"/>
            </a:ext>
          </a:extLst>
        </xdr:cNvPr>
        <xdr:cNvSpPr txBox="1"/>
      </xdr:nvSpPr>
      <xdr:spPr>
        <a:xfrm>
          <a:off x="19547840" y="136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63500</xdr:rowOff>
    </xdr:from>
    <xdr:to>
      <xdr:col>112</xdr:col>
      <xdr:colOff>38100</xdr:colOff>
      <xdr:row>82</xdr:row>
      <xdr:rowOff>165100</xdr:rowOff>
    </xdr:to>
    <xdr:sp macro="" textlink="">
      <xdr:nvSpPr>
        <xdr:cNvPr id="719" name="楕円 718">
          <a:extLst>
            <a:ext uri="{FF2B5EF4-FFF2-40B4-BE49-F238E27FC236}">
              <a16:creationId xmlns:a16="http://schemas.microsoft.com/office/drawing/2014/main" id="{5FC838F3-9CFA-4983-994A-44EBB3F8B0E7}"/>
            </a:ext>
          </a:extLst>
        </xdr:cNvPr>
        <xdr:cNvSpPr/>
      </xdr:nvSpPr>
      <xdr:spPr>
        <a:xfrm>
          <a:off x="18735040" y="138099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114300</xdr:rowOff>
    </xdr:from>
    <xdr:to>
      <xdr:col>116</xdr:col>
      <xdr:colOff>63500</xdr:colOff>
      <xdr:row>82</xdr:row>
      <xdr:rowOff>114300</xdr:rowOff>
    </xdr:to>
    <xdr:cxnSp macro="">
      <xdr:nvCxnSpPr>
        <xdr:cNvPr id="720" name="直線コネクタ 719">
          <a:extLst>
            <a:ext uri="{FF2B5EF4-FFF2-40B4-BE49-F238E27FC236}">
              <a16:creationId xmlns:a16="http://schemas.microsoft.com/office/drawing/2014/main" id="{415748A9-7C54-48DB-9187-70FDF4918B0B}"/>
            </a:ext>
          </a:extLst>
        </xdr:cNvPr>
        <xdr:cNvCxnSpPr/>
      </xdr:nvCxnSpPr>
      <xdr:spPr>
        <a:xfrm>
          <a:off x="18778220" y="13860780"/>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63500</xdr:rowOff>
    </xdr:from>
    <xdr:to>
      <xdr:col>107</xdr:col>
      <xdr:colOff>101600</xdr:colOff>
      <xdr:row>82</xdr:row>
      <xdr:rowOff>165100</xdr:rowOff>
    </xdr:to>
    <xdr:sp macro="" textlink="">
      <xdr:nvSpPr>
        <xdr:cNvPr id="721" name="楕円 720">
          <a:extLst>
            <a:ext uri="{FF2B5EF4-FFF2-40B4-BE49-F238E27FC236}">
              <a16:creationId xmlns:a16="http://schemas.microsoft.com/office/drawing/2014/main" id="{104E7FEB-3A83-41CE-98F5-F9D0F46964E5}"/>
            </a:ext>
          </a:extLst>
        </xdr:cNvPr>
        <xdr:cNvSpPr/>
      </xdr:nvSpPr>
      <xdr:spPr>
        <a:xfrm>
          <a:off x="1793748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114300</xdr:rowOff>
    </xdr:from>
    <xdr:to>
      <xdr:col>111</xdr:col>
      <xdr:colOff>177800</xdr:colOff>
      <xdr:row>82</xdr:row>
      <xdr:rowOff>114300</xdr:rowOff>
    </xdr:to>
    <xdr:cxnSp macro="">
      <xdr:nvCxnSpPr>
        <xdr:cNvPr id="722" name="直線コネクタ 721">
          <a:extLst>
            <a:ext uri="{FF2B5EF4-FFF2-40B4-BE49-F238E27FC236}">
              <a16:creationId xmlns:a16="http://schemas.microsoft.com/office/drawing/2014/main" id="{2F2BEE49-DF9D-4056-B6E4-E8614A92C54B}"/>
            </a:ext>
          </a:extLst>
        </xdr:cNvPr>
        <xdr:cNvCxnSpPr/>
      </xdr:nvCxnSpPr>
      <xdr:spPr>
        <a:xfrm>
          <a:off x="17988280" y="1386078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63500</xdr:rowOff>
    </xdr:from>
    <xdr:to>
      <xdr:col>102</xdr:col>
      <xdr:colOff>165100</xdr:colOff>
      <xdr:row>82</xdr:row>
      <xdr:rowOff>165100</xdr:rowOff>
    </xdr:to>
    <xdr:sp macro="" textlink="">
      <xdr:nvSpPr>
        <xdr:cNvPr id="723" name="楕円 722">
          <a:extLst>
            <a:ext uri="{FF2B5EF4-FFF2-40B4-BE49-F238E27FC236}">
              <a16:creationId xmlns:a16="http://schemas.microsoft.com/office/drawing/2014/main" id="{C83196DB-76C5-441C-938C-7BF906D13766}"/>
            </a:ext>
          </a:extLst>
        </xdr:cNvPr>
        <xdr:cNvSpPr/>
      </xdr:nvSpPr>
      <xdr:spPr>
        <a:xfrm>
          <a:off x="1716278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114300</xdr:rowOff>
    </xdr:from>
    <xdr:to>
      <xdr:col>107</xdr:col>
      <xdr:colOff>50800</xdr:colOff>
      <xdr:row>82</xdr:row>
      <xdr:rowOff>114300</xdr:rowOff>
    </xdr:to>
    <xdr:cxnSp macro="">
      <xdr:nvCxnSpPr>
        <xdr:cNvPr id="724" name="直線コネクタ 723">
          <a:extLst>
            <a:ext uri="{FF2B5EF4-FFF2-40B4-BE49-F238E27FC236}">
              <a16:creationId xmlns:a16="http://schemas.microsoft.com/office/drawing/2014/main" id="{80978E06-835E-4B42-9298-CCEEF1E3872E}"/>
            </a:ext>
          </a:extLst>
        </xdr:cNvPr>
        <xdr:cNvCxnSpPr/>
      </xdr:nvCxnSpPr>
      <xdr:spPr>
        <a:xfrm>
          <a:off x="17213580" y="1386078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63500</xdr:rowOff>
    </xdr:from>
    <xdr:to>
      <xdr:col>98</xdr:col>
      <xdr:colOff>38100</xdr:colOff>
      <xdr:row>82</xdr:row>
      <xdr:rowOff>165100</xdr:rowOff>
    </xdr:to>
    <xdr:sp macro="" textlink="">
      <xdr:nvSpPr>
        <xdr:cNvPr id="725" name="楕円 724">
          <a:extLst>
            <a:ext uri="{FF2B5EF4-FFF2-40B4-BE49-F238E27FC236}">
              <a16:creationId xmlns:a16="http://schemas.microsoft.com/office/drawing/2014/main" id="{476E0010-D648-47C2-B0F0-5AF86C45B5A3}"/>
            </a:ext>
          </a:extLst>
        </xdr:cNvPr>
        <xdr:cNvSpPr/>
      </xdr:nvSpPr>
      <xdr:spPr>
        <a:xfrm>
          <a:off x="16388080" y="138099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114300</xdr:rowOff>
    </xdr:from>
    <xdr:to>
      <xdr:col>102</xdr:col>
      <xdr:colOff>114300</xdr:colOff>
      <xdr:row>82</xdr:row>
      <xdr:rowOff>114300</xdr:rowOff>
    </xdr:to>
    <xdr:cxnSp macro="">
      <xdr:nvCxnSpPr>
        <xdr:cNvPr id="726" name="直線コネクタ 725">
          <a:extLst>
            <a:ext uri="{FF2B5EF4-FFF2-40B4-BE49-F238E27FC236}">
              <a16:creationId xmlns:a16="http://schemas.microsoft.com/office/drawing/2014/main" id="{1492DBE9-A902-47F2-9DFC-F78A382A9B0E}"/>
            </a:ext>
          </a:extLst>
        </xdr:cNvPr>
        <xdr:cNvCxnSpPr/>
      </xdr:nvCxnSpPr>
      <xdr:spPr>
        <a:xfrm>
          <a:off x="16431260" y="1386078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7" name="n_1aveValue【児童館】&#10;一人当たり面積">
          <a:extLst>
            <a:ext uri="{FF2B5EF4-FFF2-40B4-BE49-F238E27FC236}">
              <a16:creationId xmlns:a16="http://schemas.microsoft.com/office/drawing/2014/main" id="{479838E5-DE6D-47A1-AD56-FD677825D44A}"/>
            </a:ext>
          </a:extLst>
        </xdr:cNvPr>
        <xdr:cNvSpPr txBox="1"/>
      </xdr:nvSpPr>
      <xdr:spPr>
        <a:xfrm>
          <a:off x="18561127" y="14123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728" name="n_2aveValue【児童館】&#10;一人当たり面積">
          <a:extLst>
            <a:ext uri="{FF2B5EF4-FFF2-40B4-BE49-F238E27FC236}">
              <a16:creationId xmlns:a16="http://schemas.microsoft.com/office/drawing/2014/main" id="{872F0767-78D7-41FB-95F2-F568BE03BE3B}"/>
            </a:ext>
          </a:extLst>
        </xdr:cNvPr>
        <xdr:cNvSpPr txBox="1"/>
      </xdr:nvSpPr>
      <xdr:spPr>
        <a:xfrm>
          <a:off x="177762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729" name="n_3aveValue【児童館】&#10;一人当たり面積">
          <a:extLst>
            <a:ext uri="{FF2B5EF4-FFF2-40B4-BE49-F238E27FC236}">
              <a16:creationId xmlns:a16="http://schemas.microsoft.com/office/drawing/2014/main" id="{4AB36447-1E08-41DA-9058-5F585151E862}"/>
            </a:ext>
          </a:extLst>
        </xdr:cNvPr>
        <xdr:cNvSpPr txBox="1"/>
      </xdr:nvSpPr>
      <xdr:spPr>
        <a:xfrm>
          <a:off x="170015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80027</xdr:rowOff>
    </xdr:from>
    <xdr:ext cx="469744" cy="259045"/>
    <xdr:sp macro="" textlink="">
      <xdr:nvSpPr>
        <xdr:cNvPr id="730" name="n_4aveValue【児童館】&#10;一人当たり面積">
          <a:extLst>
            <a:ext uri="{FF2B5EF4-FFF2-40B4-BE49-F238E27FC236}">
              <a16:creationId xmlns:a16="http://schemas.microsoft.com/office/drawing/2014/main" id="{F2B1037A-9D26-499A-8445-EFFA42E7222F}"/>
            </a:ext>
          </a:extLst>
        </xdr:cNvPr>
        <xdr:cNvSpPr txBox="1"/>
      </xdr:nvSpPr>
      <xdr:spPr>
        <a:xfrm>
          <a:off x="16226867" y="1416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10177</xdr:rowOff>
    </xdr:from>
    <xdr:ext cx="469744" cy="259045"/>
    <xdr:sp macro="" textlink="">
      <xdr:nvSpPr>
        <xdr:cNvPr id="731" name="n_1mainValue【児童館】&#10;一人当たり面積">
          <a:extLst>
            <a:ext uri="{FF2B5EF4-FFF2-40B4-BE49-F238E27FC236}">
              <a16:creationId xmlns:a16="http://schemas.microsoft.com/office/drawing/2014/main" id="{91FED25F-7E7B-4C78-89D0-5FEB662810FD}"/>
            </a:ext>
          </a:extLst>
        </xdr:cNvPr>
        <xdr:cNvSpPr txBox="1"/>
      </xdr:nvSpPr>
      <xdr:spPr>
        <a:xfrm>
          <a:off x="18561127" y="1358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10177</xdr:rowOff>
    </xdr:from>
    <xdr:ext cx="469744" cy="259045"/>
    <xdr:sp macro="" textlink="">
      <xdr:nvSpPr>
        <xdr:cNvPr id="732" name="n_2mainValue【児童館】&#10;一人当たり面積">
          <a:extLst>
            <a:ext uri="{FF2B5EF4-FFF2-40B4-BE49-F238E27FC236}">
              <a16:creationId xmlns:a16="http://schemas.microsoft.com/office/drawing/2014/main" id="{E73006EB-10AB-4DAD-89B6-98E2BBC540DF}"/>
            </a:ext>
          </a:extLst>
        </xdr:cNvPr>
        <xdr:cNvSpPr txBox="1"/>
      </xdr:nvSpPr>
      <xdr:spPr>
        <a:xfrm>
          <a:off x="17776267" y="1358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10177</xdr:rowOff>
    </xdr:from>
    <xdr:ext cx="469744" cy="259045"/>
    <xdr:sp macro="" textlink="">
      <xdr:nvSpPr>
        <xdr:cNvPr id="733" name="n_3mainValue【児童館】&#10;一人当たり面積">
          <a:extLst>
            <a:ext uri="{FF2B5EF4-FFF2-40B4-BE49-F238E27FC236}">
              <a16:creationId xmlns:a16="http://schemas.microsoft.com/office/drawing/2014/main" id="{0CF9430A-D287-4B0C-9ED8-42E21D9F2F9C}"/>
            </a:ext>
          </a:extLst>
        </xdr:cNvPr>
        <xdr:cNvSpPr txBox="1"/>
      </xdr:nvSpPr>
      <xdr:spPr>
        <a:xfrm>
          <a:off x="17001567" y="1358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10177</xdr:rowOff>
    </xdr:from>
    <xdr:ext cx="469744" cy="259045"/>
    <xdr:sp macro="" textlink="">
      <xdr:nvSpPr>
        <xdr:cNvPr id="734" name="n_4mainValue【児童館】&#10;一人当たり面積">
          <a:extLst>
            <a:ext uri="{FF2B5EF4-FFF2-40B4-BE49-F238E27FC236}">
              <a16:creationId xmlns:a16="http://schemas.microsoft.com/office/drawing/2014/main" id="{A4C48C20-AF92-4B05-828E-D4412F25D16E}"/>
            </a:ext>
          </a:extLst>
        </xdr:cNvPr>
        <xdr:cNvSpPr txBox="1"/>
      </xdr:nvSpPr>
      <xdr:spPr>
        <a:xfrm>
          <a:off x="16226867" y="1358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5" name="正方形/長方形 734">
          <a:extLst>
            <a:ext uri="{FF2B5EF4-FFF2-40B4-BE49-F238E27FC236}">
              <a16:creationId xmlns:a16="http://schemas.microsoft.com/office/drawing/2014/main" id="{AEA18523-1D00-43DD-B949-23F7C1EE8E6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6" name="正方形/長方形 735">
          <a:extLst>
            <a:ext uri="{FF2B5EF4-FFF2-40B4-BE49-F238E27FC236}">
              <a16:creationId xmlns:a16="http://schemas.microsoft.com/office/drawing/2014/main" id="{CE6CC025-9409-49E9-9DA5-110EE4949D83}"/>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7" name="正方形/長方形 736">
          <a:extLst>
            <a:ext uri="{FF2B5EF4-FFF2-40B4-BE49-F238E27FC236}">
              <a16:creationId xmlns:a16="http://schemas.microsoft.com/office/drawing/2014/main" id="{CFD8FF52-D778-4741-9EF8-09C3050ACCD5}"/>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8" name="正方形/長方形 737">
          <a:extLst>
            <a:ext uri="{FF2B5EF4-FFF2-40B4-BE49-F238E27FC236}">
              <a16:creationId xmlns:a16="http://schemas.microsoft.com/office/drawing/2014/main" id="{989918FF-4592-4A60-835F-D1185A40CEC5}"/>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9" name="正方形/長方形 738">
          <a:extLst>
            <a:ext uri="{FF2B5EF4-FFF2-40B4-BE49-F238E27FC236}">
              <a16:creationId xmlns:a16="http://schemas.microsoft.com/office/drawing/2014/main" id="{9C547712-35C2-40AC-8D51-25D396372C9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0" name="正方形/長方形 739">
          <a:extLst>
            <a:ext uri="{FF2B5EF4-FFF2-40B4-BE49-F238E27FC236}">
              <a16:creationId xmlns:a16="http://schemas.microsoft.com/office/drawing/2014/main" id="{65F1E985-8DE1-4EDD-889A-D00F7A910961}"/>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1" name="正方形/長方形 740">
          <a:extLst>
            <a:ext uri="{FF2B5EF4-FFF2-40B4-BE49-F238E27FC236}">
              <a16:creationId xmlns:a16="http://schemas.microsoft.com/office/drawing/2014/main" id="{67895513-0FDC-4E03-A49F-DE47E316F891}"/>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2" name="正方形/長方形 741">
          <a:extLst>
            <a:ext uri="{FF2B5EF4-FFF2-40B4-BE49-F238E27FC236}">
              <a16:creationId xmlns:a16="http://schemas.microsoft.com/office/drawing/2014/main" id="{068F31A3-9401-4C6A-81EE-80934C65F463}"/>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3" name="テキスト ボックス 742">
          <a:extLst>
            <a:ext uri="{FF2B5EF4-FFF2-40B4-BE49-F238E27FC236}">
              <a16:creationId xmlns:a16="http://schemas.microsoft.com/office/drawing/2014/main" id="{10D40D16-BF33-4280-9CD7-AFBD38DA7B0C}"/>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4" name="直線コネクタ 743">
          <a:extLst>
            <a:ext uri="{FF2B5EF4-FFF2-40B4-BE49-F238E27FC236}">
              <a16:creationId xmlns:a16="http://schemas.microsoft.com/office/drawing/2014/main" id="{34FC2AF8-0F25-47EF-9E60-6402B656A1A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5" name="テキスト ボックス 744">
          <a:extLst>
            <a:ext uri="{FF2B5EF4-FFF2-40B4-BE49-F238E27FC236}">
              <a16:creationId xmlns:a16="http://schemas.microsoft.com/office/drawing/2014/main" id="{6B997E0B-8801-45FD-9197-1106222F0129}"/>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6" name="直線コネクタ 745">
          <a:extLst>
            <a:ext uri="{FF2B5EF4-FFF2-40B4-BE49-F238E27FC236}">
              <a16:creationId xmlns:a16="http://schemas.microsoft.com/office/drawing/2014/main" id="{66C7A13A-C26E-4703-A1C8-15F5B80CFDFF}"/>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47" name="テキスト ボックス 746">
          <a:extLst>
            <a:ext uri="{FF2B5EF4-FFF2-40B4-BE49-F238E27FC236}">
              <a16:creationId xmlns:a16="http://schemas.microsoft.com/office/drawing/2014/main" id="{F6ED8952-A640-4E3E-9C0F-771F17AEA41C}"/>
            </a:ext>
          </a:extLst>
        </xdr:cNvPr>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8" name="直線コネクタ 747">
          <a:extLst>
            <a:ext uri="{FF2B5EF4-FFF2-40B4-BE49-F238E27FC236}">
              <a16:creationId xmlns:a16="http://schemas.microsoft.com/office/drawing/2014/main" id="{D34AC8BA-DB27-4D49-9CD5-50605AC964EC}"/>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9" name="テキスト ボックス 748">
          <a:extLst>
            <a:ext uri="{FF2B5EF4-FFF2-40B4-BE49-F238E27FC236}">
              <a16:creationId xmlns:a16="http://schemas.microsoft.com/office/drawing/2014/main" id="{42C77254-FCAF-450F-A2D3-85A76E362673}"/>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0" name="直線コネクタ 749">
          <a:extLst>
            <a:ext uri="{FF2B5EF4-FFF2-40B4-BE49-F238E27FC236}">
              <a16:creationId xmlns:a16="http://schemas.microsoft.com/office/drawing/2014/main" id="{45C28359-BC07-40FF-84BC-BC1ABF9D899C}"/>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1" name="テキスト ボックス 750">
          <a:extLst>
            <a:ext uri="{FF2B5EF4-FFF2-40B4-BE49-F238E27FC236}">
              <a16:creationId xmlns:a16="http://schemas.microsoft.com/office/drawing/2014/main" id="{ACF76C6B-D01E-4EDD-AD60-EF7A9E73B7C2}"/>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2" name="直線コネクタ 751">
          <a:extLst>
            <a:ext uri="{FF2B5EF4-FFF2-40B4-BE49-F238E27FC236}">
              <a16:creationId xmlns:a16="http://schemas.microsoft.com/office/drawing/2014/main" id="{2320C1E2-4C4D-47DB-A3B7-752A08593CD3}"/>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3" name="テキスト ボックス 752">
          <a:extLst>
            <a:ext uri="{FF2B5EF4-FFF2-40B4-BE49-F238E27FC236}">
              <a16:creationId xmlns:a16="http://schemas.microsoft.com/office/drawing/2014/main" id="{46455E2F-0D7B-4E7B-BFEB-6F74EE56526C}"/>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4" name="直線コネクタ 753">
          <a:extLst>
            <a:ext uri="{FF2B5EF4-FFF2-40B4-BE49-F238E27FC236}">
              <a16:creationId xmlns:a16="http://schemas.microsoft.com/office/drawing/2014/main" id="{77731476-0D46-464B-A00E-8C94682B67C7}"/>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5" name="テキスト ボックス 754">
          <a:extLst>
            <a:ext uri="{FF2B5EF4-FFF2-40B4-BE49-F238E27FC236}">
              <a16:creationId xmlns:a16="http://schemas.microsoft.com/office/drawing/2014/main" id="{28B0CEF6-E5DA-445B-91C4-3A688D930769}"/>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6" name="直線コネクタ 755">
          <a:extLst>
            <a:ext uri="{FF2B5EF4-FFF2-40B4-BE49-F238E27FC236}">
              <a16:creationId xmlns:a16="http://schemas.microsoft.com/office/drawing/2014/main" id="{44523417-3C93-4E3E-ABD3-2C9D687AE61C}"/>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57" name="テキスト ボックス 756">
          <a:extLst>
            <a:ext uri="{FF2B5EF4-FFF2-40B4-BE49-F238E27FC236}">
              <a16:creationId xmlns:a16="http://schemas.microsoft.com/office/drawing/2014/main" id="{7A9364A8-64FA-46E9-9C42-B8A5B8CB2809}"/>
            </a:ext>
          </a:extLst>
        </xdr:cNvPr>
        <xdr:cNvSpPr txBox="1"/>
      </xdr:nvSpPr>
      <xdr:spPr>
        <a:xfrm>
          <a:off x="1060276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a:extLst>
            <a:ext uri="{FF2B5EF4-FFF2-40B4-BE49-F238E27FC236}">
              <a16:creationId xmlns:a16="http://schemas.microsoft.com/office/drawing/2014/main" id="{6EB6A2BE-A601-4A8F-AF74-602495383895}"/>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34289</xdr:rowOff>
    </xdr:to>
    <xdr:cxnSp macro="">
      <xdr:nvCxnSpPr>
        <xdr:cNvPr id="759" name="直線コネクタ 758">
          <a:extLst>
            <a:ext uri="{FF2B5EF4-FFF2-40B4-BE49-F238E27FC236}">
              <a16:creationId xmlns:a16="http://schemas.microsoft.com/office/drawing/2014/main" id="{253A36D1-CAA5-48B6-9098-4B3BD49A70CC}"/>
            </a:ext>
          </a:extLst>
        </xdr:cNvPr>
        <xdr:cNvCxnSpPr/>
      </xdr:nvCxnSpPr>
      <xdr:spPr>
        <a:xfrm flipV="1">
          <a:off x="14375764" y="16783050"/>
          <a:ext cx="0" cy="1523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38116</xdr:rowOff>
    </xdr:from>
    <xdr:ext cx="405111" cy="259045"/>
    <xdr:sp macro="" textlink="">
      <xdr:nvSpPr>
        <xdr:cNvPr id="760" name="【公民館】&#10;有形固定資産減価償却率最小値テキスト">
          <a:extLst>
            <a:ext uri="{FF2B5EF4-FFF2-40B4-BE49-F238E27FC236}">
              <a16:creationId xmlns:a16="http://schemas.microsoft.com/office/drawing/2014/main" id="{C841EA36-D80A-47C2-8960-A056F7D548B6}"/>
            </a:ext>
          </a:extLst>
        </xdr:cNvPr>
        <xdr:cNvSpPr txBox="1"/>
      </xdr:nvSpPr>
      <xdr:spPr>
        <a:xfrm>
          <a:off x="14414500" y="18310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34289</xdr:rowOff>
    </xdr:from>
    <xdr:to>
      <xdr:col>86</xdr:col>
      <xdr:colOff>25400</xdr:colOff>
      <xdr:row>109</xdr:row>
      <xdr:rowOff>34289</xdr:rowOff>
    </xdr:to>
    <xdr:cxnSp macro="">
      <xdr:nvCxnSpPr>
        <xdr:cNvPr id="761" name="直線コネクタ 760">
          <a:extLst>
            <a:ext uri="{FF2B5EF4-FFF2-40B4-BE49-F238E27FC236}">
              <a16:creationId xmlns:a16="http://schemas.microsoft.com/office/drawing/2014/main" id="{B7F726C7-195B-41DD-92FC-D565F9F57E7D}"/>
            </a:ext>
          </a:extLst>
        </xdr:cNvPr>
        <xdr:cNvCxnSpPr/>
      </xdr:nvCxnSpPr>
      <xdr:spPr>
        <a:xfrm>
          <a:off x="14287500" y="183070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762" name="【公民館】&#10;有形固定資産減価償却率最大値テキスト">
          <a:extLst>
            <a:ext uri="{FF2B5EF4-FFF2-40B4-BE49-F238E27FC236}">
              <a16:creationId xmlns:a16="http://schemas.microsoft.com/office/drawing/2014/main" id="{7714DCB1-A59D-42A9-88D0-83293A2B32F7}"/>
            </a:ext>
          </a:extLst>
        </xdr:cNvPr>
        <xdr:cNvSpPr txBox="1"/>
      </xdr:nvSpPr>
      <xdr:spPr>
        <a:xfrm>
          <a:off x="14414500" y="16565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63" name="直線コネクタ 762">
          <a:extLst>
            <a:ext uri="{FF2B5EF4-FFF2-40B4-BE49-F238E27FC236}">
              <a16:creationId xmlns:a16="http://schemas.microsoft.com/office/drawing/2014/main" id="{20E4220E-6E20-4797-9502-EBFA5746D11A}"/>
            </a:ext>
          </a:extLst>
        </xdr:cNvPr>
        <xdr:cNvCxnSpPr/>
      </xdr:nvCxnSpPr>
      <xdr:spPr>
        <a:xfrm>
          <a:off x="14287500" y="167830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60977</xdr:rowOff>
    </xdr:from>
    <xdr:ext cx="405111" cy="259045"/>
    <xdr:sp macro="" textlink="">
      <xdr:nvSpPr>
        <xdr:cNvPr id="764" name="【公民館】&#10;有形固定資産減価償却率平均値テキスト">
          <a:extLst>
            <a:ext uri="{FF2B5EF4-FFF2-40B4-BE49-F238E27FC236}">
              <a16:creationId xmlns:a16="http://schemas.microsoft.com/office/drawing/2014/main" id="{0E687345-A9A0-4A77-AC3C-D4750337C252}"/>
            </a:ext>
          </a:extLst>
        </xdr:cNvPr>
        <xdr:cNvSpPr txBox="1"/>
      </xdr:nvSpPr>
      <xdr:spPr>
        <a:xfrm>
          <a:off x="14414500" y="17160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82550</xdr:rowOff>
    </xdr:from>
    <xdr:to>
      <xdr:col>85</xdr:col>
      <xdr:colOff>177800</xdr:colOff>
      <xdr:row>103</xdr:row>
      <xdr:rowOff>12700</xdr:rowOff>
    </xdr:to>
    <xdr:sp macro="" textlink="">
      <xdr:nvSpPr>
        <xdr:cNvPr id="765" name="フローチャート: 判断 764">
          <a:extLst>
            <a:ext uri="{FF2B5EF4-FFF2-40B4-BE49-F238E27FC236}">
              <a16:creationId xmlns:a16="http://schemas.microsoft.com/office/drawing/2014/main" id="{28EA2003-722A-4856-8170-68A8A67374FB}"/>
            </a:ext>
          </a:extLst>
        </xdr:cNvPr>
        <xdr:cNvSpPr/>
      </xdr:nvSpPr>
      <xdr:spPr>
        <a:xfrm>
          <a:off x="14325600" y="1718183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90170</xdr:rowOff>
    </xdr:from>
    <xdr:to>
      <xdr:col>81</xdr:col>
      <xdr:colOff>101600</xdr:colOff>
      <xdr:row>103</xdr:row>
      <xdr:rowOff>20320</xdr:rowOff>
    </xdr:to>
    <xdr:sp macro="" textlink="">
      <xdr:nvSpPr>
        <xdr:cNvPr id="766" name="フローチャート: 判断 765">
          <a:extLst>
            <a:ext uri="{FF2B5EF4-FFF2-40B4-BE49-F238E27FC236}">
              <a16:creationId xmlns:a16="http://schemas.microsoft.com/office/drawing/2014/main" id="{ECF6DD17-9FE1-4877-8CF1-517927F4800D}"/>
            </a:ext>
          </a:extLst>
        </xdr:cNvPr>
        <xdr:cNvSpPr/>
      </xdr:nvSpPr>
      <xdr:spPr>
        <a:xfrm>
          <a:off x="13578840" y="17189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10161</xdr:rowOff>
    </xdr:from>
    <xdr:to>
      <xdr:col>76</xdr:col>
      <xdr:colOff>165100</xdr:colOff>
      <xdr:row>102</xdr:row>
      <xdr:rowOff>111761</xdr:rowOff>
    </xdr:to>
    <xdr:sp macro="" textlink="">
      <xdr:nvSpPr>
        <xdr:cNvPr id="767" name="フローチャート: 判断 766">
          <a:extLst>
            <a:ext uri="{FF2B5EF4-FFF2-40B4-BE49-F238E27FC236}">
              <a16:creationId xmlns:a16="http://schemas.microsoft.com/office/drawing/2014/main" id="{4FABFAA4-0144-4BCA-8970-0089B88A4186}"/>
            </a:ext>
          </a:extLst>
        </xdr:cNvPr>
        <xdr:cNvSpPr/>
      </xdr:nvSpPr>
      <xdr:spPr>
        <a:xfrm>
          <a:off x="12804140" y="17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147320</xdr:rowOff>
    </xdr:from>
    <xdr:to>
      <xdr:col>72</xdr:col>
      <xdr:colOff>38100</xdr:colOff>
      <xdr:row>102</xdr:row>
      <xdr:rowOff>77470</xdr:rowOff>
    </xdr:to>
    <xdr:sp macro="" textlink="">
      <xdr:nvSpPr>
        <xdr:cNvPr id="768" name="フローチャート: 判断 767">
          <a:extLst>
            <a:ext uri="{FF2B5EF4-FFF2-40B4-BE49-F238E27FC236}">
              <a16:creationId xmlns:a16="http://schemas.microsoft.com/office/drawing/2014/main" id="{FB187690-2E5E-419E-A9C7-BC1F40BFD1A6}"/>
            </a:ext>
          </a:extLst>
        </xdr:cNvPr>
        <xdr:cNvSpPr/>
      </xdr:nvSpPr>
      <xdr:spPr>
        <a:xfrm>
          <a:off x="12029440" y="170789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13970</xdr:rowOff>
    </xdr:from>
    <xdr:to>
      <xdr:col>67</xdr:col>
      <xdr:colOff>101600</xdr:colOff>
      <xdr:row>102</xdr:row>
      <xdr:rowOff>115570</xdr:rowOff>
    </xdr:to>
    <xdr:sp macro="" textlink="">
      <xdr:nvSpPr>
        <xdr:cNvPr id="769" name="フローチャート: 判断 768">
          <a:extLst>
            <a:ext uri="{FF2B5EF4-FFF2-40B4-BE49-F238E27FC236}">
              <a16:creationId xmlns:a16="http://schemas.microsoft.com/office/drawing/2014/main" id="{38EB62B9-52AD-4726-90BD-B3CB02292138}"/>
            </a:ext>
          </a:extLst>
        </xdr:cNvPr>
        <xdr:cNvSpPr/>
      </xdr:nvSpPr>
      <xdr:spPr>
        <a:xfrm>
          <a:off x="1123188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89043979-10D6-4ADC-9D3D-D64646449D8F}"/>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DC68EAE6-2395-4A90-9EC6-B3C27FFE2EAA}"/>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6C9ACF94-F748-4FE9-981C-96999CFD2DFD}"/>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3F222288-D236-4DD7-AA2D-E4F641DE4D38}"/>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DC900216-A653-4724-B56B-B35A0886D137}"/>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67311</xdr:rowOff>
    </xdr:from>
    <xdr:to>
      <xdr:col>85</xdr:col>
      <xdr:colOff>177800</xdr:colOff>
      <xdr:row>101</xdr:row>
      <xdr:rowOff>168911</xdr:rowOff>
    </xdr:to>
    <xdr:sp macro="" textlink="">
      <xdr:nvSpPr>
        <xdr:cNvPr id="775" name="楕円 774">
          <a:extLst>
            <a:ext uri="{FF2B5EF4-FFF2-40B4-BE49-F238E27FC236}">
              <a16:creationId xmlns:a16="http://schemas.microsoft.com/office/drawing/2014/main" id="{416A70AD-2D29-4F6B-891E-AE417F342196}"/>
            </a:ext>
          </a:extLst>
        </xdr:cNvPr>
        <xdr:cNvSpPr/>
      </xdr:nvSpPr>
      <xdr:spPr>
        <a:xfrm>
          <a:off x="14325600" y="1699895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90188</xdr:rowOff>
    </xdr:from>
    <xdr:ext cx="405111" cy="259045"/>
    <xdr:sp macro="" textlink="">
      <xdr:nvSpPr>
        <xdr:cNvPr id="776" name="【公民館】&#10;有形固定資産減価償却率該当値テキスト">
          <a:extLst>
            <a:ext uri="{FF2B5EF4-FFF2-40B4-BE49-F238E27FC236}">
              <a16:creationId xmlns:a16="http://schemas.microsoft.com/office/drawing/2014/main" id="{E950FE68-5C85-4A5E-ABB3-E7DF1C0EBBE4}"/>
            </a:ext>
          </a:extLst>
        </xdr:cNvPr>
        <xdr:cNvSpPr txBox="1"/>
      </xdr:nvSpPr>
      <xdr:spPr>
        <a:xfrm>
          <a:off x="14414500" y="1685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139700</xdr:rowOff>
    </xdr:from>
    <xdr:to>
      <xdr:col>81</xdr:col>
      <xdr:colOff>101600</xdr:colOff>
      <xdr:row>101</xdr:row>
      <xdr:rowOff>69850</xdr:rowOff>
    </xdr:to>
    <xdr:sp macro="" textlink="">
      <xdr:nvSpPr>
        <xdr:cNvPr id="777" name="楕円 776">
          <a:extLst>
            <a:ext uri="{FF2B5EF4-FFF2-40B4-BE49-F238E27FC236}">
              <a16:creationId xmlns:a16="http://schemas.microsoft.com/office/drawing/2014/main" id="{511A0674-A06D-4AA4-8B15-BA73DB384FAE}"/>
            </a:ext>
          </a:extLst>
        </xdr:cNvPr>
        <xdr:cNvSpPr/>
      </xdr:nvSpPr>
      <xdr:spPr>
        <a:xfrm>
          <a:off x="13578840" y="16903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19050</xdr:rowOff>
    </xdr:from>
    <xdr:to>
      <xdr:col>85</xdr:col>
      <xdr:colOff>127000</xdr:colOff>
      <xdr:row>101</xdr:row>
      <xdr:rowOff>118111</xdr:rowOff>
    </xdr:to>
    <xdr:cxnSp macro="">
      <xdr:nvCxnSpPr>
        <xdr:cNvPr id="778" name="直線コネクタ 777">
          <a:extLst>
            <a:ext uri="{FF2B5EF4-FFF2-40B4-BE49-F238E27FC236}">
              <a16:creationId xmlns:a16="http://schemas.microsoft.com/office/drawing/2014/main" id="{EDE913D5-892D-45E9-9481-1B271231FEAB}"/>
            </a:ext>
          </a:extLst>
        </xdr:cNvPr>
        <xdr:cNvCxnSpPr/>
      </xdr:nvCxnSpPr>
      <xdr:spPr>
        <a:xfrm>
          <a:off x="13629640" y="16950690"/>
          <a:ext cx="74676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36830</xdr:rowOff>
    </xdr:from>
    <xdr:to>
      <xdr:col>76</xdr:col>
      <xdr:colOff>165100</xdr:colOff>
      <xdr:row>100</xdr:row>
      <xdr:rowOff>138430</xdr:rowOff>
    </xdr:to>
    <xdr:sp macro="" textlink="">
      <xdr:nvSpPr>
        <xdr:cNvPr id="779" name="楕円 778">
          <a:extLst>
            <a:ext uri="{FF2B5EF4-FFF2-40B4-BE49-F238E27FC236}">
              <a16:creationId xmlns:a16="http://schemas.microsoft.com/office/drawing/2014/main" id="{020FC863-6CB6-42F7-9AD7-1B189B4BD352}"/>
            </a:ext>
          </a:extLst>
        </xdr:cNvPr>
        <xdr:cNvSpPr/>
      </xdr:nvSpPr>
      <xdr:spPr>
        <a:xfrm>
          <a:off x="12804140" y="1680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87630</xdr:rowOff>
    </xdr:from>
    <xdr:to>
      <xdr:col>81</xdr:col>
      <xdr:colOff>50800</xdr:colOff>
      <xdr:row>101</xdr:row>
      <xdr:rowOff>19050</xdr:rowOff>
    </xdr:to>
    <xdr:cxnSp macro="">
      <xdr:nvCxnSpPr>
        <xdr:cNvPr id="780" name="直線コネクタ 779">
          <a:extLst>
            <a:ext uri="{FF2B5EF4-FFF2-40B4-BE49-F238E27FC236}">
              <a16:creationId xmlns:a16="http://schemas.microsoft.com/office/drawing/2014/main" id="{1ECD0D41-8251-4B55-9113-E79F9DCBFF96}"/>
            </a:ext>
          </a:extLst>
        </xdr:cNvPr>
        <xdr:cNvCxnSpPr/>
      </xdr:nvCxnSpPr>
      <xdr:spPr>
        <a:xfrm>
          <a:off x="12854940" y="16851630"/>
          <a:ext cx="7747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120650</xdr:rowOff>
    </xdr:from>
    <xdr:to>
      <xdr:col>72</xdr:col>
      <xdr:colOff>38100</xdr:colOff>
      <xdr:row>100</xdr:row>
      <xdr:rowOff>50800</xdr:rowOff>
    </xdr:to>
    <xdr:sp macro="" textlink="">
      <xdr:nvSpPr>
        <xdr:cNvPr id="781" name="楕円 780">
          <a:extLst>
            <a:ext uri="{FF2B5EF4-FFF2-40B4-BE49-F238E27FC236}">
              <a16:creationId xmlns:a16="http://schemas.microsoft.com/office/drawing/2014/main" id="{79E0FF24-2666-4B86-9596-3EFA0AEF74B4}"/>
            </a:ext>
          </a:extLst>
        </xdr:cNvPr>
        <xdr:cNvSpPr/>
      </xdr:nvSpPr>
      <xdr:spPr>
        <a:xfrm>
          <a:off x="12029440" y="167170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0</xdr:rowOff>
    </xdr:from>
    <xdr:to>
      <xdr:col>76</xdr:col>
      <xdr:colOff>114300</xdr:colOff>
      <xdr:row>100</xdr:row>
      <xdr:rowOff>87630</xdr:rowOff>
    </xdr:to>
    <xdr:cxnSp macro="">
      <xdr:nvCxnSpPr>
        <xdr:cNvPr id="782" name="直線コネクタ 781">
          <a:extLst>
            <a:ext uri="{FF2B5EF4-FFF2-40B4-BE49-F238E27FC236}">
              <a16:creationId xmlns:a16="http://schemas.microsoft.com/office/drawing/2014/main" id="{DB5C708E-6584-4086-BB87-85E650D76B05}"/>
            </a:ext>
          </a:extLst>
        </xdr:cNvPr>
        <xdr:cNvCxnSpPr/>
      </xdr:nvCxnSpPr>
      <xdr:spPr>
        <a:xfrm>
          <a:off x="12072620" y="16764000"/>
          <a:ext cx="78232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139700</xdr:rowOff>
    </xdr:from>
    <xdr:to>
      <xdr:col>67</xdr:col>
      <xdr:colOff>101600</xdr:colOff>
      <xdr:row>102</xdr:row>
      <xdr:rowOff>69850</xdr:rowOff>
    </xdr:to>
    <xdr:sp macro="" textlink="">
      <xdr:nvSpPr>
        <xdr:cNvPr id="783" name="楕円 782">
          <a:extLst>
            <a:ext uri="{FF2B5EF4-FFF2-40B4-BE49-F238E27FC236}">
              <a16:creationId xmlns:a16="http://schemas.microsoft.com/office/drawing/2014/main" id="{6F7B13E1-C6C0-4546-87C7-934CE6C58EDC}"/>
            </a:ext>
          </a:extLst>
        </xdr:cNvPr>
        <xdr:cNvSpPr/>
      </xdr:nvSpPr>
      <xdr:spPr>
        <a:xfrm>
          <a:off x="11231880" y="17071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0</xdr:rowOff>
    </xdr:from>
    <xdr:to>
      <xdr:col>71</xdr:col>
      <xdr:colOff>177800</xdr:colOff>
      <xdr:row>102</xdr:row>
      <xdr:rowOff>19050</xdr:rowOff>
    </xdr:to>
    <xdr:cxnSp macro="">
      <xdr:nvCxnSpPr>
        <xdr:cNvPr id="784" name="直線コネクタ 783">
          <a:extLst>
            <a:ext uri="{FF2B5EF4-FFF2-40B4-BE49-F238E27FC236}">
              <a16:creationId xmlns:a16="http://schemas.microsoft.com/office/drawing/2014/main" id="{F89EF3E7-02E2-46BC-9622-05520F52FADC}"/>
            </a:ext>
          </a:extLst>
        </xdr:cNvPr>
        <xdr:cNvCxnSpPr/>
      </xdr:nvCxnSpPr>
      <xdr:spPr>
        <a:xfrm flipV="1">
          <a:off x="11282680" y="16764000"/>
          <a:ext cx="78994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11447</xdr:rowOff>
    </xdr:from>
    <xdr:ext cx="405111" cy="259045"/>
    <xdr:sp macro="" textlink="">
      <xdr:nvSpPr>
        <xdr:cNvPr id="785" name="n_1aveValue【公民館】&#10;有形固定資産減価償却率">
          <a:extLst>
            <a:ext uri="{FF2B5EF4-FFF2-40B4-BE49-F238E27FC236}">
              <a16:creationId xmlns:a16="http://schemas.microsoft.com/office/drawing/2014/main" id="{7B7F942E-88F2-471D-9393-9937849DB342}"/>
            </a:ext>
          </a:extLst>
        </xdr:cNvPr>
        <xdr:cNvSpPr txBox="1"/>
      </xdr:nvSpPr>
      <xdr:spPr>
        <a:xfrm>
          <a:off x="13437244" y="17278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102888</xdr:rowOff>
    </xdr:from>
    <xdr:ext cx="405111" cy="259045"/>
    <xdr:sp macro="" textlink="">
      <xdr:nvSpPr>
        <xdr:cNvPr id="786" name="n_2aveValue【公民館】&#10;有形固定資産減価償却率">
          <a:extLst>
            <a:ext uri="{FF2B5EF4-FFF2-40B4-BE49-F238E27FC236}">
              <a16:creationId xmlns:a16="http://schemas.microsoft.com/office/drawing/2014/main" id="{2B66F1D3-6EB2-4BA5-97C4-14C74FEA0122}"/>
            </a:ext>
          </a:extLst>
        </xdr:cNvPr>
        <xdr:cNvSpPr txBox="1"/>
      </xdr:nvSpPr>
      <xdr:spPr>
        <a:xfrm>
          <a:off x="12675244" y="17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68597</xdr:rowOff>
    </xdr:from>
    <xdr:ext cx="405111" cy="259045"/>
    <xdr:sp macro="" textlink="">
      <xdr:nvSpPr>
        <xdr:cNvPr id="787" name="n_3aveValue【公民館】&#10;有形固定資産減価償却率">
          <a:extLst>
            <a:ext uri="{FF2B5EF4-FFF2-40B4-BE49-F238E27FC236}">
              <a16:creationId xmlns:a16="http://schemas.microsoft.com/office/drawing/2014/main" id="{E3B64D32-33B0-4C9B-AFFA-E277A4AC78CF}"/>
            </a:ext>
          </a:extLst>
        </xdr:cNvPr>
        <xdr:cNvSpPr txBox="1"/>
      </xdr:nvSpPr>
      <xdr:spPr>
        <a:xfrm>
          <a:off x="11900544" y="1716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106697</xdr:rowOff>
    </xdr:from>
    <xdr:ext cx="405111" cy="259045"/>
    <xdr:sp macro="" textlink="">
      <xdr:nvSpPr>
        <xdr:cNvPr id="788" name="n_4aveValue【公民館】&#10;有形固定資産減価償却率">
          <a:extLst>
            <a:ext uri="{FF2B5EF4-FFF2-40B4-BE49-F238E27FC236}">
              <a16:creationId xmlns:a16="http://schemas.microsoft.com/office/drawing/2014/main" id="{A66FDD81-6844-49CE-AAC8-DBD5220E86E4}"/>
            </a:ext>
          </a:extLst>
        </xdr:cNvPr>
        <xdr:cNvSpPr txBox="1"/>
      </xdr:nvSpPr>
      <xdr:spPr>
        <a:xfrm>
          <a:off x="11102984" y="1720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86377</xdr:rowOff>
    </xdr:from>
    <xdr:ext cx="405111" cy="259045"/>
    <xdr:sp macro="" textlink="">
      <xdr:nvSpPr>
        <xdr:cNvPr id="789" name="n_1mainValue【公民館】&#10;有形固定資産減価償却率">
          <a:extLst>
            <a:ext uri="{FF2B5EF4-FFF2-40B4-BE49-F238E27FC236}">
              <a16:creationId xmlns:a16="http://schemas.microsoft.com/office/drawing/2014/main" id="{D30AA0D3-1665-494D-A48B-CEDCEFF9B569}"/>
            </a:ext>
          </a:extLst>
        </xdr:cNvPr>
        <xdr:cNvSpPr txBox="1"/>
      </xdr:nvSpPr>
      <xdr:spPr>
        <a:xfrm>
          <a:off x="13437244" y="1668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154957</xdr:rowOff>
    </xdr:from>
    <xdr:ext cx="405111" cy="259045"/>
    <xdr:sp macro="" textlink="">
      <xdr:nvSpPr>
        <xdr:cNvPr id="790" name="n_2mainValue【公民館】&#10;有形固定資産減価償却率">
          <a:extLst>
            <a:ext uri="{FF2B5EF4-FFF2-40B4-BE49-F238E27FC236}">
              <a16:creationId xmlns:a16="http://schemas.microsoft.com/office/drawing/2014/main" id="{E105EFD5-B693-4701-ADF7-BDAE36F5127E}"/>
            </a:ext>
          </a:extLst>
        </xdr:cNvPr>
        <xdr:cNvSpPr txBox="1"/>
      </xdr:nvSpPr>
      <xdr:spPr>
        <a:xfrm>
          <a:off x="12675244" y="1658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67327</xdr:rowOff>
    </xdr:from>
    <xdr:ext cx="405111" cy="259045"/>
    <xdr:sp macro="" textlink="">
      <xdr:nvSpPr>
        <xdr:cNvPr id="791" name="n_3mainValue【公民館】&#10;有形固定資産減価償却率">
          <a:extLst>
            <a:ext uri="{FF2B5EF4-FFF2-40B4-BE49-F238E27FC236}">
              <a16:creationId xmlns:a16="http://schemas.microsoft.com/office/drawing/2014/main" id="{7C34C53D-2992-44DD-B9F7-ED611F704994}"/>
            </a:ext>
          </a:extLst>
        </xdr:cNvPr>
        <xdr:cNvSpPr txBox="1"/>
      </xdr:nvSpPr>
      <xdr:spPr>
        <a:xfrm>
          <a:off x="11900544" y="1649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86377</xdr:rowOff>
    </xdr:from>
    <xdr:ext cx="405111" cy="259045"/>
    <xdr:sp macro="" textlink="">
      <xdr:nvSpPr>
        <xdr:cNvPr id="792" name="n_4mainValue【公民館】&#10;有形固定資産減価償却率">
          <a:extLst>
            <a:ext uri="{FF2B5EF4-FFF2-40B4-BE49-F238E27FC236}">
              <a16:creationId xmlns:a16="http://schemas.microsoft.com/office/drawing/2014/main" id="{63735FE2-9148-422E-A367-B75CAFDBB065}"/>
            </a:ext>
          </a:extLst>
        </xdr:cNvPr>
        <xdr:cNvSpPr txBox="1"/>
      </xdr:nvSpPr>
      <xdr:spPr>
        <a:xfrm>
          <a:off x="11102984" y="1685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a:extLst>
            <a:ext uri="{FF2B5EF4-FFF2-40B4-BE49-F238E27FC236}">
              <a16:creationId xmlns:a16="http://schemas.microsoft.com/office/drawing/2014/main" id="{3199B2B7-D5F9-4832-A092-C68FAD276A1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a:extLst>
            <a:ext uri="{FF2B5EF4-FFF2-40B4-BE49-F238E27FC236}">
              <a16:creationId xmlns:a16="http://schemas.microsoft.com/office/drawing/2014/main" id="{0495E6D2-6857-4758-8873-EC09F42C901C}"/>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a:extLst>
            <a:ext uri="{FF2B5EF4-FFF2-40B4-BE49-F238E27FC236}">
              <a16:creationId xmlns:a16="http://schemas.microsoft.com/office/drawing/2014/main" id="{263FF0E9-B607-4BF5-A1E7-F9BA1B8F57BB}"/>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a:extLst>
            <a:ext uri="{FF2B5EF4-FFF2-40B4-BE49-F238E27FC236}">
              <a16:creationId xmlns:a16="http://schemas.microsoft.com/office/drawing/2014/main" id="{B99382A5-64EA-4490-AC3C-5E0BB2F5E5C4}"/>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a:extLst>
            <a:ext uri="{FF2B5EF4-FFF2-40B4-BE49-F238E27FC236}">
              <a16:creationId xmlns:a16="http://schemas.microsoft.com/office/drawing/2014/main" id="{EEE595D1-1961-4663-A328-C0C1B57A7646}"/>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a:extLst>
            <a:ext uri="{FF2B5EF4-FFF2-40B4-BE49-F238E27FC236}">
              <a16:creationId xmlns:a16="http://schemas.microsoft.com/office/drawing/2014/main" id="{17AF2C60-F417-4F1F-A371-A83751887C21}"/>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a:extLst>
            <a:ext uri="{FF2B5EF4-FFF2-40B4-BE49-F238E27FC236}">
              <a16:creationId xmlns:a16="http://schemas.microsoft.com/office/drawing/2014/main" id="{94509A91-294F-4041-9D3C-D098C3F67F55}"/>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a:extLst>
            <a:ext uri="{FF2B5EF4-FFF2-40B4-BE49-F238E27FC236}">
              <a16:creationId xmlns:a16="http://schemas.microsoft.com/office/drawing/2014/main" id="{BB702DE0-31FC-4242-A5D5-7376A8118D4E}"/>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a:extLst>
            <a:ext uri="{FF2B5EF4-FFF2-40B4-BE49-F238E27FC236}">
              <a16:creationId xmlns:a16="http://schemas.microsoft.com/office/drawing/2014/main" id="{89571203-11F6-42C9-AF4C-86BDAC20DD8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a:extLst>
            <a:ext uri="{FF2B5EF4-FFF2-40B4-BE49-F238E27FC236}">
              <a16:creationId xmlns:a16="http://schemas.microsoft.com/office/drawing/2014/main" id="{8D61FBD3-86B2-43DC-8BAA-1AF9DC50C697}"/>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3" name="直線コネクタ 802">
          <a:extLst>
            <a:ext uri="{FF2B5EF4-FFF2-40B4-BE49-F238E27FC236}">
              <a16:creationId xmlns:a16="http://schemas.microsoft.com/office/drawing/2014/main" id="{E04A16F1-D76D-4469-9693-C865B4828B38}"/>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4" name="テキスト ボックス 803">
          <a:extLst>
            <a:ext uri="{FF2B5EF4-FFF2-40B4-BE49-F238E27FC236}">
              <a16:creationId xmlns:a16="http://schemas.microsoft.com/office/drawing/2014/main" id="{93BD360A-BD91-42CB-9134-B81436081D1F}"/>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5" name="直線コネクタ 804">
          <a:extLst>
            <a:ext uri="{FF2B5EF4-FFF2-40B4-BE49-F238E27FC236}">
              <a16:creationId xmlns:a16="http://schemas.microsoft.com/office/drawing/2014/main" id="{9AEA1A86-C747-429F-AFBB-F2E767FDCB63}"/>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6" name="テキスト ボックス 805">
          <a:extLst>
            <a:ext uri="{FF2B5EF4-FFF2-40B4-BE49-F238E27FC236}">
              <a16:creationId xmlns:a16="http://schemas.microsoft.com/office/drawing/2014/main" id="{D33411B1-A3C3-499D-BA32-0FD7CD6FF707}"/>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7" name="直線コネクタ 806">
          <a:extLst>
            <a:ext uri="{FF2B5EF4-FFF2-40B4-BE49-F238E27FC236}">
              <a16:creationId xmlns:a16="http://schemas.microsoft.com/office/drawing/2014/main" id="{AD663ED8-72D7-4D50-8CA4-115D97704DAA}"/>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8" name="テキスト ボックス 807">
          <a:extLst>
            <a:ext uri="{FF2B5EF4-FFF2-40B4-BE49-F238E27FC236}">
              <a16:creationId xmlns:a16="http://schemas.microsoft.com/office/drawing/2014/main" id="{3FF45205-7E61-41D8-8AA7-02E3F42A9E93}"/>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09" name="直線コネクタ 808">
          <a:extLst>
            <a:ext uri="{FF2B5EF4-FFF2-40B4-BE49-F238E27FC236}">
              <a16:creationId xmlns:a16="http://schemas.microsoft.com/office/drawing/2014/main" id="{16E717B6-0722-4AE1-ABD8-13CE3541D9B0}"/>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0" name="テキスト ボックス 809">
          <a:extLst>
            <a:ext uri="{FF2B5EF4-FFF2-40B4-BE49-F238E27FC236}">
              <a16:creationId xmlns:a16="http://schemas.microsoft.com/office/drawing/2014/main" id="{F5CD1F34-B683-4784-86F1-79A85632E9B7}"/>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a:extLst>
            <a:ext uri="{FF2B5EF4-FFF2-40B4-BE49-F238E27FC236}">
              <a16:creationId xmlns:a16="http://schemas.microsoft.com/office/drawing/2014/main" id="{49FB7AEB-0AD9-43B4-8443-6F18CE92B663}"/>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a:extLst>
            <a:ext uri="{FF2B5EF4-FFF2-40B4-BE49-F238E27FC236}">
              <a16:creationId xmlns:a16="http://schemas.microsoft.com/office/drawing/2014/main" id="{A0915566-3F4C-45FE-9106-7D62D76BC6C9}"/>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公民館】&#10;一人当たり面積グラフ枠">
          <a:extLst>
            <a:ext uri="{FF2B5EF4-FFF2-40B4-BE49-F238E27FC236}">
              <a16:creationId xmlns:a16="http://schemas.microsoft.com/office/drawing/2014/main" id="{95D4B118-190E-4F35-9697-887411AD5B7D}"/>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87630</xdr:rowOff>
    </xdr:from>
    <xdr:to>
      <xdr:col>116</xdr:col>
      <xdr:colOff>62864</xdr:colOff>
      <xdr:row>108</xdr:row>
      <xdr:rowOff>3048</xdr:rowOff>
    </xdr:to>
    <xdr:cxnSp macro="">
      <xdr:nvCxnSpPr>
        <xdr:cNvPr id="814" name="直線コネクタ 813">
          <a:extLst>
            <a:ext uri="{FF2B5EF4-FFF2-40B4-BE49-F238E27FC236}">
              <a16:creationId xmlns:a16="http://schemas.microsoft.com/office/drawing/2014/main" id="{8E7D0E10-2C06-409F-8AF1-1E5CA22019AE}"/>
            </a:ext>
          </a:extLst>
        </xdr:cNvPr>
        <xdr:cNvCxnSpPr/>
      </xdr:nvCxnSpPr>
      <xdr:spPr>
        <a:xfrm flipV="1">
          <a:off x="19509104" y="17019270"/>
          <a:ext cx="0" cy="108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815" name="【公民館】&#10;一人当たり面積最小値テキスト">
          <a:extLst>
            <a:ext uri="{FF2B5EF4-FFF2-40B4-BE49-F238E27FC236}">
              <a16:creationId xmlns:a16="http://schemas.microsoft.com/office/drawing/2014/main" id="{E1FC02E4-28E9-4B7B-9E44-2CC6E07DCE26}"/>
            </a:ext>
          </a:extLst>
        </xdr:cNvPr>
        <xdr:cNvSpPr txBox="1"/>
      </xdr:nvSpPr>
      <xdr:spPr>
        <a:xfrm>
          <a:off x="19547840" y="1811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816" name="直線コネクタ 815">
          <a:extLst>
            <a:ext uri="{FF2B5EF4-FFF2-40B4-BE49-F238E27FC236}">
              <a16:creationId xmlns:a16="http://schemas.microsoft.com/office/drawing/2014/main" id="{63CDC415-E608-43CD-824A-97FE61662C66}"/>
            </a:ext>
          </a:extLst>
        </xdr:cNvPr>
        <xdr:cNvCxnSpPr/>
      </xdr:nvCxnSpPr>
      <xdr:spPr>
        <a:xfrm>
          <a:off x="19443700" y="181081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34307</xdr:rowOff>
    </xdr:from>
    <xdr:ext cx="469744" cy="259045"/>
    <xdr:sp macro="" textlink="">
      <xdr:nvSpPr>
        <xdr:cNvPr id="817" name="【公民館】&#10;一人当たり面積最大値テキスト">
          <a:extLst>
            <a:ext uri="{FF2B5EF4-FFF2-40B4-BE49-F238E27FC236}">
              <a16:creationId xmlns:a16="http://schemas.microsoft.com/office/drawing/2014/main" id="{350664A6-8CCF-4706-BB33-BCF1FDC9A64C}"/>
            </a:ext>
          </a:extLst>
        </xdr:cNvPr>
        <xdr:cNvSpPr txBox="1"/>
      </xdr:nvSpPr>
      <xdr:spPr>
        <a:xfrm>
          <a:off x="19547840" y="1679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87630</xdr:rowOff>
    </xdr:from>
    <xdr:to>
      <xdr:col>116</xdr:col>
      <xdr:colOff>152400</xdr:colOff>
      <xdr:row>101</xdr:row>
      <xdr:rowOff>87630</xdr:rowOff>
    </xdr:to>
    <xdr:cxnSp macro="">
      <xdr:nvCxnSpPr>
        <xdr:cNvPr id="818" name="直線コネクタ 817">
          <a:extLst>
            <a:ext uri="{FF2B5EF4-FFF2-40B4-BE49-F238E27FC236}">
              <a16:creationId xmlns:a16="http://schemas.microsoft.com/office/drawing/2014/main" id="{08DA67E9-4247-414A-BEF2-282A283C9A80}"/>
            </a:ext>
          </a:extLst>
        </xdr:cNvPr>
        <xdr:cNvCxnSpPr/>
      </xdr:nvCxnSpPr>
      <xdr:spPr>
        <a:xfrm>
          <a:off x="19443700" y="1701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42690</xdr:rowOff>
    </xdr:from>
    <xdr:ext cx="469744" cy="259045"/>
    <xdr:sp macro="" textlink="">
      <xdr:nvSpPr>
        <xdr:cNvPr id="819" name="【公民館】&#10;一人当たり面積平均値テキスト">
          <a:extLst>
            <a:ext uri="{FF2B5EF4-FFF2-40B4-BE49-F238E27FC236}">
              <a16:creationId xmlns:a16="http://schemas.microsoft.com/office/drawing/2014/main" id="{502597E6-B44B-4DD2-811E-F4699474583B}"/>
            </a:ext>
          </a:extLst>
        </xdr:cNvPr>
        <xdr:cNvSpPr txBox="1"/>
      </xdr:nvSpPr>
      <xdr:spPr>
        <a:xfrm>
          <a:off x="19547840" y="17644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64263</xdr:rowOff>
    </xdr:from>
    <xdr:to>
      <xdr:col>116</xdr:col>
      <xdr:colOff>114300</xdr:colOff>
      <xdr:row>105</xdr:row>
      <xdr:rowOff>165863</xdr:rowOff>
    </xdr:to>
    <xdr:sp macro="" textlink="">
      <xdr:nvSpPr>
        <xdr:cNvPr id="820" name="フローチャート: 判断 819">
          <a:extLst>
            <a:ext uri="{FF2B5EF4-FFF2-40B4-BE49-F238E27FC236}">
              <a16:creationId xmlns:a16="http://schemas.microsoft.com/office/drawing/2014/main" id="{D39B69A4-A698-4E94-8BF5-7198D317EC60}"/>
            </a:ext>
          </a:extLst>
        </xdr:cNvPr>
        <xdr:cNvSpPr/>
      </xdr:nvSpPr>
      <xdr:spPr>
        <a:xfrm>
          <a:off x="1945894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68835</xdr:rowOff>
    </xdr:from>
    <xdr:to>
      <xdr:col>112</xdr:col>
      <xdr:colOff>38100</xdr:colOff>
      <xdr:row>105</xdr:row>
      <xdr:rowOff>170435</xdr:rowOff>
    </xdr:to>
    <xdr:sp macro="" textlink="">
      <xdr:nvSpPr>
        <xdr:cNvPr id="821" name="フローチャート: 判断 820">
          <a:extLst>
            <a:ext uri="{FF2B5EF4-FFF2-40B4-BE49-F238E27FC236}">
              <a16:creationId xmlns:a16="http://schemas.microsoft.com/office/drawing/2014/main" id="{AD9B1F9B-382B-45D0-AB14-D661718F81A1}"/>
            </a:ext>
          </a:extLst>
        </xdr:cNvPr>
        <xdr:cNvSpPr/>
      </xdr:nvSpPr>
      <xdr:spPr>
        <a:xfrm>
          <a:off x="18735040" y="176710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50546</xdr:rowOff>
    </xdr:from>
    <xdr:to>
      <xdr:col>107</xdr:col>
      <xdr:colOff>101600</xdr:colOff>
      <xdr:row>105</xdr:row>
      <xdr:rowOff>152146</xdr:rowOff>
    </xdr:to>
    <xdr:sp macro="" textlink="">
      <xdr:nvSpPr>
        <xdr:cNvPr id="822" name="フローチャート: 判断 821">
          <a:extLst>
            <a:ext uri="{FF2B5EF4-FFF2-40B4-BE49-F238E27FC236}">
              <a16:creationId xmlns:a16="http://schemas.microsoft.com/office/drawing/2014/main" id="{AB396274-510A-47DF-B63F-E1751FD1BC8D}"/>
            </a:ext>
          </a:extLst>
        </xdr:cNvPr>
        <xdr:cNvSpPr/>
      </xdr:nvSpPr>
      <xdr:spPr>
        <a:xfrm>
          <a:off x="17937480" y="17652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59689</xdr:rowOff>
    </xdr:from>
    <xdr:to>
      <xdr:col>102</xdr:col>
      <xdr:colOff>165100</xdr:colOff>
      <xdr:row>105</xdr:row>
      <xdr:rowOff>161289</xdr:rowOff>
    </xdr:to>
    <xdr:sp macro="" textlink="">
      <xdr:nvSpPr>
        <xdr:cNvPr id="823" name="フローチャート: 判断 822">
          <a:extLst>
            <a:ext uri="{FF2B5EF4-FFF2-40B4-BE49-F238E27FC236}">
              <a16:creationId xmlns:a16="http://schemas.microsoft.com/office/drawing/2014/main" id="{C0F68F5B-D276-4465-96EC-95BED0E3192E}"/>
            </a:ext>
          </a:extLst>
        </xdr:cNvPr>
        <xdr:cNvSpPr/>
      </xdr:nvSpPr>
      <xdr:spPr>
        <a:xfrm>
          <a:off x="1716278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55118</xdr:rowOff>
    </xdr:from>
    <xdr:to>
      <xdr:col>98</xdr:col>
      <xdr:colOff>38100</xdr:colOff>
      <xdr:row>105</xdr:row>
      <xdr:rowOff>156718</xdr:rowOff>
    </xdr:to>
    <xdr:sp macro="" textlink="">
      <xdr:nvSpPr>
        <xdr:cNvPr id="824" name="フローチャート: 判断 823">
          <a:extLst>
            <a:ext uri="{FF2B5EF4-FFF2-40B4-BE49-F238E27FC236}">
              <a16:creationId xmlns:a16="http://schemas.microsoft.com/office/drawing/2014/main" id="{B93DD71B-874F-4473-A816-163239B69C59}"/>
            </a:ext>
          </a:extLst>
        </xdr:cNvPr>
        <xdr:cNvSpPr/>
      </xdr:nvSpPr>
      <xdr:spPr>
        <a:xfrm>
          <a:off x="16388080" y="176573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E16BBDFD-A328-4254-8BFC-7E5B9DB4253D}"/>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1C8EC814-EFF5-467B-ACB7-44F5BBE51A74}"/>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EDF8C5FC-F8D1-49A7-AD05-346353786C79}"/>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19878A30-B5E6-43FC-9455-8E6A545A70CA}"/>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5A72C198-FD07-4CC3-B9AC-E9D3F405C7B7}"/>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157987</xdr:rowOff>
    </xdr:from>
    <xdr:to>
      <xdr:col>116</xdr:col>
      <xdr:colOff>114300</xdr:colOff>
      <xdr:row>105</xdr:row>
      <xdr:rowOff>88137</xdr:rowOff>
    </xdr:to>
    <xdr:sp macro="" textlink="">
      <xdr:nvSpPr>
        <xdr:cNvPr id="830" name="楕円 829">
          <a:extLst>
            <a:ext uri="{FF2B5EF4-FFF2-40B4-BE49-F238E27FC236}">
              <a16:creationId xmlns:a16="http://schemas.microsoft.com/office/drawing/2014/main" id="{A9A3C68F-634D-4B88-AAD3-B01E5010B876}"/>
            </a:ext>
          </a:extLst>
        </xdr:cNvPr>
        <xdr:cNvSpPr/>
      </xdr:nvSpPr>
      <xdr:spPr>
        <a:xfrm>
          <a:off x="19458940" y="175925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9414</xdr:rowOff>
    </xdr:from>
    <xdr:ext cx="469744" cy="259045"/>
    <xdr:sp macro="" textlink="">
      <xdr:nvSpPr>
        <xdr:cNvPr id="831" name="【公民館】&#10;一人当たり面積該当値テキスト">
          <a:extLst>
            <a:ext uri="{FF2B5EF4-FFF2-40B4-BE49-F238E27FC236}">
              <a16:creationId xmlns:a16="http://schemas.microsoft.com/office/drawing/2014/main" id="{971F6251-FE6A-4025-952F-0136B5EC427C}"/>
            </a:ext>
          </a:extLst>
        </xdr:cNvPr>
        <xdr:cNvSpPr txBox="1"/>
      </xdr:nvSpPr>
      <xdr:spPr>
        <a:xfrm>
          <a:off x="19547840" y="1744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162561</xdr:rowOff>
    </xdr:from>
    <xdr:to>
      <xdr:col>112</xdr:col>
      <xdr:colOff>38100</xdr:colOff>
      <xdr:row>105</xdr:row>
      <xdr:rowOff>92711</xdr:rowOff>
    </xdr:to>
    <xdr:sp macro="" textlink="">
      <xdr:nvSpPr>
        <xdr:cNvPr id="832" name="楕円 831">
          <a:extLst>
            <a:ext uri="{FF2B5EF4-FFF2-40B4-BE49-F238E27FC236}">
              <a16:creationId xmlns:a16="http://schemas.microsoft.com/office/drawing/2014/main" id="{FCB5D9D5-79CD-4232-B214-BCAF0D6F57E6}"/>
            </a:ext>
          </a:extLst>
        </xdr:cNvPr>
        <xdr:cNvSpPr/>
      </xdr:nvSpPr>
      <xdr:spPr>
        <a:xfrm>
          <a:off x="18735040" y="175971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37337</xdr:rowOff>
    </xdr:from>
    <xdr:to>
      <xdr:col>116</xdr:col>
      <xdr:colOff>63500</xdr:colOff>
      <xdr:row>105</xdr:row>
      <xdr:rowOff>41911</xdr:rowOff>
    </xdr:to>
    <xdr:cxnSp macro="">
      <xdr:nvCxnSpPr>
        <xdr:cNvPr id="833" name="直線コネクタ 832">
          <a:extLst>
            <a:ext uri="{FF2B5EF4-FFF2-40B4-BE49-F238E27FC236}">
              <a16:creationId xmlns:a16="http://schemas.microsoft.com/office/drawing/2014/main" id="{BEE0B9E7-7987-4AAB-A704-A7D3F574F6B8}"/>
            </a:ext>
          </a:extLst>
        </xdr:cNvPr>
        <xdr:cNvCxnSpPr/>
      </xdr:nvCxnSpPr>
      <xdr:spPr>
        <a:xfrm flipV="1">
          <a:off x="18778220" y="17639537"/>
          <a:ext cx="73152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162561</xdr:rowOff>
    </xdr:from>
    <xdr:to>
      <xdr:col>107</xdr:col>
      <xdr:colOff>101600</xdr:colOff>
      <xdr:row>105</xdr:row>
      <xdr:rowOff>92711</xdr:rowOff>
    </xdr:to>
    <xdr:sp macro="" textlink="">
      <xdr:nvSpPr>
        <xdr:cNvPr id="834" name="楕円 833">
          <a:extLst>
            <a:ext uri="{FF2B5EF4-FFF2-40B4-BE49-F238E27FC236}">
              <a16:creationId xmlns:a16="http://schemas.microsoft.com/office/drawing/2014/main" id="{DE7F1378-054A-410D-924F-C799F39C442B}"/>
            </a:ext>
          </a:extLst>
        </xdr:cNvPr>
        <xdr:cNvSpPr/>
      </xdr:nvSpPr>
      <xdr:spPr>
        <a:xfrm>
          <a:off x="17937480" y="17597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41911</xdr:rowOff>
    </xdr:from>
    <xdr:to>
      <xdr:col>111</xdr:col>
      <xdr:colOff>177800</xdr:colOff>
      <xdr:row>105</xdr:row>
      <xdr:rowOff>41911</xdr:rowOff>
    </xdr:to>
    <xdr:cxnSp macro="">
      <xdr:nvCxnSpPr>
        <xdr:cNvPr id="835" name="直線コネクタ 834">
          <a:extLst>
            <a:ext uri="{FF2B5EF4-FFF2-40B4-BE49-F238E27FC236}">
              <a16:creationId xmlns:a16="http://schemas.microsoft.com/office/drawing/2014/main" id="{5B6E8D7C-D719-4CAA-88B6-371D847BAA50}"/>
            </a:ext>
          </a:extLst>
        </xdr:cNvPr>
        <xdr:cNvCxnSpPr/>
      </xdr:nvCxnSpPr>
      <xdr:spPr>
        <a:xfrm>
          <a:off x="17988280" y="1764411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153415</xdr:rowOff>
    </xdr:from>
    <xdr:to>
      <xdr:col>102</xdr:col>
      <xdr:colOff>165100</xdr:colOff>
      <xdr:row>105</xdr:row>
      <xdr:rowOff>83565</xdr:rowOff>
    </xdr:to>
    <xdr:sp macro="" textlink="">
      <xdr:nvSpPr>
        <xdr:cNvPr id="836" name="楕円 835">
          <a:extLst>
            <a:ext uri="{FF2B5EF4-FFF2-40B4-BE49-F238E27FC236}">
              <a16:creationId xmlns:a16="http://schemas.microsoft.com/office/drawing/2014/main" id="{37922099-F0D1-46C1-A62F-C0597664C193}"/>
            </a:ext>
          </a:extLst>
        </xdr:cNvPr>
        <xdr:cNvSpPr/>
      </xdr:nvSpPr>
      <xdr:spPr>
        <a:xfrm>
          <a:off x="17162780" y="175879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32765</xdr:rowOff>
    </xdr:from>
    <xdr:to>
      <xdr:col>107</xdr:col>
      <xdr:colOff>50800</xdr:colOff>
      <xdr:row>105</xdr:row>
      <xdr:rowOff>41911</xdr:rowOff>
    </xdr:to>
    <xdr:cxnSp macro="">
      <xdr:nvCxnSpPr>
        <xdr:cNvPr id="837" name="直線コネクタ 836">
          <a:extLst>
            <a:ext uri="{FF2B5EF4-FFF2-40B4-BE49-F238E27FC236}">
              <a16:creationId xmlns:a16="http://schemas.microsoft.com/office/drawing/2014/main" id="{82C012E5-0A03-4830-A55F-2F1F46ECBE18}"/>
            </a:ext>
          </a:extLst>
        </xdr:cNvPr>
        <xdr:cNvCxnSpPr/>
      </xdr:nvCxnSpPr>
      <xdr:spPr>
        <a:xfrm>
          <a:off x="17213580" y="17634965"/>
          <a:ext cx="7747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153415</xdr:rowOff>
    </xdr:from>
    <xdr:to>
      <xdr:col>98</xdr:col>
      <xdr:colOff>38100</xdr:colOff>
      <xdr:row>105</xdr:row>
      <xdr:rowOff>83565</xdr:rowOff>
    </xdr:to>
    <xdr:sp macro="" textlink="">
      <xdr:nvSpPr>
        <xdr:cNvPr id="838" name="楕円 837">
          <a:extLst>
            <a:ext uri="{FF2B5EF4-FFF2-40B4-BE49-F238E27FC236}">
              <a16:creationId xmlns:a16="http://schemas.microsoft.com/office/drawing/2014/main" id="{B413FC02-D357-4EE7-B8A1-5B900B6C7259}"/>
            </a:ext>
          </a:extLst>
        </xdr:cNvPr>
        <xdr:cNvSpPr/>
      </xdr:nvSpPr>
      <xdr:spPr>
        <a:xfrm>
          <a:off x="16388080" y="175879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32765</xdr:rowOff>
    </xdr:from>
    <xdr:to>
      <xdr:col>102</xdr:col>
      <xdr:colOff>114300</xdr:colOff>
      <xdr:row>105</xdr:row>
      <xdr:rowOff>32765</xdr:rowOff>
    </xdr:to>
    <xdr:cxnSp macro="">
      <xdr:nvCxnSpPr>
        <xdr:cNvPr id="839" name="直線コネクタ 838">
          <a:extLst>
            <a:ext uri="{FF2B5EF4-FFF2-40B4-BE49-F238E27FC236}">
              <a16:creationId xmlns:a16="http://schemas.microsoft.com/office/drawing/2014/main" id="{36FEF2DA-A484-48F6-BC05-CF270BBFFD03}"/>
            </a:ext>
          </a:extLst>
        </xdr:cNvPr>
        <xdr:cNvCxnSpPr/>
      </xdr:nvCxnSpPr>
      <xdr:spPr>
        <a:xfrm>
          <a:off x="16431260" y="1763496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161562</xdr:rowOff>
    </xdr:from>
    <xdr:ext cx="469744" cy="259045"/>
    <xdr:sp macro="" textlink="">
      <xdr:nvSpPr>
        <xdr:cNvPr id="840" name="n_1aveValue【公民館】&#10;一人当たり面積">
          <a:extLst>
            <a:ext uri="{FF2B5EF4-FFF2-40B4-BE49-F238E27FC236}">
              <a16:creationId xmlns:a16="http://schemas.microsoft.com/office/drawing/2014/main" id="{599D9DF3-72C7-48B9-8E02-06CA7D280651}"/>
            </a:ext>
          </a:extLst>
        </xdr:cNvPr>
        <xdr:cNvSpPr txBox="1"/>
      </xdr:nvSpPr>
      <xdr:spPr>
        <a:xfrm>
          <a:off x="18561127" y="17763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143273</xdr:rowOff>
    </xdr:from>
    <xdr:ext cx="469744" cy="259045"/>
    <xdr:sp macro="" textlink="">
      <xdr:nvSpPr>
        <xdr:cNvPr id="841" name="n_2aveValue【公民館】&#10;一人当たり面積">
          <a:extLst>
            <a:ext uri="{FF2B5EF4-FFF2-40B4-BE49-F238E27FC236}">
              <a16:creationId xmlns:a16="http://schemas.microsoft.com/office/drawing/2014/main" id="{D95A363B-4DEF-4920-8F9C-9E09A45F1346}"/>
            </a:ext>
          </a:extLst>
        </xdr:cNvPr>
        <xdr:cNvSpPr txBox="1"/>
      </xdr:nvSpPr>
      <xdr:spPr>
        <a:xfrm>
          <a:off x="17776267" y="17745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152416</xdr:rowOff>
    </xdr:from>
    <xdr:ext cx="469744" cy="259045"/>
    <xdr:sp macro="" textlink="">
      <xdr:nvSpPr>
        <xdr:cNvPr id="842" name="n_3aveValue【公民館】&#10;一人当たり面積">
          <a:extLst>
            <a:ext uri="{FF2B5EF4-FFF2-40B4-BE49-F238E27FC236}">
              <a16:creationId xmlns:a16="http://schemas.microsoft.com/office/drawing/2014/main" id="{A870D490-3A5F-49EE-8926-67A111F3F55C}"/>
            </a:ext>
          </a:extLst>
        </xdr:cNvPr>
        <xdr:cNvSpPr txBox="1"/>
      </xdr:nvSpPr>
      <xdr:spPr>
        <a:xfrm>
          <a:off x="17001567" y="1775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147845</xdr:rowOff>
    </xdr:from>
    <xdr:ext cx="469744" cy="259045"/>
    <xdr:sp macro="" textlink="">
      <xdr:nvSpPr>
        <xdr:cNvPr id="843" name="n_4aveValue【公民館】&#10;一人当たり面積">
          <a:extLst>
            <a:ext uri="{FF2B5EF4-FFF2-40B4-BE49-F238E27FC236}">
              <a16:creationId xmlns:a16="http://schemas.microsoft.com/office/drawing/2014/main" id="{A99AB85D-2F80-47CB-8DB0-CD14D4B2019D}"/>
            </a:ext>
          </a:extLst>
        </xdr:cNvPr>
        <xdr:cNvSpPr txBox="1"/>
      </xdr:nvSpPr>
      <xdr:spPr>
        <a:xfrm>
          <a:off x="16226867" y="1775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109238</xdr:rowOff>
    </xdr:from>
    <xdr:ext cx="469744" cy="259045"/>
    <xdr:sp macro="" textlink="">
      <xdr:nvSpPr>
        <xdr:cNvPr id="844" name="n_1mainValue【公民館】&#10;一人当たり面積">
          <a:extLst>
            <a:ext uri="{FF2B5EF4-FFF2-40B4-BE49-F238E27FC236}">
              <a16:creationId xmlns:a16="http://schemas.microsoft.com/office/drawing/2014/main" id="{77DEF6EE-3B3B-431B-8D0C-521375BF95AB}"/>
            </a:ext>
          </a:extLst>
        </xdr:cNvPr>
        <xdr:cNvSpPr txBox="1"/>
      </xdr:nvSpPr>
      <xdr:spPr>
        <a:xfrm>
          <a:off x="18561127" y="173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109238</xdr:rowOff>
    </xdr:from>
    <xdr:ext cx="469744" cy="259045"/>
    <xdr:sp macro="" textlink="">
      <xdr:nvSpPr>
        <xdr:cNvPr id="845" name="n_2mainValue【公民館】&#10;一人当たり面積">
          <a:extLst>
            <a:ext uri="{FF2B5EF4-FFF2-40B4-BE49-F238E27FC236}">
              <a16:creationId xmlns:a16="http://schemas.microsoft.com/office/drawing/2014/main" id="{AD25462A-A577-4F48-89F5-AF0B5719F882}"/>
            </a:ext>
          </a:extLst>
        </xdr:cNvPr>
        <xdr:cNvSpPr txBox="1"/>
      </xdr:nvSpPr>
      <xdr:spPr>
        <a:xfrm>
          <a:off x="17776267" y="173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100092</xdr:rowOff>
    </xdr:from>
    <xdr:ext cx="469744" cy="259045"/>
    <xdr:sp macro="" textlink="">
      <xdr:nvSpPr>
        <xdr:cNvPr id="846" name="n_3mainValue【公民館】&#10;一人当たり面積">
          <a:extLst>
            <a:ext uri="{FF2B5EF4-FFF2-40B4-BE49-F238E27FC236}">
              <a16:creationId xmlns:a16="http://schemas.microsoft.com/office/drawing/2014/main" id="{C4C4FB1B-D91A-4D7A-9036-C45E1701D170}"/>
            </a:ext>
          </a:extLst>
        </xdr:cNvPr>
        <xdr:cNvSpPr txBox="1"/>
      </xdr:nvSpPr>
      <xdr:spPr>
        <a:xfrm>
          <a:off x="17001567" y="1736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100092</xdr:rowOff>
    </xdr:from>
    <xdr:ext cx="469744" cy="259045"/>
    <xdr:sp macro="" textlink="">
      <xdr:nvSpPr>
        <xdr:cNvPr id="847" name="n_4mainValue【公民館】&#10;一人当たり面積">
          <a:extLst>
            <a:ext uri="{FF2B5EF4-FFF2-40B4-BE49-F238E27FC236}">
              <a16:creationId xmlns:a16="http://schemas.microsoft.com/office/drawing/2014/main" id="{C4D9CAFD-4E10-4247-A238-F24C0CC99B40}"/>
            </a:ext>
          </a:extLst>
        </xdr:cNvPr>
        <xdr:cNvSpPr txBox="1"/>
      </xdr:nvSpPr>
      <xdr:spPr>
        <a:xfrm>
          <a:off x="16226867" y="1736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a:extLst>
            <a:ext uri="{FF2B5EF4-FFF2-40B4-BE49-F238E27FC236}">
              <a16:creationId xmlns:a16="http://schemas.microsoft.com/office/drawing/2014/main" id="{12C00A8C-BDA5-41C9-97C7-C4F81AFBBB1F}"/>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a:extLst>
            <a:ext uri="{FF2B5EF4-FFF2-40B4-BE49-F238E27FC236}">
              <a16:creationId xmlns:a16="http://schemas.microsoft.com/office/drawing/2014/main" id="{5D982569-9852-4F5B-BBB5-AEB8E21F5A71}"/>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a:extLst>
            <a:ext uri="{FF2B5EF4-FFF2-40B4-BE49-F238E27FC236}">
              <a16:creationId xmlns:a16="http://schemas.microsoft.com/office/drawing/2014/main" id="{390B1911-B096-475D-B740-A475E118A2A3}"/>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ほとんどの類型において有形固定資産減価償却率は全国平均、愛知県平均を下回っているものの、公営住宅については、昭和期に建設された建物が多くあるため高くなっている。</a:t>
          </a:r>
          <a:endParaRPr lang="ja-JP" altLang="ja-JP" sz="1400">
            <a:effectLst/>
          </a:endParaRPr>
        </a:p>
        <a:p>
          <a:r>
            <a:rPr kumimoji="1" lang="ja-JP" altLang="ja-JP" sz="1100">
              <a:solidFill>
                <a:schemeClr val="dk1"/>
              </a:solidFill>
              <a:effectLst/>
              <a:latin typeface="+mn-lt"/>
              <a:ea typeface="+mn-ea"/>
              <a:cs typeface="+mn-cs"/>
            </a:rPr>
            <a:t>令和３～５年度にかけて老朽化した公営住宅の一つを建替え予定であり、引き続き長寿命化、立替等に取り組んでいくとともに、一人当たり面積の増加も見込んでいる。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C9A73A8-6332-4EB2-A241-AE801637AAFA}"/>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6474924-839C-4BE9-92E1-94F55BF19429}"/>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B6DBB02-A10A-48F5-88DC-FA1F7159E633}"/>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FA5A4E90-B9AC-4639-A386-EA2C4D337749}"/>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愛知県安城市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D0E5F25-F4D4-4240-AB98-524357EC60A5}"/>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AF2D04B2-CEB1-4E77-975D-E767AB0D0C37}"/>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1E179D2-80DF-4833-91B1-8F1E709FAB2E}"/>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D01D3-6B84-4176-931A-BD620CC561C9}"/>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FA6601F-CEE7-43F2-83EC-87385B4901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871AA830-E0D1-4AA4-A003-437C7E4574DD}"/>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189,334
181,885
86.05
79,558,012
74,125,257
4,504,352
41,405,589
17,830,434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1322EC8-324C-41B5-8ED8-EC798EFACC9C}"/>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D9D4222-78F4-4FBC-AE83-D3E4835BED23}"/>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E3D255C-A586-49C6-AB70-627274B583A9}"/>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7CFE3B21-8473-451D-A030-423E98D15695}"/>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56712FB0-2F7E-46F9-97B9-D08EA731FE13}"/>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F2FB270-E472-482E-87C4-FA56936766E3}"/>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7BE4E6AC-2D87-4137-89CE-45E508FF56BF}"/>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FFFF89E-BE88-4097-B4DA-6C63842FAE2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781CE3D-EB9B-4C87-AF3B-D5A0AE237F72}"/>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802FF6F-764F-495D-9A61-E071B5B1A597}"/>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2F34E30E-BD25-4A24-A805-4C809A3EE5AF}"/>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8C14A221-7CD9-4D57-B3BA-ABFCA801D14B}"/>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F3245F4-22F4-4BF3-946A-BD7E68F583DC}"/>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8E96F11-1E08-44D8-9449-AC9744AA175F}"/>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03583C8-8AE7-4F6D-B3C1-2C052C44C2FB}"/>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BF4AD8DC-D440-4336-ADF3-A4B9CF8B6D28}"/>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989ADE2-7D22-44F7-9F1A-8250382BBDF9}"/>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A254D33F-C5BD-488B-AA83-9F65BDEAD333}"/>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E88A5B5-EC62-4886-8C16-E752979FC646}"/>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D356A81-6B27-4F94-A599-C7DAE45E35B1}"/>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C721452-933A-4A9F-AD54-9A6B079E0301}"/>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5AA1FE55-51C7-4B09-B012-993A65155C29}"/>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E6C6713-55F2-4D22-98DE-62AFE2CB8A69}"/>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A0373447-6EE2-45EA-B173-EF0E15CEEFE4}"/>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A513B12-C426-42AB-927C-14C359537FDE}"/>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418CA4D-185A-438C-8A90-8815DC435B46}"/>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532292F-8C04-4966-8935-2CD924B00637}"/>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D9AD8C27-0A3B-4B67-9980-835960002234}"/>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87DB71E2-AD8B-48C1-8093-59714A90ADAE}"/>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E0409F5-7796-41B9-82B1-B063C76EF00A}"/>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819462C-C5C4-4851-85C2-52797C2742F2}"/>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791C381-AB15-4E02-9044-A7DA859D7FC5}"/>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6018E5C-A258-4A32-8459-A4883457DF76}"/>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67BE8F77-62D1-4732-A1DE-0EB3DD2FF91A}"/>
            </a:ext>
          </a:extLst>
        </xdr:cNvPr>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BD76E64-99E3-4C1C-84FB-19C26C32E0A8}"/>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26962B0F-D8F2-4B0D-869D-289BD2167A73}"/>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703ACCCB-D6EB-453A-8C23-5B4B5DCC4B2F}"/>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1E6508A-D824-4167-9E69-4B350733BAE5}"/>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28C56EE8-DD1A-4B1A-ACA0-5137DF091CD5}"/>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88A55C3-6B44-469D-B635-26240CAE008F}"/>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4C7E83E-4D73-4422-B863-48D6F8BA4D91}"/>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8CF09B3A-6053-40D7-9517-985F24CC2BD9}"/>
            </a:ext>
          </a:extLst>
        </xdr:cNvPr>
        <xdr:cNvSpPr txBox="1"/>
      </xdr:nvSpPr>
      <xdr:spPr>
        <a:xfrm>
          <a:off x="377341" y="54508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F675518-E022-48EE-9338-7C8CA7D0B62D}"/>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C6E8D915-7CE1-4CAB-8E8F-7D4F2AB0B11F}"/>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49530</xdr:rowOff>
    </xdr:from>
    <xdr:to>
      <xdr:col>24</xdr:col>
      <xdr:colOff>62865</xdr:colOff>
      <xdr:row>41</xdr:row>
      <xdr:rowOff>139065</xdr:rowOff>
    </xdr:to>
    <xdr:cxnSp macro="">
      <xdr:nvCxnSpPr>
        <xdr:cNvPr id="56" name="直線コネクタ 55">
          <a:extLst>
            <a:ext uri="{FF2B5EF4-FFF2-40B4-BE49-F238E27FC236}">
              <a16:creationId xmlns:a16="http://schemas.microsoft.com/office/drawing/2014/main" id="{CB2B27AE-F30E-4556-AA16-A52B88C99A0D}"/>
            </a:ext>
          </a:extLst>
        </xdr:cNvPr>
        <xdr:cNvCxnSpPr/>
      </xdr:nvCxnSpPr>
      <xdr:spPr>
        <a:xfrm flipV="1">
          <a:off x="4086225" y="591693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142892</xdr:rowOff>
    </xdr:from>
    <xdr:ext cx="405111" cy="259045"/>
    <xdr:sp macro="" textlink="">
      <xdr:nvSpPr>
        <xdr:cNvPr id="57" name="【図書館】&#10;有形固定資産減価償却率最小値テキスト">
          <a:extLst>
            <a:ext uri="{FF2B5EF4-FFF2-40B4-BE49-F238E27FC236}">
              <a16:creationId xmlns:a16="http://schemas.microsoft.com/office/drawing/2014/main" id="{7BE99EC1-EF28-42E8-BAA9-B82402337BFA}"/>
            </a:ext>
          </a:extLst>
        </xdr:cNvPr>
        <xdr:cNvSpPr txBox="1"/>
      </xdr:nvSpPr>
      <xdr:spPr>
        <a:xfrm>
          <a:off x="4124960" y="701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139065</xdr:rowOff>
    </xdr:from>
    <xdr:to>
      <xdr:col>24</xdr:col>
      <xdr:colOff>152400</xdr:colOff>
      <xdr:row>41</xdr:row>
      <xdr:rowOff>139065</xdr:rowOff>
    </xdr:to>
    <xdr:cxnSp macro="">
      <xdr:nvCxnSpPr>
        <xdr:cNvPr id="58" name="直線コネクタ 57">
          <a:extLst>
            <a:ext uri="{FF2B5EF4-FFF2-40B4-BE49-F238E27FC236}">
              <a16:creationId xmlns:a16="http://schemas.microsoft.com/office/drawing/2014/main" id="{09C2C059-F603-49A6-A408-7353CEDA669D}"/>
            </a:ext>
          </a:extLst>
        </xdr:cNvPr>
        <xdr:cNvCxnSpPr/>
      </xdr:nvCxnSpPr>
      <xdr:spPr>
        <a:xfrm>
          <a:off x="4020820" y="70123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167657</xdr:rowOff>
    </xdr:from>
    <xdr:ext cx="405111" cy="259045"/>
    <xdr:sp macro="" textlink="">
      <xdr:nvSpPr>
        <xdr:cNvPr id="59" name="【図書館】&#10;有形固定資産減価償却率最大値テキスト">
          <a:extLst>
            <a:ext uri="{FF2B5EF4-FFF2-40B4-BE49-F238E27FC236}">
              <a16:creationId xmlns:a16="http://schemas.microsoft.com/office/drawing/2014/main" id="{10DD6B5B-26C4-437F-A5A3-626C0F7DD754}"/>
            </a:ext>
          </a:extLst>
        </xdr:cNvPr>
        <xdr:cNvSpPr txBox="1"/>
      </xdr:nvSpPr>
      <xdr:spPr>
        <a:xfrm>
          <a:off x="412496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49530</xdr:rowOff>
    </xdr:from>
    <xdr:to>
      <xdr:col>24</xdr:col>
      <xdr:colOff>152400</xdr:colOff>
      <xdr:row>35</xdr:row>
      <xdr:rowOff>49530</xdr:rowOff>
    </xdr:to>
    <xdr:cxnSp macro="">
      <xdr:nvCxnSpPr>
        <xdr:cNvPr id="60" name="直線コネクタ 59">
          <a:extLst>
            <a:ext uri="{FF2B5EF4-FFF2-40B4-BE49-F238E27FC236}">
              <a16:creationId xmlns:a16="http://schemas.microsoft.com/office/drawing/2014/main" id="{A1BB18BD-549F-4075-8C5C-A90562295D5C}"/>
            </a:ext>
          </a:extLst>
        </xdr:cNvPr>
        <xdr:cNvCxnSpPr/>
      </xdr:nvCxnSpPr>
      <xdr:spPr>
        <a:xfrm>
          <a:off x="4020820" y="5916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100982</xdr:rowOff>
    </xdr:from>
    <xdr:ext cx="405111" cy="259045"/>
    <xdr:sp macro="" textlink="">
      <xdr:nvSpPr>
        <xdr:cNvPr id="61" name="【図書館】&#10;有形固定資産減価償却率平均値テキスト">
          <a:extLst>
            <a:ext uri="{FF2B5EF4-FFF2-40B4-BE49-F238E27FC236}">
              <a16:creationId xmlns:a16="http://schemas.microsoft.com/office/drawing/2014/main" id="{FAD2EEED-9365-4420-A1AA-DAB1EBDFE2E6}"/>
            </a:ext>
          </a:extLst>
        </xdr:cNvPr>
        <xdr:cNvSpPr txBox="1"/>
      </xdr:nvSpPr>
      <xdr:spPr>
        <a:xfrm>
          <a:off x="4124960" y="647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122555</xdr:rowOff>
    </xdr:from>
    <xdr:to>
      <xdr:col>24</xdr:col>
      <xdr:colOff>114300</xdr:colOff>
      <xdr:row>39</xdr:row>
      <xdr:rowOff>52705</xdr:rowOff>
    </xdr:to>
    <xdr:sp macro="" textlink="">
      <xdr:nvSpPr>
        <xdr:cNvPr id="62" name="フローチャート: 判断 61">
          <a:extLst>
            <a:ext uri="{FF2B5EF4-FFF2-40B4-BE49-F238E27FC236}">
              <a16:creationId xmlns:a16="http://schemas.microsoft.com/office/drawing/2014/main" id="{95416B0C-DA00-4CCF-AC5E-2C6836438A03}"/>
            </a:ext>
          </a:extLst>
        </xdr:cNvPr>
        <xdr:cNvSpPr/>
      </xdr:nvSpPr>
      <xdr:spPr>
        <a:xfrm>
          <a:off x="4036060" y="6492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99695</xdr:rowOff>
    </xdr:from>
    <xdr:to>
      <xdr:col>20</xdr:col>
      <xdr:colOff>38100</xdr:colOff>
      <xdr:row>39</xdr:row>
      <xdr:rowOff>29845</xdr:rowOff>
    </xdr:to>
    <xdr:sp macro="" textlink="">
      <xdr:nvSpPr>
        <xdr:cNvPr id="63" name="フローチャート: 判断 62">
          <a:extLst>
            <a:ext uri="{FF2B5EF4-FFF2-40B4-BE49-F238E27FC236}">
              <a16:creationId xmlns:a16="http://schemas.microsoft.com/office/drawing/2014/main" id="{2E4FF82F-5C6D-4215-A74C-B388DEFC2C10}"/>
            </a:ext>
          </a:extLst>
        </xdr:cNvPr>
        <xdr:cNvSpPr/>
      </xdr:nvSpPr>
      <xdr:spPr>
        <a:xfrm>
          <a:off x="3312160" y="64700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20972</xdr:rowOff>
    </xdr:from>
    <xdr:ext cx="405111" cy="259045"/>
    <xdr:sp macro="" textlink="">
      <xdr:nvSpPr>
        <xdr:cNvPr id="64" name="n_1aveValue【図書館】&#10;有形固定資産減価償却率">
          <a:extLst>
            <a:ext uri="{FF2B5EF4-FFF2-40B4-BE49-F238E27FC236}">
              <a16:creationId xmlns:a16="http://schemas.microsoft.com/office/drawing/2014/main" id="{E739DD1B-B681-461B-B37A-B38EA8D62234}"/>
            </a:ext>
          </a:extLst>
        </xdr:cNvPr>
        <xdr:cNvSpPr txBox="1"/>
      </xdr:nvSpPr>
      <xdr:spPr>
        <a:xfrm>
          <a:off x="317056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46355</xdr:rowOff>
    </xdr:from>
    <xdr:to>
      <xdr:col>15</xdr:col>
      <xdr:colOff>101600</xdr:colOff>
      <xdr:row>38</xdr:row>
      <xdr:rowOff>147955</xdr:rowOff>
    </xdr:to>
    <xdr:sp macro="" textlink="">
      <xdr:nvSpPr>
        <xdr:cNvPr id="65" name="フローチャート: 判断 64">
          <a:extLst>
            <a:ext uri="{FF2B5EF4-FFF2-40B4-BE49-F238E27FC236}">
              <a16:creationId xmlns:a16="http://schemas.microsoft.com/office/drawing/2014/main" id="{89010AF5-6BE5-414B-AEA0-6AFE8BDF3496}"/>
            </a:ext>
          </a:extLst>
        </xdr:cNvPr>
        <xdr:cNvSpPr/>
      </xdr:nvSpPr>
      <xdr:spPr>
        <a:xfrm>
          <a:off x="25146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139082</xdr:rowOff>
    </xdr:from>
    <xdr:ext cx="405111" cy="259045"/>
    <xdr:sp macro="" textlink="">
      <xdr:nvSpPr>
        <xdr:cNvPr id="66" name="n_2aveValue【図書館】&#10;有形固定資産減価償却率">
          <a:extLst>
            <a:ext uri="{FF2B5EF4-FFF2-40B4-BE49-F238E27FC236}">
              <a16:creationId xmlns:a16="http://schemas.microsoft.com/office/drawing/2014/main" id="{5E3A6A40-410D-4D09-8F25-01AB167E0A34}"/>
            </a:ext>
          </a:extLst>
        </xdr:cNvPr>
        <xdr:cNvSpPr txBox="1"/>
      </xdr:nvSpPr>
      <xdr:spPr>
        <a:xfrm>
          <a:off x="238570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4445</xdr:rowOff>
    </xdr:from>
    <xdr:to>
      <xdr:col>10</xdr:col>
      <xdr:colOff>165100</xdr:colOff>
      <xdr:row>38</xdr:row>
      <xdr:rowOff>106045</xdr:rowOff>
    </xdr:to>
    <xdr:sp macro="" textlink="">
      <xdr:nvSpPr>
        <xdr:cNvPr id="67" name="フローチャート: 判断 66">
          <a:extLst>
            <a:ext uri="{FF2B5EF4-FFF2-40B4-BE49-F238E27FC236}">
              <a16:creationId xmlns:a16="http://schemas.microsoft.com/office/drawing/2014/main" id="{5EC13EA3-D1F0-4766-98ED-D0F0C8FC4EFC}"/>
            </a:ext>
          </a:extLst>
        </xdr:cNvPr>
        <xdr:cNvSpPr/>
      </xdr:nvSpPr>
      <xdr:spPr>
        <a:xfrm>
          <a:off x="17399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38</xdr:row>
      <xdr:rowOff>97172</xdr:rowOff>
    </xdr:from>
    <xdr:ext cx="405111" cy="259045"/>
    <xdr:sp macro="" textlink="">
      <xdr:nvSpPr>
        <xdr:cNvPr id="68" name="n_3aveValue【図書館】&#10;有形固定資産減価償却率">
          <a:extLst>
            <a:ext uri="{FF2B5EF4-FFF2-40B4-BE49-F238E27FC236}">
              <a16:creationId xmlns:a16="http://schemas.microsoft.com/office/drawing/2014/main" id="{191F6725-124A-43A7-88C2-C47DFA83D547}"/>
            </a:ext>
          </a:extLst>
        </xdr:cNvPr>
        <xdr:cNvSpPr txBox="1"/>
      </xdr:nvSpPr>
      <xdr:spPr>
        <a:xfrm>
          <a:off x="1611004"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149225</xdr:rowOff>
    </xdr:from>
    <xdr:to>
      <xdr:col>6</xdr:col>
      <xdr:colOff>38100</xdr:colOff>
      <xdr:row>38</xdr:row>
      <xdr:rowOff>79375</xdr:rowOff>
    </xdr:to>
    <xdr:sp macro="" textlink="">
      <xdr:nvSpPr>
        <xdr:cNvPr id="69" name="フローチャート: 判断 68">
          <a:extLst>
            <a:ext uri="{FF2B5EF4-FFF2-40B4-BE49-F238E27FC236}">
              <a16:creationId xmlns:a16="http://schemas.microsoft.com/office/drawing/2014/main" id="{8FAF4143-F82E-4CEF-AC60-04C3A0BA3C7E}"/>
            </a:ext>
          </a:extLst>
        </xdr:cNvPr>
        <xdr:cNvSpPr/>
      </xdr:nvSpPr>
      <xdr:spPr>
        <a:xfrm>
          <a:off x="965200" y="635190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38</xdr:row>
      <xdr:rowOff>70502</xdr:rowOff>
    </xdr:from>
    <xdr:ext cx="405111" cy="259045"/>
    <xdr:sp macro="" textlink="">
      <xdr:nvSpPr>
        <xdr:cNvPr id="70" name="n_4aveValue【図書館】&#10;有形固定資産減価償却率">
          <a:extLst>
            <a:ext uri="{FF2B5EF4-FFF2-40B4-BE49-F238E27FC236}">
              <a16:creationId xmlns:a16="http://schemas.microsoft.com/office/drawing/2014/main" id="{1C4C0E01-8FC5-4810-8F5F-D5B6F26EB47B}"/>
            </a:ext>
          </a:extLst>
        </xdr:cNvPr>
        <xdr:cNvSpPr txBox="1"/>
      </xdr:nvSpPr>
      <xdr:spPr>
        <a:xfrm>
          <a:off x="83630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36233C7A-728B-42A5-AC81-09898B6DC889}"/>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6DD7BD0-24EA-4D6A-8761-1820D8344D3C}"/>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EFB24BD-CB1D-45C5-BD08-B1378E168417}"/>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FCEBA488-ED56-403C-8200-B2DE38DA48F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7E521525-0369-40EA-8CA9-8F913520A83E}"/>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170180</xdr:rowOff>
    </xdr:from>
    <xdr:to>
      <xdr:col>24</xdr:col>
      <xdr:colOff>114300</xdr:colOff>
      <xdr:row>35</xdr:row>
      <xdr:rowOff>100330</xdr:rowOff>
    </xdr:to>
    <xdr:sp macro="" textlink="">
      <xdr:nvSpPr>
        <xdr:cNvPr id="76" name="楕円 75">
          <a:extLst>
            <a:ext uri="{FF2B5EF4-FFF2-40B4-BE49-F238E27FC236}">
              <a16:creationId xmlns:a16="http://schemas.microsoft.com/office/drawing/2014/main" id="{8550E1A2-DE8E-4072-B09C-39AD86F2D5A8}"/>
            </a:ext>
          </a:extLst>
        </xdr:cNvPr>
        <xdr:cNvSpPr/>
      </xdr:nvSpPr>
      <xdr:spPr>
        <a:xfrm>
          <a:off x="4036060" y="5869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123207</xdr:rowOff>
    </xdr:from>
    <xdr:ext cx="405111" cy="259045"/>
    <xdr:sp macro="" textlink="">
      <xdr:nvSpPr>
        <xdr:cNvPr id="77" name="【図書館】&#10;有形固定資産減価償却率該当値テキスト">
          <a:extLst>
            <a:ext uri="{FF2B5EF4-FFF2-40B4-BE49-F238E27FC236}">
              <a16:creationId xmlns:a16="http://schemas.microsoft.com/office/drawing/2014/main" id="{00D9A055-68E8-4A76-8CC3-519049BE9F5A}"/>
            </a:ext>
          </a:extLst>
        </xdr:cNvPr>
        <xdr:cNvSpPr txBox="1"/>
      </xdr:nvSpPr>
      <xdr:spPr>
        <a:xfrm>
          <a:off x="4124960" y="5822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103505</xdr:rowOff>
    </xdr:from>
    <xdr:to>
      <xdr:col>20</xdr:col>
      <xdr:colOff>38100</xdr:colOff>
      <xdr:row>35</xdr:row>
      <xdr:rowOff>33655</xdr:rowOff>
    </xdr:to>
    <xdr:sp macro="" textlink="">
      <xdr:nvSpPr>
        <xdr:cNvPr id="78" name="楕円 77">
          <a:extLst>
            <a:ext uri="{FF2B5EF4-FFF2-40B4-BE49-F238E27FC236}">
              <a16:creationId xmlns:a16="http://schemas.microsoft.com/office/drawing/2014/main" id="{ABA5597A-84EC-4F5E-9A30-F0C776A596DD}"/>
            </a:ext>
          </a:extLst>
        </xdr:cNvPr>
        <xdr:cNvSpPr/>
      </xdr:nvSpPr>
      <xdr:spPr>
        <a:xfrm>
          <a:off x="3312160" y="58032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154305</xdr:rowOff>
    </xdr:from>
    <xdr:to>
      <xdr:col>24</xdr:col>
      <xdr:colOff>63500</xdr:colOff>
      <xdr:row>35</xdr:row>
      <xdr:rowOff>49530</xdr:rowOff>
    </xdr:to>
    <xdr:cxnSp macro="">
      <xdr:nvCxnSpPr>
        <xdr:cNvPr id="79" name="直線コネクタ 78">
          <a:extLst>
            <a:ext uri="{FF2B5EF4-FFF2-40B4-BE49-F238E27FC236}">
              <a16:creationId xmlns:a16="http://schemas.microsoft.com/office/drawing/2014/main" id="{FC9C762F-7FFD-4DA0-BFFD-1243F4F7125D}"/>
            </a:ext>
          </a:extLst>
        </xdr:cNvPr>
        <xdr:cNvCxnSpPr/>
      </xdr:nvCxnSpPr>
      <xdr:spPr>
        <a:xfrm>
          <a:off x="3355340" y="5854065"/>
          <a:ext cx="73152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38735</xdr:rowOff>
    </xdr:from>
    <xdr:to>
      <xdr:col>15</xdr:col>
      <xdr:colOff>101600</xdr:colOff>
      <xdr:row>34</xdr:row>
      <xdr:rowOff>140335</xdr:rowOff>
    </xdr:to>
    <xdr:sp macro="" textlink="">
      <xdr:nvSpPr>
        <xdr:cNvPr id="80" name="楕円 79">
          <a:extLst>
            <a:ext uri="{FF2B5EF4-FFF2-40B4-BE49-F238E27FC236}">
              <a16:creationId xmlns:a16="http://schemas.microsoft.com/office/drawing/2014/main" id="{A95E7C28-6ACF-4563-945F-9EABD971002F}"/>
            </a:ext>
          </a:extLst>
        </xdr:cNvPr>
        <xdr:cNvSpPr/>
      </xdr:nvSpPr>
      <xdr:spPr>
        <a:xfrm>
          <a:off x="2514600" y="57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89535</xdr:rowOff>
    </xdr:from>
    <xdr:to>
      <xdr:col>19</xdr:col>
      <xdr:colOff>177800</xdr:colOff>
      <xdr:row>34</xdr:row>
      <xdr:rowOff>154305</xdr:rowOff>
    </xdr:to>
    <xdr:cxnSp macro="">
      <xdr:nvCxnSpPr>
        <xdr:cNvPr id="81" name="直線コネクタ 80">
          <a:extLst>
            <a:ext uri="{FF2B5EF4-FFF2-40B4-BE49-F238E27FC236}">
              <a16:creationId xmlns:a16="http://schemas.microsoft.com/office/drawing/2014/main" id="{9C8E5A2C-7979-45A3-B63A-AD0280868A56}"/>
            </a:ext>
          </a:extLst>
        </xdr:cNvPr>
        <xdr:cNvCxnSpPr/>
      </xdr:nvCxnSpPr>
      <xdr:spPr>
        <a:xfrm>
          <a:off x="2565400" y="5789295"/>
          <a:ext cx="78994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143510</xdr:rowOff>
    </xdr:from>
    <xdr:to>
      <xdr:col>10</xdr:col>
      <xdr:colOff>165100</xdr:colOff>
      <xdr:row>34</xdr:row>
      <xdr:rowOff>73660</xdr:rowOff>
    </xdr:to>
    <xdr:sp macro="" textlink="">
      <xdr:nvSpPr>
        <xdr:cNvPr id="82" name="楕円 81">
          <a:extLst>
            <a:ext uri="{FF2B5EF4-FFF2-40B4-BE49-F238E27FC236}">
              <a16:creationId xmlns:a16="http://schemas.microsoft.com/office/drawing/2014/main" id="{3641B52C-B89E-43C8-98B0-0182D2FC7780}"/>
            </a:ext>
          </a:extLst>
        </xdr:cNvPr>
        <xdr:cNvSpPr/>
      </xdr:nvSpPr>
      <xdr:spPr>
        <a:xfrm>
          <a:off x="1739900" y="56756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22860</xdr:rowOff>
    </xdr:from>
    <xdr:to>
      <xdr:col>15</xdr:col>
      <xdr:colOff>50800</xdr:colOff>
      <xdr:row>34</xdr:row>
      <xdr:rowOff>89535</xdr:rowOff>
    </xdr:to>
    <xdr:cxnSp macro="">
      <xdr:nvCxnSpPr>
        <xdr:cNvPr id="83" name="直線コネクタ 82">
          <a:extLst>
            <a:ext uri="{FF2B5EF4-FFF2-40B4-BE49-F238E27FC236}">
              <a16:creationId xmlns:a16="http://schemas.microsoft.com/office/drawing/2014/main" id="{78F9CEC2-75A6-4952-8DDA-8E322A073BDF}"/>
            </a:ext>
          </a:extLst>
        </xdr:cNvPr>
        <xdr:cNvCxnSpPr/>
      </xdr:nvCxnSpPr>
      <xdr:spPr>
        <a:xfrm>
          <a:off x="1790700" y="5722620"/>
          <a:ext cx="7747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76835</xdr:rowOff>
    </xdr:from>
    <xdr:to>
      <xdr:col>6</xdr:col>
      <xdr:colOff>38100</xdr:colOff>
      <xdr:row>34</xdr:row>
      <xdr:rowOff>6985</xdr:rowOff>
    </xdr:to>
    <xdr:sp macro="" textlink="">
      <xdr:nvSpPr>
        <xdr:cNvPr id="84" name="楕円 83">
          <a:extLst>
            <a:ext uri="{FF2B5EF4-FFF2-40B4-BE49-F238E27FC236}">
              <a16:creationId xmlns:a16="http://schemas.microsoft.com/office/drawing/2014/main" id="{C1719522-C7A4-4E12-BAB4-639437EDA9E7}"/>
            </a:ext>
          </a:extLst>
        </xdr:cNvPr>
        <xdr:cNvSpPr/>
      </xdr:nvSpPr>
      <xdr:spPr>
        <a:xfrm>
          <a:off x="965200" y="56089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127635</xdr:rowOff>
    </xdr:from>
    <xdr:to>
      <xdr:col>10</xdr:col>
      <xdr:colOff>114300</xdr:colOff>
      <xdr:row>34</xdr:row>
      <xdr:rowOff>22860</xdr:rowOff>
    </xdr:to>
    <xdr:cxnSp macro="">
      <xdr:nvCxnSpPr>
        <xdr:cNvPr id="85" name="直線コネクタ 84">
          <a:extLst>
            <a:ext uri="{FF2B5EF4-FFF2-40B4-BE49-F238E27FC236}">
              <a16:creationId xmlns:a16="http://schemas.microsoft.com/office/drawing/2014/main" id="{4091BD1A-0862-4A20-AD2C-EDEBA923ED0A}"/>
            </a:ext>
          </a:extLst>
        </xdr:cNvPr>
        <xdr:cNvCxnSpPr/>
      </xdr:nvCxnSpPr>
      <xdr:spPr>
        <a:xfrm>
          <a:off x="1008380" y="5659755"/>
          <a:ext cx="78232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50182</xdr:rowOff>
    </xdr:from>
    <xdr:ext cx="405111" cy="259045"/>
    <xdr:sp macro="" textlink="">
      <xdr:nvSpPr>
        <xdr:cNvPr id="86" name="n_1mainValue【図書館】&#10;有形固定資産減価償却率">
          <a:extLst>
            <a:ext uri="{FF2B5EF4-FFF2-40B4-BE49-F238E27FC236}">
              <a16:creationId xmlns:a16="http://schemas.microsoft.com/office/drawing/2014/main" id="{EDD0E9E2-6DFD-4E34-A3CB-29E3451EEF65}"/>
            </a:ext>
          </a:extLst>
        </xdr:cNvPr>
        <xdr:cNvSpPr txBox="1"/>
      </xdr:nvSpPr>
      <xdr:spPr>
        <a:xfrm>
          <a:off x="3170564" y="558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156862</xdr:rowOff>
    </xdr:from>
    <xdr:ext cx="405111" cy="259045"/>
    <xdr:sp macro="" textlink="">
      <xdr:nvSpPr>
        <xdr:cNvPr id="87" name="n_2mainValue【図書館】&#10;有形固定資産減価償却率">
          <a:extLst>
            <a:ext uri="{FF2B5EF4-FFF2-40B4-BE49-F238E27FC236}">
              <a16:creationId xmlns:a16="http://schemas.microsoft.com/office/drawing/2014/main" id="{5146A067-F814-4A1B-953F-6246BCB5A539}"/>
            </a:ext>
          </a:extLst>
        </xdr:cNvPr>
        <xdr:cNvSpPr txBox="1"/>
      </xdr:nvSpPr>
      <xdr:spPr>
        <a:xfrm>
          <a:off x="2385704" y="552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90187</xdr:rowOff>
    </xdr:from>
    <xdr:ext cx="340478" cy="259045"/>
    <xdr:sp macro="" textlink="">
      <xdr:nvSpPr>
        <xdr:cNvPr id="88" name="n_3mainValue【図書館】&#10;有形固定資産減価償却率">
          <a:extLst>
            <a:ext uri="{FF2B5EF4-FFF2-40B4-BE49-F238E27FC236}">
              <a16:creationId xmlns:a16="http://schemas.microsoft.com/office/drawing/2014/main" id="{803BA898-C30B-431A-9351-1B6EC27933CB}"/>
            </a:ext>
          </a:extLst>
        </xdr:cNvPr>
        <xdr:cNvSpPr txBox="1"/>
      </xdr:nvSpPr>
      <xdr:spPr>
        <a:xfrm>
          <a:off x="1643321" y="54546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32</xdr:row>
      <xdr:rowOff>23512</xdr:rowOff>
    </xdr:from>
    <xdr:ext cx="340478" cy="259045"/>
    <xdr:sp macro="" textlink="">
      <xdr:nvSpPr>
        <xdr:cNvPr id="89" name="n_4mainValue【図書館】&#10;有形固定資産減価償却率">
          <a:extLst>
            <a:ext uri="{FF2B5EF4-FFF2-40B4-BE49-F238E27FC236}">
              <a16:creationId xmlns:a16="http://schemas.microsoft.com/office/drawing/2014/main" id="{1F61BC14-D043-4073-BE4A-927AE888E010}"/>
            </a:ext>
          </a:extLst>
        </xdr:cNvPr>
        <xdr:cNvSpPr txBox="1"/>
      </xdr:nvSpPr>
      <xdr:spPr>
        <a:xfrm>
          <a:off x="845761" y="538799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0" name="正方形/長方形 89">
          <a:extLst>
            <a:ext uri="{FF2B5EF4-FFF2-40B4-BE49-F238E27FC236}">
              <a16:creationId xmlns:a16="http://schemas.microsoft.com/office/drawing/2014/main" id="{2C28A759-DB3D-4506-9C55-4540E1A56E8C}"/>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1" name="正方形/長方形 90">
          <a:extLst>
            <a:ext uri="{FF2B5EF4-FFF2-40B4-BE49-F238E27FC236}">
              <a16:creationId xmlns:a16="http://schemas.microsoft.com/office/drawing/2014/main" id="{F2B20FFB-DD1F-485F-84DC-62D01A5C03EB}"/>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2" name="正方形/長方形 91">
          <a:extLst>
            <a:ext uri="{FF2B5EF4-FFF2-40B4-BE49-F238E27FC236}">
              <a16:creationId xmlns:a16="http://schemas.microsoft.com/office/drawing/2014/main" id="{D24E4449-C89B-46B6-BEB9-EDD99927C66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3" name="正方形/長方形 92">
          <a:extLst>
            <a:ext uri="{FF2B5EF4-FFF2-40B4-BE49-F238E27FC236}">
              <a16:creationId xmlns:a16="http://schemas.microsoft.com/office/drawing/2014/main" id="{FC1A47A3-EF8F-4F41-A4CB-41D0342DC2F1}"/>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4" name="正方形/長方形 93">
          <a:extLst>
            <a:ext uri="{FF2B5EF4-FFF2-40B4-BE49-F238E27FC236}">
              <a16:creationId xmlns:a16="http://schemas.microsoft.com/office/drawing/2014/main" id="{0B7D24AF-BAC4-45A3-92C3-40AF97D8872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5" name="正方形/長方形 94">
          <a:extLst>
            <a:ext uri="{FF2B5EF4-FFF2-40B4-BE49-F238E27FC236}">
              <a16:creationId xmlns:a16="http://schemas.microsoft.com/office/drawing/2014/main" id="{A50C66AA-88B2-4811-9B45-B94912F5F1BA}"/>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6" name="正方形/長方形 95">
          <a:extLst>
            <a:ext uri="{FF2B5EF4-FFF2-40B4-BE49-F238E27FC236}">
              <a16:creationId xmlns:a16="http://schemas.microsoft.com/office/drawing/2014/main" id="{3B0DA50B-F129-461F-B2D4-682A6D4A8EDF}"/>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7" name="正方形/長方形 96">
          <a:extLst>
            <a:ext uri="{FF2B5EF4-FFF2-40B4-BE49-F238E27FC236}">
              <a16:creationId xmlns:a16="http://schemas.microsoft.com/office/drawing/2014/main" id="{3EFC7909-9AA9-4445-A80A-D3046A6CB5A2}"/>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8" name="テキスト ボックス 97">
          <a:extLst>
            <a:ext uri="{FF2B5EF4-FFF2-40B4-BE49-F238E27FC236}">
              <a16:creationId xmlns:a16="http://schemas.microsoft.com/office/drawing/2014/main" id="{232BA93A-D7CF-4D1B-B4CB-CD139D7D5904}"/>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9" name="直線コネクタ 98">
          <a:extLst>
            <a:ext uri="{FF2B5EF4-FFF2-40B4-BE49-F238E27FC236}">
              <a16:creationId xmlns:a16="http://schemas.microsoft.com/office/drawing/2014/main" id="{E4A3169D-C983-407E-91E2-88F19D880AF4}"/>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0" name="直線コネクタ 99">
          <a:extLst>
            <a:ext uri="{FF2B5EF4-FFF2-40B4-BE49-F238E27FC236}">
              <a16:creationId xmlns:a16="http://schemas.microsoft.com/office/drawing/2014/main" id="{E377C9AF-81F7-479E-8046-95D9DEFC7A26}"/>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1" name="テキスト ボックス 100">
          <a:extLst>
            <a:ext uri="{FF2B5EF4-FFF2-40B4-BE49-F238E27FC236}">
              <a16:creationId xmlns:a16="http://schemas.microsoft.com/office/drawing/2014/main" id="{FE9F10DC-0B23-4E4E-A210-31982D865CA6}"/>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2" name="直線コネクタ 101">
          <a:extLst>
            <a:ext uri="{FF2B5EF4-FFF2-40B4-BE49-F238E27FC236}">
              <a16:creationId xmlns:a16="http://schemas.microsoft.com/office/drawing/2014/main" id="{CE2B438F-35EC-4870-A1D4-75228D3C2590}"/>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3" name="テキスト ボックス 102">
          <a:extLst>
            <a:ext uri="{FF2B5EF4-FFF2-40B4-BE49-F238E27FC236}">
              <a16:creationId xmlns:a16="http://schemas.microsoft.com/office/drawing/2014/main" id="{B71B65D8-01E3-479F-AE60-B3C90CFE719C}"/>
            </a:ext>
          </a:extLst>
        </xdr:cNvPr>
        <xdr:cNvSpPr txBox="1"/>
      </xdr:nvSpPr>
      <xdr:spPr>
        <a:xfrm>
          <a:off x="540530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4" name="直線コネクタ 103">
          <a:extLst>
            <a:ext uri="{FF2B5EF4-FFF2-40B4-BE49-F238E27FC236}">
              <a16:creationId xmlns:a16="http://schemas.microsoft.com/office/drawing/2014/main" id="{EA83B46C-3B99-4C8C-A4A1-275D66B9E3F4}"/>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5" name="テキスト ボックス 104">
          <a:extLst>
            <a:ext uri="{FF2B5EF4-FFF2-40B4-BE49-F238E27FC236}">
              <a16:creationId xmlns:a16="http://schemas.microsoft.com/office/drawing/2014/main" id="{4A6EECCD-F87B-40AD-8415-2DE600B6A9A8}"/>
            </a:ext>
          </a:extLst>
        </xdr:cNvPr>
        <xdr:cNvSpPr txBox="1"/>
      </xdr:nvSpPr>
      <xdr:spPr>
        <a:xfrm>
          <a:off x="540530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6" name="直線コネクタ 105">
          <a:extLst>
            <a:ext uri="{FF2B5EF4-FFF2-40B4-BE49-F238E27FC236}">
              <a16:creationId xmlns:a16="http://schemas.microsoft.com/office/drawing/2014/main" id="{AE24AF7A-D7CD-43DD-B240-FC139CAB658F}"/>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7" name="テキスト ボックス 106">
          <a:extLst>
            <a:ext uri="{FF2B5EF4-FFF2-40B4-BE49-F238E27FC236}">
              <a16:creationId xmlns:a16="http://schemas.microsoft.com/office/drawing/2014/main" id="{7F156046-6D3D-4363-AF3E-3C3F42CD7124}"/>
            </a:ext>
          </a:extLst>
        </xdr:cNvPr>
        <xdr:cNvSpPr txBox="1"/>
      </xdr:nvSpPr>
      <xdr:spPr>
        <a:xfrm>
          <a:off x="540530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BD48D6AD-F5F1-4132-9B77-EBFE0197F382}"/>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CA2D9EB5-3434-4AF1-89CA-0D5276AEE525}"/>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01937E28-4EC3-4400-87E9-BFF3BE359EFA}"/>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64770</xdr:rowOff>
    </xdr:to>
    <xdr:cxnSp macro="">
      <xdr:nvCxnSpPr>
        <xdr:cNvPr id="111" name="直線コネクタ 110">
          <a:extLst>
            <a:ext uri="{FF2B5EF4-FFF2-40B4-BE49-F238E27FC236}">
              <a16:creationId xmlns:a16="http://schemas.microsoft.com/office/drawing/2014/main" id="{A750B563-977A-42C5-84E6-00A6BC05BC4D}"/>
            </a:ext>
          </a:extLst>
        </xdr:cNvPr>
        <xdr:cNvCxnSpPr/>
      </xdr:nvCxnSpPr>
      <xdr:spPr>
        <a:xfrm flipV="1">
          <a:off x="9219565" y="5730240"/>
          <a:ext cx="0" cy="120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68597</xdr:rowOff>
    </xdr:from>
    <xdr:ext cx="469744" cy="259045"/>
    <xdr:sp macro="" textlink="">
      <xdr:nvSpPr>
        <xdr:cNvPr id="112" name="【図書館】&#10;一人当たり面積最小値テキスト">
          <a:extLst>
            <a:ext uri="{FF2B5EF4-FFF2-40B4-BE49-F238E27FC236}">
              <a16:creationId xmlns:a16="http://schemas.microsoft.com/office/drawing/2014/main" id="{23C55D08-4EE1-40AF-A7F8-A4542CE5C796}"/>
            </a:ext>
          </a:extLst>
        </xdr:cNvPr>
        <xdr:cNvSpPr txBox="1"/>
      </xdr:nvSpPr>
      <xdr:spPr>
        <a:xfrm>
          <a:off x="9258300"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64770</xdr:rowOff>
    </xdr:from>
    <xdr:to>
      <xdr:col>55</xdr:col>
      <xdr:colOff>88900</xdr:colOff>
      <xdr:row>41</xdr:row>
      <xdr:rowOff>64770</xdr:rowOff>
    </xdr:to>
    <xdr:cxnSp macro="">
      <xdr:nvCxnSpPr>
        <xdr:cNvPr id="113" name="直線コネクタ 112">
          <a:extLst>
            <a:ext uri="{FF2B5EF4-FFF2-40B4-BE49-F238E27FC236}">
              <a16:creationId xmlns:a16="http://schemas.microsoft.com/office/drawing/2014/main" id="{FD4E903B-45A5-40CE-ACF2-8EBF522A12E9}"/>
            </a:ext>
          </a:extLst>
        </xdr:cNvPr>
        <xdr:cNvCxnSpPr/>
      </xdr:nvCxnSpPr>
      <xdr:spPr>
        <a:xfrm>
          <a:off x="9154160" y="69380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4" name="【図書館】&#10;一人当たり面積最大値テキスト">
          <a:extLst>
            <a:ext uri="{FF2B5EF4-FFF2-40B4-BE49-F238E27FC236}">
              <a16:creationId xmlns:a16="http://schemas.microsoft.com/office/drawing/2014/main" id="{5E69A6A0-2072-4F3A-9CF2-ACA2357F221B}"/>
            </a:ext>
          </a:extLst>
        </xdr:cNvPr>
        <xdr:cNvSpPr txBox="1"/>
      </xdr:nvSpPr>
      <xdr:spPr>
        <a:xfrm>
          <a:off x="9258300" y="551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5" name="直線コネクタ 114">
          <a:extLst>
            <a:ext uri="{FF2B5EF4-FFF2-40B4-BE49-F238E27FC236}">
              <a16:creationId xmlns:a16="http://schemas.microsoft.com/office/drawing/2014/main" id="{AF303558-3791-4EAA-A762-5FB787D2ACE0}"/>
            </a:ext>
          </a:extLst>
        </xdr:cNvPr>
        <xdr:cNvCxnSpPr/>
      </xdr:nvCxnSpPr>
      <xdr:spPr>
        <a:xfrm>
          <a:off x="9154160" y="5730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95267</xdr:rowOff>
    </xdr:from>
    <xdr:ext cx="469744" cy="259045"/>
    <xdr:sp macro="" textlink="">
      <xdr:nvSpPr>
        <xdr:cNvPr id="116" name="【図書館】&#10;一人当たり面積平均値テキスト">
          <a:extLst>
            <a:ext uri="{FF2B5EF4-FFF2-40B4-BE49-F238E27FC236}">
              <a16:creationId xmlns:a16="http://schemas.microsoft.com/office/drawing/2014/main" id="{64691617-A784-4437-9239-790AF5AFD4C0}"/>
            </a:ext>
          </a:extLst>
        </xdr:cNvPr>
        <xdr:cNvSpPr txBox="1"/>
      </xdr:nvSpPr>
      <xdr:spPr>
        <a:xfrm>
          <a:off x="9258300" y="6130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116840</xdr:rowOff>
    </xdr:from>
    <xdr:to>
      <xdr:col>55</xdr:col>
      <xdr:colOff>50800</xdr:colOff>
      <xdr:row>37</xdr:row>
      <xdr:rowOff>46990</xdr:rowOff>
    </xdr:to>
    <xdr:sp macro="" textlink="">
      <xdr:nvSpPr>
        <xdr:cNvPr id="117" name="フローチャート: 判断 116">
          <a:extLst>
            <a:ext uri="{FF2B5EF4-FFF2-40B4-BE49-F238E27FC236}">
              <a16:creationId xmlns:a16="http://schemas.microsoft.com/office/drawing/2014/main" id="{AF795305-7E19-4E44-912B-1C25E63E4477}"/>
            </a:ext>
          </a:extLst>
        </xdr:cNvPr>
        <xdr:cNvSpPr/>
      </xdr:nvSpPr>
      <xdr:spPr>
        <a:xfrm>
          <a:off x="9192260" y="61518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116840</xdr:rowOff>
    </xdr:from>
    <xdr:to>
      <xdr:col>50</xdr:col>
      <xdr:colOff>165100</xdr:colOff>
      <xdr:row>37</xdr:row>
      <xdr:rowOff>46990</xdr:rowOff>
    </xdr:to>
    <xdr:sp macro="" textlink="">
      <xdr:nvSpPr>
        <xdr:cNvPr id="118" name="フローチャート: 判断 117">
          <a:extLst>
            <a:ext uri="{FF2B5EF4-FFF2-40B4-BE49-F238E27FC236}">
              <a16:creationId xmlns:a16="http://schemas.microsoft.com/office/drawing/2014/main" id="{470B5691-C18A-4974-9B43-C838A2B300FC}"/>
            </a:ext>
          </a:extLst>
        </xdr:cNvPr>
        <xdr:cNvSpPr/>
      </xdr:nvSpPr>
      <xdr:spPr>
        <a:xfrm>
          <a:off x="8445500" y="615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38117</xdr:rowOff>
    </xdr:from>
    <xdr:ext cx="469744" cy="259045"/>
    <xdr:sp macro="" textlink="">
      <xdr:nvSpPr>
        <xdr:cNvPr id="119" name="n_1aveValue【図書館】&#10;一人当たり面積">
          <a:extLst>
            <a:ext uri="{FF2B5EF4-FFF2-40B4-BE49-F238E27FC236}">
              <a16:creationId xmlns:a16="http://schemas.microsoft.com/office/drawing/2014/main" id="{AD12A44D-485A-41FA-8008-020CABB8D108}"/>
            </a:ext>
          </a:extLst>
        </xdr:cNvPr>
        <xdr:cNvSpPr txBox="1"/>
      </xdr:nvSpPr>
      <xdr:spPr>
        <a:xfrm>
          <a:off x="8271587" y="624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139700</xdr:rowOff>
    </xdr:from>
    <xdr:to>
      <xdr:col>46</xdr:col>
      <xdr:colOff>38100</xdr:colOff>
      <xdr:row>37</xdr:row>
      <xdr:rowOff>69850</xdr:rowOff>
    </xdr:to>
    <xdr:sp macro="" textlink="">
      <xdr:nvSpPr>
        <xdr:cNvPr id="120" name="フローチャート: 判断 119">
          <a:extLst>
            <a:ext uri="{FF2B5EF4-FFF2-40B4-BE49-F238E27FC236}">
              <a16:creationId xmlns:a16="http://schemas.microsoft.com/office/drawing/2014/main" id="{46C408D5-9DCC-449C-A974-A1E223C50106}"/>
            </a:ext>
          </a:extLst>
        </xdr:cNvPr>
        <xdr:cNvSpPr/>
      </xdr:nvSpPr>
      <xdr:spPr>
        <a:xfrm>
          <a:off x="7670800" y="6174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60977</xdr:rowOff>
    </xdr:from>
    <xdr:ext cx="469744" cy="259045"/>
    <xdr:sp macro="" textlink="">
      <xdr:nvSpPr>
        <xdr:cNvPr id="121" name="n_2aveValue【図書館】&#10;一人当たり面積">
          <a:extLst>
            <a:ext uri="{FF2B5EF4-FFF2-40B4-BE49-F238E27FC236}">
              <a16:creationId xmlns:a16="http://schemas.microsoft.com/office/drawing/2014/main" id="{EADB87B9-AD83-4294-BAE7-C92DAB6D6B4B}"/>
            </a:ext>
          </a:extLst>
        </xdr:cNvPr>
        <xdr:cNvSpPr txBox="1"/>
      </xdr:nvSpPr>
      <xdr:spPr>
        <a:xfrm>
          <a:off x="7509587" y="626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139700</xdr:rowOff>
    </xdr:from>
    <xdr:to>
      <xdr:col>41</xdr:col>
      <xdr:colOff>101600</xdr:colOff>
      <xdr:row>37</xdr:row>
      <xdr:rowOff>69850</xdr:rowOff>
    </xdr:to>
    <xdr:sp macro="" textlink="">
      <xdr:nvSpPr>
        <xdr:cNvPr id="122" name="フローチャート: 判断 121">
          <a:extLst>
            <a:ext uri="{FF2B5EF4-FFF2-40B4-BE49-F238E27FC236}">
              <a16:creationId xmlns:a16="http://schemas.microsoft.com/office/drawing/2014/main" id="{6515406A-EE0B-49A5-BD29-019F06EC56AB}"/>
            </a:ext>
          </a:extLst>
        </xdr:cNvPr>
        <xdr:cNvSpPr/>
      </xdr:nvSpPr>
      <xdr:spPr>
        <a:xfrm>
          <a:off x="6873240" y="61747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60977</xdr:rowOff>
    </xdr:from>
    <xdr:ext cx="469744" cy="259045"/>
    <xdr:sp macro="" textlink="">
      <xdr:nvSpPr>
        <xdr:cNvPr id="123" name="n_3aveValue【図書館】&#10;一人当たり面積">
          <a:extLst>
            <a:ext uri="{FF2B5EF4-FFF2-40B4-BE49-F238E27FC236}">
              <a16:creationId xmlns:a16="http://schemas.microsoft.com/office/drawing/2014/main" id="{9CFECE8E-A649-4A0E-803A-8F0B0DEC5C8F}"/>
            </a:ext>
          </a:extLst>
        </xdr:cNvPr>
        <xdr:cNvSpPr txBox="1"/>
      </xdr:nvSpPr>
      <xdr:spPr>
        <a:xfrm>
          <a:off x="6712027" y="626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162560</xdr:rowOff>
    </xdr:from>
    <xdr:to>
      <xdr:col>36</xdr:col>
      <xdr:colOff>165100</xdr:colOff>
      <xdr:row>37</xdr:row>
      <xdr:rowOff>92710</xdr:rowOff>
    </xdr:to>
    <xdr:sp macro="" textlink="">
      <xdr:nvSpPr>
        <xdr:cNvPr id="124" name="フローチャート: 判断 123">
          <a:extLst>
            <a:ext uri="{FF2B5EF4-FFF2-40B4-BE49-F238E27FC236}">
              <a16:creationId xmlns:a16="http://schemas.microsoft.com/office/drawing/2014/main" id="{E39B914C-7174-44DA-9D9D-7D40DE9A75B9}"/>
            </a:ext>
          </a:extLst>
        </xdr:cNvPr>
        <xdr:cNvSpPr/>
      </xdr:nvSpPr>
      <xdr:spPr>
        <a:xfrm>
          <a:off x="6098540" y="61976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37</xdr:row>
      <xdr:rowOff>83837</xdr:rowOff>
    </xdr:from>
    <xdr:ext cx="469744" cy="259045"/>
    <xdr:sp macro="" textlink="">
      <xdr:nvSpPr>
        <xdr:cNvPr id="125" name="n_4aveValue【図書館】&#10;一人当たり面積">
          <a:extLst>
            <a:ext uri="{FF2B5EF4-FFF2-40B4-BE49-F238E27FC236}">
              <a16:creationId xmlns:a16="http://schemas.microsoft.com/office/drawing/2014/main" id="{1602A612-0FA1-40FA-819E-3ADF5DD96242}"/>
            </a:ext>
          </a:extLst>
        </xdr:cNvPr>
        <xdr:cNvSpPr txBox="1"/>
      </xdr:nvSpPr>
      <xdr:spPr>
        <a:xfrm>
          <a:off x="59373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50B0F05-F633-4732-9944-513B970F6215}"/>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7864B67-7F5C-489A-BD50-0514F828FAE6}"/>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C29C1B2-0D6F-4C99-9687-64CFF8601B1E}"/>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A7E33BC-DE32-4F0E-A82A-0E914355E15F}"/>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4ADB908A-9AD1-46B0-8DFA-A4642A921474}"/>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71120</xdr:rowOff>
    </xdr:from>
    <xdr:to>
      <xdr:col>55</xdr:col>
      <xdr:colOff>50800</xdr:colOff>
      <xdr:row>37</xdr:row>
      <xdr:rowOff>1270</xdr:rowOff>
    </xdr:to>
    <xdr:sp macro="" textlink="">
      <xdr:nvSpPr>
        <xdr:cNvPr id="131" name="楕円 130">
          <a:extLst>
            <a:ext uri="{FF2B5EF4-FFF2-40B4-BE49-F238E27FC236}">
              <a16:creationId xmlns:a16="http://schemas.microsoft.com/office/drawing/2014/main" id="{8EC6F6A0-D663-455E-97B4-C3CECA81040C}"/>
            </a:ext>
          </a:extLst>
        </xdr:cNvPr>
        <xdr:cNvSpPr/>
      </xdr:nvSpPr>
      <xdr:spPr>
        <a:xfrm>
          <a:off x="9192260" y="6106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93997</xdr:rowOff>
    </xdr:from>
    <xdr:ext cx="469744" cy="259045"/>
    <xdr:sp macro="" textlink="">
      <xdr:nvSpPr>
        <xdr:cNvPr id="132" name="【図書館】&#10;一人当たり面積該当値テキスト">
          <a:extLst>
            <a:ext uri="{FF2B5EF4-FFF2-40B4-BE49-F238E27FC236}">
              <a16:creationId xmlns:a16="http://schemas.microsoft.com/office/drawing/2014/main" id="{C4227191-717B-4F33-B0B2-C556FAA181E8}"/>
            </a:ext>
          </a:extLst>
        </xdr:cNvPr>
        <xdr:cNvSpPr txBox="1"/>
      </xdr:nvSpPr>
      <xdr:spPr>
        <a:xfrm>
          <a:off x="9258300" y="59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71120</xdr:rowOff>
    </xdr:from>
    <xdr:to>
      <xdr:col>50</xdr:col>
      <xdr:colOff>165100</xdr:colOff>
      <xdr:row>37</xdr:row>
      <xdr:rowOff>1270</xdr:rowOff>
    </xdr:to>
    <xdr:sp macro="" textlink="">
      <xdr:nvSpPr>
        <xdr:cNvPr id="133" name="楕円 132">
          <a:extLst>
            <a:ext uri="{FF2B5EF4-FFF2-40B4-BE49-F238E27FC236}">
              <a16:creationId xmlns:a16="http://schemas.microsoft.com/office/drawing/2014/main" id="{2EC5D4A2-D0B7-4B93-8C32-62F64C2B3326}"/>
            </a:ext>
          </a:extLst>
        </xdr:cNvPr>
        <xdr:cNvSpPr/>
      </xdr:nvSpPr>
      <xdr:spPr>
        <a:xfrm>
          <a:off x="8445500" y="6106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121920</xdr:rowOff>
    </xdr:from>
    <xdr:to>
      <xdr:col>55</xdr:col>
      <xdr:colOff>0</xdr:colOff>
      <xdr:row>36</xdr:row>
      <xdr:rowOff>121920</xdr:rowOff>
    </xdr:to>
    <xdr:cxnSp macro="">
      <xdr:nvCxnSpPr>
        <xdr:cNvPr id="134" name="直線コネクタ 133">
          <a:extLst>
            <a:ext uri="{FF2B5EF4-FFF2-40B4-BE49-F238E27FC236}">
              <a16:creationId xmlns:a16="http://schemas.microsoft.com/office/drawing/2014/main" id="{CDF792CA-A5AB-4B05-9F7F-9C3182D5D9D6}"/>
            </a:ext>
          </a:extLst>
        </xdr:cNvPr>
        <xdr:cNvCxnSpPr/>
      </xdr:nvCxnSpPr>
      <xdr:spPr>
        <a:xfrm>
          <a:off x="8496300" y="615696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71120</xdr:rowOff>
    </xdr:from>
    <xdr:to>
      <xdr:col>46</xdr:col>
      <xdr:colOff>38100</xdr:colOff>
      <xdr:row>37</xdr:row>
      <xdr:rowOff>1270</xdr:rowOff>
    </xdr:to>
    <xdr:sp macro="" textlink="">
      <xdr:nvSpPr>
        <xdr:cNvPr id="135" name="楕円 134">
          <a:extLst>
            <a:ext uri="{FF2B5EF4-FFF2-40B4-BE49-F238E27FC236}">
              <a16:creationId xmlns:a16="http://schemas.microsoft.com/office/drawing/2014/main" id="{5A6AD807-AA77-4F72-9246-637F2205B2D2}"/>
            </a:ext>
          </a:extLst>
        </xdr:cNvPr>
        <xdr:cNvSpPr/>
      </xdr:nvSpPr>
      <xdr:spPr>
        <a:xfrm>
          <a:off x="7670800" y="6106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121920</xdr:rowOff>
    </xdr:from>
    <xdr:to>
      <xdr:col>50</xdr:col>
      <xdr:colOff>114300</xdr:colOff>
      <xdr:row>36</xdr:row>
      <xdr:rowOff>121920</xdr:rowOff>
    </xdr:to>
    <xdr:cxnSp macro="">
      <xdr:nvCxnSpPr>
        <xdr:cNvPr id="136" name="直線コネクタ 135">
          <a:extLst>
            <a:ext uri="{FF2B5EF4-FFF2-40B4-BE49-F238E27FC236}">
              <a16:creationId xmlns:a16="http://schemas.microsoft.com/office/drawing/2014/main" id="{1C5B87D8-CDBB-4CF2-9360-9255843988EA}"/>
            </a:ext>
          </a:extLst>
        </xdr:cNvPr>
        <xdr:cNvCxnSpPr/>
      </xdr:nvCxnSpPr>
      <xdr:spPr>
        <a:xfrm>
          <a:off x="7713980" y="615696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71120</xdr:rowOff>
    </xdr:from>
    <xdr:to>
      <xdr:col>41</xdr:col>
      <xdr:colOff>101600</xdr:colOff>
      <xdr:row>37</xdr:row>
      <xdr:rowOff>1270</xdr:rowOff>
    </xdr:to>
    <xdr:sp macro="" textlink="">
      <xdr:nvSpPr>
        <xdr:cNvPr id="137" name="楕円 136">
          <a:extLst>
            <a:ext uri="{FF2B5EF4-FFF2-40B4-BE49-F238E27FC236}">
              <a16:creationId xmlns:a16="http://schemas.microsoft.com/office/drawing/2014/main" id="{8FC597EB-F4C1-4283-8EBE-A40AF8F2E51F}"/>
            </a:ext>
          </a:extLst>
        </xdr:cNvPr>
        <xdr:cNvSpPr/>
      </xdr:nvSpPr>
      <xdr:spPr>
        <a:xfrm>
          <a:off x="6873240" y="6106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121920</xdr:rowOff>
    </xdr:from>
    <xdr:to>
      <xdr:col>45</xdr:col>
      <xdr:colOff>177800</xdr:colOff>
      <xdr:row>36</xdr:row>
      <xdr:rowOff>121920</xdr:rowOff>
    </xdr:to>
    <xdr:cxnSp macro="">
      <xdr:nvCxnSpPr>
        <xdr:cNvPr id="138" name="直線コネクタ 137">
          <a:extLst>
            <a:ext uri="{FF2B5EF4-FFF2-40B4-BE49-F238E27FC236}">
              <a16:creationId xmlns:a16="http://schemas.microsoft.com/office/drawing/2014/main" id="{5E7A1D43-FEC5-4068-AE6D-45121D94300F}"/>
            </a:ext>
          </a:extLst>
        </xdr:cNvPr>
        <xdr:cNvCxnSpPr/>
      </xdr:nvCxnSpPr>
      <xdr:spPr>
        <a:xfrm>
          <a:off x="6924040" y="615696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93980</xdr:rowOff>
    </xdr:from>
    <xdr:to>
      <xdr:col>36</xdr:col>
      <xdr:colOff>165100</xdr:colOff>
      <xdr:row>37</xdr:row>
      <xdr:rowOff>24130</xdr:rowOff>
    </xdr:to>
    <xdr:sp macro="" textlink="">
      <xdr:nvSpPr>
        <xdr:cNvPr id="139" name="楕円 138">
          <a:extLst>
            <a:ext uri="{FF2B5EF4-FFF2-40B4-BE49-F238E27FC236}">
              <a16:creationId xmlns:a16="http://schemas.microsoft.com/office/drawing/2014/main" id="{74ABF6F4-494C-4A88-8EFB-F2D431510171}"/>
            </a:ext>
          </a:extLst>
        </xdr:cNvPr>
        <xdr:cNvSpPr/>
      </xdr:nvSpPr>
      <xdr:spPr>
        <a:xfrm>
          <a:off x="6098540" y="61290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121920</xdr:rowOff>
    </xdr:from>
    <xdr:to>
      <xdr:col>41</xdr:col>
      <xdr:colOff>50800</xdr:colOff>
      <xdr:row>36</xdr:row>
      <xdr:rowOff>144780</xdr:rowOff>
    </xdr:to>
    <xdr:cxnSp macro="">
      <xdr:nvCxnSpPr>
        <xdr:cNvPr id="140" name="直線コネクタ 139">
          <a:extLst>
            <a:ext uri="{FF2B5EF4-FFF2-40B4-BE49-F238E27FC236}">
              <a16:creationId xmlns:a16="http://schemas.microsoft.com/office/drawing/2014/main" id="{6424651C-34A7-42E2-BDBD-57CB8C24979B}"/>
            </a:ext>
          </a:extLst>
        </xdr:cNvPr>
        <xdr:cNvCxnSpPr/>
      </xdr:nvCxnSpPr>
      <xdr:spPr>
        <a:xfrm flipV="1">
          <a:off x="6149340" y="6156960"/>
          <a:ext cx="7747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17797</xdr:rowOff>
    </xdr:from>
    <xdr:ext cx="469744" cy="259045"/>
    <xdr:sp macro="" textlink="">
      <xdr:nvSpPr>
        <xdr:cNvPr id="141" name="n_1mainValue【図書館】&#10;一人当たり面積">
          <a:extLst>
            <a:ext uri="{FF2B5EF4-FFF2-40B4-BE49-F238E27FC236}">
              <a16:creationId xmlns:a16="http://schemas.microsoft.com/office/drawing/2014/main" id="{64C92992-25C5-4C0F-BA83-738E09336555}"/>
            </a:ext>
          </a:extLst>
        </xdr:cNvPr>
        <xdr:cNvSpPr txBox="1"/>
      </xdr:nvSpPr>
      <xdr:spPr>
        <a:xfrm>
          <a:off x="8271587" y="588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17797</xdr:rowOff>
    </xdr:from>
    <xdr:ext cx="469744" cy="259045"/>
    <xdr:sp macro="" textlink="">
      <xdr:nvSpPr>
        <xdr:cNvPr id="142" name="n_2mainValue【図書館】&#10;一人当たり面積">
          <a:extLst>
            <a:ext uri="{FF2B5EF4-FFF2-40B4-BE49-F238E27FC236}">
              <a16:creationId xmlns:a16="http://schemas.microsoft.com/office/drawing/2014/main" id="{D51253DC-1EDA-465E-A4A1-EB0B9B035A45}"/>
            </a:ext>
          </a:extLst>
        </xdr:cNvPr>
        <xdr:cNvSpPr txBox="1"/>
      </xdr:nvSpPr>
      <xdr:spPr>
        <a:xfrm>
          <a:off x="7509587" y="588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17797</xdr:rowOff>
    </xdr:from>
    <xdr:ext cx="469744" cy="259045"/>
    <xdr:sp macro="" textlink="">
      <xdr:nvSpPr>
        <xdr:cNvPr id="143" name="n_3mainValue【図書館】&#10;一人当たり面積">
          <a:extLst>
            <a:ext uri="{FF2B5EF4-FFF2-40B4-BE49-F238E27FC236}">
              <a16:creationId xmlns:a16="http://schemas.microsoft.com/office/drawing/2014/main" id="{A5FEFF6B-7F3C-4DFE-886D-97AA3021CD0C}"/>
            </a:ext>
          </a:extLst>
        </xdr:cNvPr>
        <xdr:cNvSpPr txBox="1"/>
      </xdr:nvSpPr>
      <xdr:spPr>
        <a:xfrm>
          <a:off x="6712027" y="588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40657</xdr:rowOff>
    </xdr:from>
    <xdr:ext cx="469744" cy="259045"/>
    <xdr:sp macro="" textlink="">
      <xdr:nvSpPr>
        <xdr:cNvPr id="144" name="n_4mainValue【図書館】&#10;一人当たり面積">
          <a:extLst>
            <a:ext uri="{FF2B5EF4-FFF2-40B4-BE49-F238E27FC236}">
              <a16:creationId xmlns:a16="http://schemas.microsoft.com/office/drawing/2014/main" id="{4B630B37-A388-494C-8618-A87B41459487}"/>
            </a:ext>
          </a:extLst>
        </xdr:cNvPr>
        <xdr:cNvSpPr txBox="1"/>
      </xdr:nvSpPr>
      <xdr:spPr>
        <a:xfrm>
          <a:off x="5937327"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847ED12F-3C08-41CF-B88B-F17927BA7501}"/>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E2418BE0-4CF4-4148-9DB2-CB55A2A81D6C}"/>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F53FA06B-BAB3-4769-8FE2-4D2C1E61F48A}"/>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B3E8F608-DE99-4CE4-BC1B-6745BA6AC45D}"/>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CC8B94AD-A0EE-4632-8702-9540F2B22B01}"/>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6020EC19-6A27-49C5-B333-96ACBE31B87E}"/>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E0241FC5-7567-41C1-B05F-DEEEBECFBF96}"/>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F6509E5E-F27E-4BA4-891C-72C047808445}"/>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BD7038F9-AE5A-41D2-91FA-CD37424724F6}"/>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A1D5FF09-D7F9-4E96-A4C0-B4AD0C5AF462}"/>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C49306C0-6B92-48F6-B70A-07A662E6F598}"/>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6" name="直線コネクタ 155">
          <a:extLst>
            <a:ext uri="{FF2B5EF4-FFF2-40B4-BE49-F238E27FC236}">
              <a16:creationId xmlns:a16="http://schemas.microsoft.com/office/drawing/2014/main" id="{95637FD8-2044-4E46-A36B-34F5353FF114}"/>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7" name="テキスト ボックス 156">
          <a:extLst>
            <a:ext uri="{FF2B5EF4-FFF2-40B4-BE49-F238E27FC236}">
              <a16:creationId xmlns:a16="http://schemas.microsoft.com/office/drawing/2014/main" id="{EBCC1D10-2048-4AF5-A431-FC7471514A5B}"/>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8" name="直線コネクタ 157">
          <a:extLst>
            <a:ext uri="{FF2B5EF4-FFF2-40B4-BE49-F238E27FC236}">
              <a16:creationId xmlns:a16="http://schemas.microsoft.com/office/drawing/2014/main" id="{F14BBD34-ACE4-42F8-B4F2-B2B32A08EE7A}"/>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9" name="テキスト ボックス 158">
          <a:extLst>
            <a:ext uri="{FF2B5EF4-FFF2-40B4-BE49-F238E27FC236}">
              <a16:creationId xmlns:a16="http://schemas.microsoft.com/office/drawing/2014/main" id="{73490494-AFC4-4529-A1D6-F010659C23C9}"/>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0" name="直線コネクタ 159">
          <a:extLst>
            <a:ext uri="{FF2B5EF4-FFF2-40B4-BE49-F238E27FC236}">
              <a16:creationId xmlns:a16="http://schemas.microsoft.com/office/drawing/2014/main" id="{CD17ACCA-2438-493C-892C-1233341AAEE6}"/>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1" name="テキスト ボックス 160">
          <a:extLst>
            <a:ext uri="{FF2B5EF4-FFF2-40B4-BE49-F238E27FC236}">
              <a16:creationId xmlns:a16="http://schemas.microsoft.com/office/drawing/2014/main" id="{F2295387-9B56-4851-AFF1-FB3F35655AD5}"/>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2" name="直線コネクタ 161">
          <a:extLst>
            <a:ext uri="{FF2B5EF4-FFF2-40B4-BE49-F238E27FC236}">
              <a16:creationId xmlns:a16="http://schemas.microsoft.com/office/drawing/2014/main" id="{69A18462-D10B-456B-86C6-61A8DBCC4BB4}"/>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3" name="テキスト ボックス 162">
          <a:extLst>
            <a:ext uri="{FF2B5EF4-FFF2-40B4-BE49-F238E27FC236}">
              <a16:creationId xmlns:a16="http://schemas.microsoft.com/office/drawing/2014/main" id="{9906F6D4-9721-4EFD-8730-AAE749D6C686}"/>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4" name="直線コネクタ 163">
          <a:extLst>
            <a:ext uri="{FF2B5EF4-FFF2-40B4-BE49-F238E27FC236}">
              <a16:creationId xmlns:a16="http://schemas.microsoft.com/office/drawing/2014/main" id="{7A4005C1-307F-437D-8D90-33AA45A1E78B}"/>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5" name="テキスト ボックス 164">
          <a:extLst>
            <a:ext uri="{FF2B5EF4-FFF2-40B4-BE49-F238E27FC236}">
              <a16:creationId xmlns:a16="http://schemas.microsoft.com/office/drawing/2014/main" id="{CC273947-2B22-4DD3-B700-C20758183C56}"/>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6" name="直線コネクタ 165">
          <a:extLst>
            <a:ext uri="{FF2B5EF4-FFF2-40B4-BE49-F238E27FC236}">
              <a16:creationId xmlns:a16="http://schemas.microsoft.com/office/drawing/2014/main" id="{A8AB9868-86CB-41AD-A37A-34A2A829FD8A}"/>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7" name="テキスト ボックス 166">
          <a:extLst>
            <a:ext uri="{FF2B5EF4-FFF2-40B4-BE49-F238E27FC236}">
              <a16:creationId xmlns:a16="http://schemas.microsoft.com/office/drawing/2014/main" id="{EC693A29-CF48-499B-8722-79D81FDEE555}"/>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D0B7D25C-2719-48A2-9426-906C4D9E9541}"/>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体育館・プール】&#10;有形固定資産減価償却率グラフ枠">
          <a:extLst>
            <a:ext uri="{FF2B5EF4-FFF2-40B4-BE49-F238E27FC236}">
              <a16:creationId xmlns:a16="http://schemas.microsoft.com/office/drawing/2014/main" id="{340FD788-3500-4BC4-A782-13A6BDEA9B39}"/>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63</xdr:row>
      <xdr:rowOff>76744</xdr:rowOff>
    </xdr:to>
    <xdr:cxnSp macro="">
      <xdr:nvCxnSpPr>
        <xdr:cNvPr id="170" name="直線コネクタ 169">
          <a:extLst>
            <a:ext uri="{FF2B5EF4-FFF2-40B4-BE49-F238E27FC236}">
              <a16:creationId xmlns:a16="http://schemas.microsoft.com/office/drawing/2014/main" id="{4264544E-7D14-46B3-9E5A-735ED7FBB2F5}"/>
            </a:ext>
          </a:extLst>
        </xdr:cNvPr>
        <xdr:cNvCxnSpPr/>
      </xdr:nvCxnSpPr>
      <xdr:spPr>
        <a:xfrm flipV="1">
          <a:off x="4086225" y="9319804"/>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80571</xdr:rowOff>
    </xdr:from>
    <xdr:ext cx="405111" cy="259045"/>
    <xdr:sp macro="" textlink="">
      <xdr:nvSpPr>
        <xdr:cNvPr id="171" name="【体育館・プール】&#10;有形固定資産減価償却率最小値テキスト">
          <a:extLst>
            <a:ext uri="{FF2B5EF4-FFF2-40B4-BE49-F238E27FC236}">
              <a16:creationId xmlns:a16="http://schemas.microsoft.com/office/drawing/2014/main" id="{5E43EFD4-A7F1-455D-9DB3-4F36A3A71D1A}"/>
            </a:ext>
          </a:extLst>
        </xdr:cNvPr>
        <xdr:cNvSpPr txBox="1"/>
      </xdr:nvSpPr>
      <xdr:spPr>
        <a:xfrm>
          <a:off x="4124960" y="1064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76744</xdr:rowOff>
    </xdr:from>
    <xdr:to>
      <xdr:col>24</xdr:col>
      <xdr:colOff>152400</xdr:colOff>
      <xdr:row>63</xdr:row>
      <xdr:rowOff>76744</xdr:rowOff>
    </xdr:to>
    <xdr:cxnSp macro="">
      <xdr:nvCxnSpPr>
        <xdr:cNvPr id="172" name="直線コネクタ 171">
          <a:extLst>
            <a:ext uri="{FF2B5EF4-FFF2-40B4-BE49-F238E27FC236}">
              <a16:creationId xmlns:a16="http://schemas.microsoft.com/office/drawing/2014/main" id="{A0D0505E-E11A-4EF3-9536-2FA9ED6C7359}"/>
            </a:ext>
          </a:extLst>
        </xdr:cNvPr>
        <xdr:cNvCxnSpPr/>
      </xdr:nvCxnSpPr>
      <xdr:spPr>
        <a:xfrm>
          <a:off x="4020820" y="106380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3" name="【体育館・プール】&#10;有形固定資産減価償却率最大値テキスト">
          <a:extLst>
            <a:ext uri="{FF2B5EF4-FFF2-40B4-BE49-F238E27FC236}">
              <a16:creationId xmlns:a16="http://schemas.microsoft.com/office/drawing/2014/main" id="{D6B416FA-5F6A-46AF-9ADD-4C323B28F9D5}"/>
            </a:ext>
          </a:extLst>
        </xdr:cNvPr>
        <xdr:cNvSpPr txBox="1"/>
      </xdr:nvSpPr>
      <xdr:spPr>
        <a:xfrm>
          <a:off x="4124960" y="90988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4" name="直線コネクタ 173">
          <a:extLst>
            <a:ext uri="{FF2B5EF4-FFF2-40B4-BE49-F238E27FC236}">
              <a16:creationId xmlns:a16="http://schemas.microsoft.com/office/drawing/2014/main" id="{66B39785-D8A3-49AC-84CB-5DD4775F1D9B}"/>
            </a:ext>
          </a:extLst>
        </xdr:cNvPr>
        <xdr:cNvCxnSpPr/>
      </xdr:nvCxnSpPr>
      <xdr:spPr>
        <a:xfrm>
          <a:off x="4020820" y="931980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105971</xdr:rowOff>
    </xdr:from>
    <xdr:ext cx="405111" cy="259045"/>
    <xdr:sp macro="" textlink="">
      <xdr:nvSpPr>
        <xdr:cNvPr id="175" name="【体育館・プール】&#10;有形固定資産減価償却率平均値テキスト">
          <a:extLst>
            <a:ext uri="{FF2B5EF4-FFF2-40B4-BE49-F238E27FC236}">
              <a16:creationId xmlns:a16="http://schemas.microsoft.com/office/drawing/2014/main" id="{D5FB76F1-09A1-4B75-A1A2-69E88EBFDA6A}"/>
            </a:ext>
          </a:extLst>
        </xdr:cNvPr>
        <xdr:cNvSpPr txBox="1"/>
      </xdr:nvSpPr>
      <xdr:spPr>
        <a:xfrm>
          <a:off x="4124960" y="99967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83094</xdr:rowOff>
    </xdr:from>
    <xdr:to>
      <xdr:col>24</xdr:col>
      <xdr:colOff>114300</xdr:colOff>
      <xdr:row>61</xdr:row>
      <xdr:rowOff>13244</xdr:rowOff>
    </xdr:to>
    <xdr:sp macro="" textlink="">
      <xdr:nvSpPr>
        <xdr:cNvPr id="176" name="フローチャート: 判断 175">
          <a:extLst>
            <a:ext uri="{FF2B5EF4-FFF2-40B4-BE49-F238E27FC236}">
              <a16:creationId xmlns:a16="http://schemas.microsoft.com/office/drawing/2014/main" id="{AF0B9EEE-EC27-48C4-A317-9608F71492BF}"/>
            </a:ext>
          </a:extLst>
        </xdr:cNvPr>
        <xdr:cNvSpPr/>
      </xdr:nvSpPr>
      <xdr:spPr>
        <a:xfrm>
          <a:off x="4036060" y="101414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115751</xdr:rowOff>
    </xdr:from>
    <xdr:to>
      <xdr:col>20</xdr:col>
      <xdr:colOff>38100</xdr:colOff>
      <xdr:row>61</xdr:row>
      <xdr:rowOff>45901</xdr:rowOff>
    </xdr:to>
    <xdr:sp macro="" textlink="">
      <xdr:nvSpPr>
        <xdr:cNvPr id="177" name="フローチャート: 判断 176">
          <a:extLst>
            <a:ext uri="{FF2B5EF4-FFF2-40B4-BE49-F238E27FC236}">
              <a16:creationId xmlns:a16="http://schemas.microsoft.com/office/drawing/2014/main" id="{BE899D2A-B70D-4910-BCED-156DA740604B}"/>
            </a:ext>
          </a:extLst>
        </xdr:cNvPr>
        <xdr:cNvSpPr/>
      </xdr:nvSpPr>
      <xdr:spPr>
        <a:xfrm>
          <a:off x="3312160" y="101741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62428</xdr:rowOff>
    </xdr:from>
    <xdr:ext cx="405111" cy="259045"/>
    <xdr:sp macro="" textlink="">
      <xdr:nvSpPr>
        <xdr:cNvPr id="178" name="n_1aveValue【体育館・プール】&#10;有形固定資産減価償却率">
          <a:extLst>
            <a:ext uri="{FF2B5EF4-FFF2-40B4-BE49-F238E27FC236}">
              <a16:creationId xmlns:a16="http://schemas.microsoft.com/office/drawing/2014/main" id="{824398F7-9BB8-4958-B16E-8019F5EBE0EA}"/>
            </a:ext>
          </a:extLst>
        </xdr:cNvPr>
        <xdr:cNvSpPr txBox="1"/>
      </xdr:nvSpPr>
      <xdr:spPr>
        <a:xfrm>
          <a:off x="3170564" y="995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120650</xdr:rowOff>
    </xdr:from>
    <xdr:to>
      <xdr:col>15</xdr:col>
      <xdr:colOff>101600</xdr:colOff>
      <xdr:row>61</xdr:row>
      <xdr:rowOff>50800</xdr:rowOff>
    </xdr:to>
    <xdr:sp macro="" textlink="">
      <xdr:nvSpPr>
        <xdr:cNvPr id="179" name="フローチャート: 判断 178">
          <a:extLst>
            <a:ext uri="{FF2B5EF4-FFF2-40B4-BE49-F238E27FC236}">
              <a16:creationId xmlns:a16="http://schemas.microsoft.com/office/drawing/2014/main" id="{7E2D656A-395A-492E-91B1-20F3E4B247FE}"/>
            </a:ext>
          </a:extLst>
        </xdr:cNvPr>
        <xdr:cNvSpPr/>
      </xdr:nvSpPr>
      <xdr:spPr>
        <a:xfrm>
          <a:off x="2514600" y="10179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67327</xdr:rowOff>
    </xdr:from>
    <xdr:ext cx="405111" cy="259045"/>
    <xdr:sp macro="" textlink="">
      <xdr:nvSpPr>
        <xdr:cNvPr id="180" name="n_2aveValue【体育館・プール】&#10;有形固定資産減価償却率">
          <a:extLst>
            <a:ext uri="{FF2B5EF4-FFF2-40B4-BE49-F238E27FC236}">
              <a16:creationId xmlns:a16="http://schemas.microsoft.com/office/drawing/2014/main" id="{0B57F1F4-548F-47AD-B894-292381DBC703}"/>
            </a:ext>
          </a:extLst>
        </xdr:cNvPr>
        <xdr:cNvSpPr txBox="1"/>
      </xdr:nvSpPr>
      <xdr:spPr>
        <a:xfrm>
          <a:off x="238570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101056</xdr:rowOff>
    </xdr:from>
    <xdr:to>
      <xdr:col>10</xdr:col>
      <xdr:colOff>165100</xdr:colOff>
      <xdr:row>61</xdr:row>
      <xdr:rowOff>31206</xdr:rowOff>
    </xdr:to>
    <xdr:sp macro="" textlink="">
      <xdr:nvSpPr>
        <xdr:cNvPr id="181" name="フローチャート: 判断 180">
          <a:extLst>
            <a:ext uri="{FF2B5EF4-FFF2-40B4-BE49-F238E27FC236}">
              <a16:creationId xmlns:a16="http://schemas.microsoft.com/office/drawing/2014/main" id="{6C949AC1-9EE7-49B8-A052-839D88D7EEC7}"/>
            </a:ext>
          </a:extLst>
        </xdr:cNvPr>
        <xdr:cNvSpPr/>
      </xdr:nvSpPr>
      <xdr:spPr>
        <a:xfrm>
          <a:off x="1739900" y="10159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59</xdr:row>
      <xdr:rowOff>47733</xdr:rowOff>
    </xdr:from>
    <xdr:ext cx="405111" cy="259045"/>
    <xdr:sp macro="" textlink="">
      <xdr:nvSpPr>
        <xdr:cNvPr id="182" name="n_3aveValue【体育館・プール】&#10;有形固定資産減価償却率">
          <a:extLst>
            <a:ext uri="{FF2B5EF4-FFF2-40B4-BE49-F238E27FC236}">
              <a16:creationId xmlns:a16="http://schemas.microsoft.com/office/drawing/2014/main" id="{01C27A25-F0AC-44FB-BADA-9BFD8FE17AF6}"/>
            </a:ext>
          </a:extLst>
        </xdr:cNvPr>
        <xdr:cNvSpPr txBox="1"/>
      </xdr:nvSpPr>
      <xdr:spPr>
        <a:xfrm>
          <a:off x="1611004" y="9938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a:extLst>
            <a:ext uri="{FF2B5EF4-FFF2-40B4-BE49-F238E27FC236}">
              <a16:creationId xmlns:a16="http://schemas.microsoft.com/office/drawing/2014/main" id="{8B606A4B-CC6B-4C35-96BB-AC2CA7C78335}"/>
            </a:ext>
          </a:extLst>
        </xdr:cNvPr>
        <xdr:cNvSpPr/>
      </xdr:nvSpPr>
      <xdr:spPr>
        <a:xfrm>
          <a:off x="965200" y="1012353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59</xdr:row>
      <xdr:rowOff>11810</xdr:rowOff>
    </xdr:from>
    <xdr:ext cx="405111" cy="259045"/>
    <xdr:sp macro="" textlink="">
      <xdr:nvSpPr>
        <xdr:cNvPr id="184" name="n_4aveValue【体育館・プール】&#10;有形固定資産減価償却率">
          <a:extLst>
            <a:ext uri="{FF2B5EF4-FFF2-40B4-BE49-F238E27FC236}">
              <a16:creationId xmlns:a16="http://schemas.microsoft.com/office/drawing/2014/main" id="{F0B47768-8F1A-4670-B03C-7AE35DCD0DBA}"/>
            </a:ext>
          </a:extLst>
        </xdr:cNvPr>
        <xdr:cNvSpPr txBox="1"/>
      </xdr:nvSpPr>
      <xdr:spPr>
        <a:xfrm>
          <a:off x="836304" y="9902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268931CB-6A5D-47CD-B120-19B011BD02F1}"/>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B075B576-E80F-4308-A70F-C9F4DE13EB77}"/>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63B0B3D-14E3-4BCC-A0D4-41060806DB4C}"/>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9A9B4609-A31B-4E4F-904F-723BAC503224}"/>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EE680498-32D4-4DF7-91B1-C4C226EDF5C6}"/>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61867</xdr:rowOff>
    </xdr:from>
    <xdr:to>
      <xdr:col>24</xdr:col>
      <xdr:colOff>114300</xdr:colOff>
      <xdr:row>61</xdr:row>
      <xdr:rowOff>163467</xdr:rowOff>
    </xdr:to>
    <xdr:sp macro="" textlink="">
      <xdr:nvSpPr>
        <xdr:cNvPr id="190" name="楕円 189">
          <a:extLst>
            <a:ext uri="{FF2B5EF4-FFF2-40B4-BE49-F238E27FC236}">
              <a16:creationId xmlns:a16="http://schemas.microsoft.com/office/drawing/2014/main" id="{56BCBA86-0D3F-4267-B909-2232E28F2C9D}"/>
            </a:ext>
          </a:extLst>
        </xdr:cNvPr>
        <xdr:cNvSpPr/>
      </xdr:nvSpPr>
      <xdr:spPr>
        <a:xfrm>
          <a:off x="4036060" y="1028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40294</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DB74688F-B1DB-4410-80DD-9110D3B7CA35}"/>
            </a:ext>
          </a:extLst>
        </xdr:cNvPr>
        <xdr:cNvSpPr txBox="1"/>
      </xdr:nvSpPr>
      <xdr:spPr>
        <a:xfrm>
          <a:off x="4124960" y="10266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25944</xdr:rowOff>
    </xdr:from>
    <xdr:to>
      <xdr:col>20</xdr:col>
      <xdr:colOff>38100</xdr:colOff>
      <xdr:row>61</xdr:row>
      <xdr:rowOff>127544</xdr:rowOff>
    </xdr:to>
    <xdr:sp macro="" textlink="">
      <xdr:nvSpPr>
        <xdr:cNvPr id="192" name="楕円 191">
          <a:extLst>
            <a:ext uri="{FF2B5EF4-FFF2-40B4-BE49-F238E27FC236}">
              <a16:creationId xmlns:a16="http://schemas.microsoft.com/office/drawing/2014/main" id="{D4B0BC34-4707-49B0-8898-B5860B3192D0}"/>
            </a:ext>
          </a:extLst>
        </xdr:cNvPr>
        <xdr:cNvSpPr/>
      </xdr:nvSpPr>
      <xdr:spPr>
        <a:xfrm>
          <a:off x="3312160" y="1025198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76744</xdr:rowOff>
    </xdr:from>
    <xdr:to>
      <xdr:col>24</xdr:col>
      <xdr:colOff>63500</xdr:colOff>
      <xdr:row>61</xdr:row>
      <xdr:rowOff>112667</xdr:rowOff>
    </xdr:to>
    <xdr:cxnSp macro="">
      <xdr:nvCxnSpPr>
        <xdr:cNvPr id="193" name="直線コネクタ 192">
          <a:extLst>
            <a:ext uri="{FF2B5EF4-FFF2-40B4-BE49-F238E27FC236}">
              <a16:creationId xmlns:a16="http://schemas.microsoft.com/office/drawing/2014/main" id="{CA0805DB-2CB2-4E2A-BBBB-A3BA736D0F64}"/>
            </a:ext>
          </a:extLst>
        </xdr:cNvPr>
        <xdr:cNvCxnSpPr/>
      </xdr:nvCxnSpPr>
      <xdr:spPr>
        <a:xfrm>
          <a:off x="3355340" y="10302784"/>
          <a:ext cx="7315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68399</xdr:rowOff>
    </xdr:from>
    <xdr:to>
      <xdr:col>15</xdr:col>
      <xdr:colOff>101600</xdr:colOff>
      <xdr:row>61</xdr:row>
      <xdr:rowOff>169999</xdr:rowOff>
    </xdr:to>
    <xdr:sp macro="" textlink="">
      <xdr:nvSpPr>
        <xdr:cNvPr id="194" name="楕円 193">
          <a:extLst>
            <a:ext uri="{FF2B5EF4-FFF2-40B4-BE49-F238E27FC236}">
              <a16:creationId xmlns:a16="http://schemas.microsoft.com/office/drawing/2014/main" id="{99EC5DC8-9E84-41A4-B4F8-016BF8F35727}"/>
            </a:ext>
          </a:extLst>
        </xdr:cNvPr>
        <xdr:cNvSpPr/>
      </xdr:nvSpPr>
      <xdr:spPr>
        <a:xfrm>
          <a:off x="2514600" y="1029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76744</xdr:rowOff>
    </xdr:from>
    <xdr:to>
      <xdr:col>19</xdr:col>
      <xdr:colOff>177800</xdr:colOff>
      <xdr:row>61</xdr:row>
      <xdr:rowOff>119199</xdr:rowOff>
    </xdr:to>
    <xdr:cxnSp macro="">
      <xdr:nvCxnSpPr>
        <xdr:cNvPr id="195" name="直線コネクタ 194">
          <a:extLst>
            <a:ext uri="{FF2B5EF4-FFF2-40B4-BE49-F238E27FC236}">
              <a16:creationId xmlns:a16="http://schemas.microsoft.com/office/drawing/2014/main" id="{2086EB30-3BF5-431E-B83F-4F24712E486C}"/>
            </a:ext>
          </a:extLst>
        </xdr:cNvPr>
        <xdr:cNvCxnSpPr/>
      </xdr:nvCxnSpPr>
      <xdr:spPr>
        <a:xfrm flipV="1">
          <a:off x="2565400" y="10302784"/>
          <a:ext cx="78994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39007</xdr:rowOff>
    </xdr:from>
    <xdr:to>
      <xdr:col>10</xdr:col>
      <xdr:colOff>165100</xdr:colOff>
      <xdr:row>61</xdr:row>
      <xdr:rowOff>140607</xdr:rowOff>
    </xdr:to>
    <xdr:sp macro="" textlink="">
      <xdr:nvSpPr>
        <xdr:cNvPr id="196" name="楕円 195">
          <a:extLst>
            <a:ext uri="{FF2B5EF4-FFF2-40B4-BE49-F238E27FC236}">
              <a16:creationId xmlns:a16="http://schemas.microsoft.com/office/drawing/2014/main" id="{557FA604-EF6B-46A6-80F5-8AF41304975D}"/>
            </a:ext>
          </a:extLst>
        </xdr:cNvPr>
        <xdr:cNvSpPr/>
      </xdr:nvSpPr>
      <xdr:spPr>
        <a:xfrm>
          <a:off x="17399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89807</xdr:rowOff>
    </xdr:from>
    <xdr:to>
      <xdr:col>15</xdr:col>
      <xdr:colOff>50800</xdr:colOff>
      <xdr:row>61</xdr:row>
      <xdr:rowOff>119199</xdr:rowOff>
    </xdr:to>
    <xdr:cxnSp macro="">
      <xdr:nvCxnSpPr>
        <xdr:cNvPr id="197" name="直線コネクタ 196">
          <a:extLst>
            <a:ext uri="{FF2B5EF4-FFF2-40B4-BE49-F238E27FC236}">
              <a16:creationId xmlns:a16="http://schemas.microsoft.com/office/drawing/2014/main" id="{A2D8E5E9-C189-4A02-879A-68F257BCC379}"/>
            </a:ext>
          </a:extLst>
        </xdr:cNvPr>
        <xdr:cNvCxnSpPr/>
      </xdr:nvCxnSpPr>
      <xdr:spPr>
        <a:xfrm>
          <a:off x="1790700" y="10315847"/>
          <a:ext cx="7747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7983</xdr:rowOff>
    </xdr:from>
    <xdr:to>
      <xdr:col>6</xdr:col>
      <xdr:colOff>38100</xdr:colOff>
      <xdr:row>61</xdr:row>
      <xdr:rowOff>109583</xdr:rowOff>
    </xdr:to>
    <xdr:sp macro="" textlink="">
      <xdr:nvSpPr>
        <xdr:cNvPr id="198" name="楕円 197">
          <a:extLst>
            <a:ext uri="{FF2B5EF4-FFF2-40B4-BE49-F238E27FC236}">
              <a16:creationId xmlns:a16="http://schemas.microsoft.com/office/drawing/2014/main" id="{B0BA88BB-3D91-4833-B48C-552171AC2C29}"/>
            </a:ext>
          </a:extLst>
        </xdr:cNvPr>
        <xdr:cNvSpPr/>
      </xdr:nvSpPr>
      <xdr:spPr>
        <a:xfrm>
          <a:off x="965200" y="102340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58783</xdr:rowOff>
    </xdr:from>
    <xdr:to>
      <xdr:col>10</xdr:col>
      <xdr:colOff>114300</xdr:colOff>
      <xdr:row>61</xdr:row>
      <xdr:rowOff>89807</xdr:rowOff>
    </xdr:to>
    <xdr:cxnSp macro="">
      <xdr:nvCxnSpPr>
        <xdr:cNvPr id="199" name="直線コネクタ 198">
          <a:extLst>
            <a:ext uri="{FF2B5EF4-FFF2-40B4-BE49-F238E27FC236}">
              <a16:creationId xmlns:a16="http://schemas.microsoft.com/office/drawing/2014/main" id="{4AD802E0-178F-458A-B65F-BE83BDFD7D40}"/>
            </a:ext>
          </a:extLst>
        </xdr:cNvPr>
        <xdr:cNvCxnSpPr/>
      </xdr:nvCxnSpPr>
      <xdr:spPr>
        <a:xfrm>
          <a:off x="1008380" y="10284823"/>
          <a:ext cx="78232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118671</xdr:rowOff>
    </xdr:from>
    <xdr:ext cx="405111" cy="259045"/>
    <xdr:sp macro="" textlink="">
      <xdr:nvSpPr>
        <xdr:cNvPr id="200" name="n_1mainValue【体育館・プール】&#10;有形固定資産減価償却率">
          <a:extLst>
            <a:ext uri="{FF2B5EF4-FFF2-40B4-BE49-F238E27FC236}">
              <a16:creationId xmlns:a16="http://schemas.microsoft.com/office/drawing/2014/main" id="{722D774F-C8B2-4F87-8E29-B2B385D63A5D}"/>
            </a:ext>
          </a:extLst>
        </xdr:cNvPr>
        <xdr:cNvSpPr txBox="1"/>
      </xdr:nvSpPr>
      <xdr:spPr>
        <a:xfrm>
          <a:off x="3170564" y="10344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161126</xdr:rowOff>
    </xdr:from>
    <xdr:ext cx="405111" cy="259045"/>
    <xdr:sp macro="" textlink="">
      <xdr:nvSpPr>
        <xdr:cNvPr id="201" name="n_2mainValue【体育館・プール】&#10;有形固定資産減価償却率">
          <a:extLst>
            <a:ext uri="{FF2B5EF4-FFF2-40B4-BE49-F238E27FC236}">
              <a16:creationId xmlns:a16="http://schemas.microsoft.com/office/drawing/2014/main" id="{7FAE0360-3BBD-41C0-8431-AEF50C27C9F0}"/>
            </a:ext>
          </a:extLst>
        </xdr:cNvPr>
        <xdr:cNvSpPr txBox="1"/>
      </xdr:nvSpPr>
      <xdr:spPr>
        <a:xfrm>
          <a:off x="2385704" y="1038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131734</xdr:rowOff>
    </xdr:from>
    <xdr:ext cx="405111" cy="259045"/>
    <xdr:sp macro="" textlink="">
      <xdr:nvSpPr>
        <xdr:cNvPr id="202" name="n_3mainValue【体育館・プール】&#10;有形固定資産減価償却率">
          <a:extLst>
            <a:ext uri="{FF2B5EF4-FFF2-40B4-BE49-F238E27FC236}">
              <a16:creationId xmlns:a16="http://schemas.microsoft.com/office/drawing/2014/main" id="{5B3A1DDB-EBC4-435B-A7BD-DDC1AC482087}"/>
            </a:ext>
          </a:extLst>
        </xdr:cNvPr>
        <xdr:cNvSpPr txBox="1"/>
      </xdr:nvSpPr>
      <xdr:spPr>
        <a:xfrm>
          <a:off x="1611004" y="10357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100710</xdr:rowOff>
    </xdr:from>
    <xdr:ext cx="405111" cy="259045"/>
    <xdr:sp macro="" textlink="">
      <xdr:nvSpPr>
        <xdr:cNvPr id="203" name="n_4mainValue【体育館・プール】&#10;有形固定資産減価償却率">
          <a:extLst>
            <a:ext uri="{FF2B5EF4-FFF2-40B4-BE49-F238E27FC236}">
              <a16:creationId xmlns:a16="http://schemas.microsoft.com/office/drawing/2014/main" id="{90030CF4-1881-444F-A809-711A47570EE4}"/>
            </a:ext>
          </a:extLst>
        </xdr:cNvPr>
        <xdr:cNvSpPr txBox="1"/>
      </xdr:nvSpPr>
      <xdr:spPr>
        <a:xfrm>
          <a:off x="836304" y="10326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a:extLst>
            <a:ext uri="{FF2B5EF4-FFF2-40B4-BE49-F238E27FC236}">
              <a16:creationId xmlns:a16="http://schemas.microsoft.com/office/drawing/2014/main" id="{DEF5EF5C-D454-4918-9A6C-6266689B78B6}"/>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a:extLst>
            <a:ext uri="{FF2B5EF4-FFF2-40B4-BE49-F238E27FC236}">
              <a16:creationId xmlns:a16="http://schemas.microsoft.com/office/drawing/2014/main" id="{A2274CCF-7457-4E6C-91DF-63B235FCAB9C}"/>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a:extLst>
            <a:ext uri="{FF2B5EF4-FFF2-40B4-BE49-F238E27FC236}">
              <a16:creationId xmlns:a16="http://schemas.microsoft.com/office/drawing/2014/main" id="{AB179DB5-430B-47BD-B1DE-87A9B90F751F}"/>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a:extLst>
            <a:ext uri="{FF2B5EF4-FFF2-40B4-BE49-F238E27FC236}">
              <a16:creationId xmlns:a16="http://schemas.microsoft.com/office/drawing/2014/main" id="{26E5ED1F-2118-4501-95D4-F80C74A81162}"/>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a:extLst>
            <a:ext uri="{FF2B5EF4-FFF2-40B4-BE49-F238E27FC236}">
              <a16:creationId xmlns:a16="http://schemas.microsoft.com/office/drawing/2014/main" id="{A1E2330D-6313-403B-823A-D69104E3349C}"/>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a:extLst>
            <a:ext uri="{FF2B5EF4-FFF2-40B4-BE49-F238E27FC236}">
              <a16:creationId xmlns:a16="http://schemas.microsoft.com/office/drawing/2014/main" id="{DF2074FC-608D-4473-8DA5-55349F39FAAC}"/>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a:extLst>
            <a:ext uri="{FF2B5EF4-FFF2-40B4-BE49-F238E27FC236}">
              <a16:creationId xmlns:a16="http://schemas.microsoft.com/office/drawing/2014/main" id="{F61DE67D-D9BC-471B-BFAC-715A909C7104}"/>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a:extLst>
            <a:ext uri="{FF2B5EF4-FFF2-40B4-BE49-F238E27FC236}">
              <a16:creationId xmlns:a16="http://schemas.microsoft.com/office/drawing/2014/main" id="{A59BA275-68F4-4F61-9AC9-B5C81EE95204}"/>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a:extLst>
            <a:ext uri="{FF2B5EF4-FFF2-40B4-BE49-F238E27FC236}">
              <a16:creationId xmlns:a16="http://schemas.microsoft.com/office/drawing/2014/main" id="{26E78AD5-6497-4303-8D09-F916B57163F3}"/>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a:extLst>
            <a:ext uri="{FF2B5EF4-FFF2-40B4-BE49-F238E27FC236}">
              <a16:creationId xmlns:a16="http://schemas.microsoft.com/office/drawing/2014/main" id="{88B66620-53D9-4452-A4E5-F70C8532A881}"/>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4" name="直線コネクタ 213">
          <a:extLst>
            <a:ext uri="{FF2B5EF4-FFF2-40B4-BE49-F238E27FC236}">
              <a16:creationId xmlns:a16="http://schemas.microsoft.com/office/drawing/2014/main" id="{6CE50E29-5F1B-49D1-AC8C-4652E34AC798}"/>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5" name="テキスト ボックス 214">
          <a:extLst>
            <a:ext uri="{FF2B5EF4-FFF2-40B4-BE49-F238E27FC236}">
              <a16:creationId xmlns:a16="http://schemas.microsoft.com/office/drawing/2014/main" id="{0847D166-5419-4545-B956-90207E23A3A0}"/>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6" name="直線コネクタ 215">
          <a:extLst>
            <a:ext uri="{FF2B5EF4-FFF2-40B4-BE49-F238E27FC236}">
              <a16:creationId xmlns:a16="http://schemas.microsoft.com/office/drawing/2014/main" id="{41ADD26D-4011-46D0-8538-DA4584FC023D}"/>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7" name="テキスト ボックス 216">
          <a:extLst>
            <a:ext uri="{FF2B5EF4-FFF2-40B4-BE49-F238E27FC236}">
              <a16:creationId xmlns:a16="http://schemas.microsoft.com/office/drawing/2014/main" id="{D8A76944-9EA1-4715-940A-7D620F8341E1}"/>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197E4478-D4DE-43EF-B1AD-8EABD663F7F5}"/>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id="{D165E8A6-E7CC-46C8-B2FC-EBCF91923DCC}"/>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0" name="直線コネクタ 219">
          <a:extLst>
            <a:ext uri="{FF2B5EF4-FFF2-40B4-BE49-F238E27FC236}">
              <a16:creationId xmlns:a16="http://schemas.microsoft.com/office/drawing/2014/main" id="{B3575294-4789-4997-BEE0-C5480B0B3BD9}"/>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1" name="テキスト ボックス 220">
          <a:extLst>
            <a:ext uri="{FF2B5EF4-FFF2-40B4-BE49-F238E27FC236}">
              <a16:creationId xmlns:a16="http://schemas.microsoft.com/office/drawing/2014/main" id="{504DD9B0-848F-4961-BA57-A4DB99DABF35}"/>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2" name="直線コネクタ 221">
          <a:extLst>
            <a:ext uri="{FF2B5EF4-FFF2-40B4-BE49-F238E27FC236}">
              <a16:creationId xmlns:a16="http://schemas.microsoft.com/office/drawing/2014/main" id="{560BB2B4-C52E-4155-8CA2-491FE819245A}"/>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3" name="テキスト ボックス 222">
          <a:extLst>
            <a:ext uri="{FF2B5EF4-FFF2-40B4-BE49-F238E27FC236}">
              <a16:creationId xmlns:a16="http://schemas.microsoft.com/office/drawing/2014/main" id="{4B90B70B-D6A0-4EF3-98AB-002453FB8EA8}"/>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53E3572B-C642-4A36-B423-761BCF68F916}"/>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5" name="テキスト ボックス 224">
          <a:extLst>
            <a:ext uri="{FF2B5EF4-FFF2-40B4-BE49-F238E27FC236}">
              <a16:creationId xmlns:a16="http://schemas.microsoft.com/office/drawing/2014/main" id="{65360403-126A-4FA3-852E-A19C94797FA3}"/>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体育館・プール】&#10;一人当たり面積グラフ枠">
          <a:extLst>
            <a:ext uri="{FF2B5EF4-FFF2-40B4-BE49-F238E27FC236}">
              <a16:creationId xmlns:a16="http://schemas.microsoft.com/office/drawing/2014/main" id="{4A76F8DB-2E89-472E-81F3-5100316D14FE}"/>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152400</xdr:rowOff>
    </xdr:from>
    <xdr:to>
      <xdr:col>54</xdr:col>
      <xdr:colOff>189865</xdr:colOff>
      <xdr:row>64</xdr:row>
      <xdr:rowOff>13970</xdr:rowOff>
    </xdr:to>
    <xdr:cxnSp macro="">
      <xdr:nvCxnSpPr>
        <xdr:cNvPr id="227" name="直線コネクタ 226">
          <a:extLst>
            <a:ext uri="{FF2B5EF4-FFF2-40B4-BE49-F238E27FC236}">
              <a16:creationId xmlns:a16="http://schemas.microsoft.com/office/drawing/2014/main" id="{1B3C28FE-2882-4292-8C81-3F096F5D1D88}"/>
            </a:ext>
          </a:extLst>
        </xdr:cNvPr>
        <xdr:cNvCxnSpPr/>
      </xdr:nvCxnSpPr>
      <xdr:spPr>
        <a:xfrm flipV="1">
          <a:off x="9219565" y="9204960"/>
          <a:ext cx="0" cy="1537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17797</xdr:rowOff>
    </xdr:from>
    <xdr:ext cx="469744" cy="259045"/>
    <xdr:sp macro="" textlink="">
      <xdr:nvSpPr>
        <xdr:cNvPr id="228" name="【体育館・プール】&#10;一人当たり面積最小値テキスト">
          <a:extLst>
            <a:ext uri="{FF2B5EF4-FFF2-40B4-BE49-F238E27FC236}">
              <a16:creationId xmlns:a16="http://schemas.microsoft.com/office/drawing/2014/main" id="{6F5E65C1-B5E8-40C8-AF8A-B6A34CBBBC33}"/>
            </a:ext>
          </a:extLst>
        </xdr:cNvPr>
        <xdr:cNvSpPr txBox="1"/>
      </xdr:nvSpPr>
      <xdr:spPr>
        <a:xfrm>
          <a:off x="9258300" y="1074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13970</xdr:rowOff>
    </xdr:from>
    <xdr:to>
      <xdr:col>55</xdr:col>
      <xdr:colOff>88900</xdr:colOff>
      <xdr:row>64</xdr:row>
      <xdr:rowOff>13970</xdr:rowOff>
    </xdr:to>
    <xdr:cxnSp macro="">
      <xdr:nvCxnSpPr>
        <xdr:cNvPr id="229" name="直線コネクタ 228">
          <a:extLst>
            <a:ext uri="{FF2B5EF4-FFF2-40B4-BE49-F238E27FC236}">
              <a16:creationId xmlns:a16="http://schemas.microsoft.com/office/drawing/2014/main" id="{AB8755EA-461C-45D8-867A-63B7BFCD5DCC}"/>
            </a:ext>
          </a:extLst>
        </xdr:cNvPr>
        <xdr:cNvCxnSpPr/>
      </xdr:nvCxnSpPr>
      <xdr:spPr>
        <a:xfrm>
          <a:off x="9154160" y="107429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99077</xdr:rowOff>
    </xdr:from>
    <xdr:ext cx="469744" cy="259045"/>
    <xdr:sp macro="" textlink="">
      <xdr:nvSpPr>
        <xdr:cNvPr id="230" name="【体育館・プール】&#10;一人当たり面積最大値テキスト">
          <a:extLst>
            <a:ext uri="{FF2B5EF4-FFF2-40B4-BE49-F238E27FC236}">
              <a16:creationId xmlns:a16="http://schemas.microsoft.com/office/drawing/2014/main" id="{476FF49A-9232-4D98-956B-51D75D30412A}"/>
            </a:ext>
          </a:extLst>
        </xdr:cNvPr>
        <xdr:cNvSpPr txBox="1"/>
      </xdr:nvSpPr>
      <xdr:spPr>
        <a:xfrm>
          <a:off x="9258300" y="898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152400</xdr:rowOff>
    </xdr:from>
    <xdr:to>
      <xdr:col>55</xdr:col>
      <xdr:colOff>88900</xdr:colOff>
      <xdr:row>54</xdr:row>
      <xdr:rowOff>152400</xdr:rowOff>
    </xdr:to>
    <xdr:cxnSp macro="">
      <xdr:nvCxnSpPr>
        <xdr:cNvPr id="231" name="直線コネクタ 230">
          <a:extLst>
            <a:ext uri="{FF2B5EF4-FFF2-40B4-BE49-F238E27FC236}">
              <a16:creationId xmlns:a16="http://schemas.microsoft.com/office/drawing/2014/main" id="{69B361D5-9D6D-4342-8E5B-A5299A764DB0}"/>
            </a:ext>
          </a:extLst>
        </xdr:cNvPr>
        <xdr:cNvCxnSpPr/>
      </xdr:nvCxnSpPr>
      <xdr:spPr>
        <a:xfrm>
          <a:off x="9154160" y="9204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88917</xdr:rowOff>
    </xdr:from>
    <xdr:ext cx="469744" cy="259045"/>
    <xdr:sp macro="" textlink="">
      <xdr:nvSpPr>
        <xdr:cNvPr id="232" name="【体育館・プール】&#10;一人当たり面積平均値テキスト">
          <a:extLst>
            <a:ext uri="{FF2B5EF4-FFF2-40B4-BE49-F238E27FC236}">
              <a16:creationId xmlns:a16="http://schemas.microsoft.com/office/drawing/2014/main" id="{486304C3-3CFE-4B8C-81BC-7D9AAE22ECB0}"/>
            </a:ext>
          </a:extLst>
        </xdr:cNvPr>
        <xdr:cNvSpPr txBox="1"/>
      </xdr:nvSpPr>
      <xdr:spPr>
        <a:xfrm>
          <a:off x="9258300" y="10314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66040</xdr:rowOff>
    </xdr:from>
    <xdr:to>
      <xdr:col>55</xdr:col>
      <xdr:colOff>50800</xdr:colOff>
      <xdr:row>62</xdr:row>
      <xdr:rowOff>167640</xdr:rowOff>
    </xdr:to>
    <xdr:sp macro="" textlink="">
      <xdr:nvSpPr>
        <xdr:cNvPr id="233" name="フローチャート: 判断 232">
          <a:extLst>
            <a:ext uri="{FF2B5EF4-FFF2-40B4-BE49-F238E27FC236}">
              <a16:creationId xmlns:a16="http://schemas.microsoft.com/office/drawing/2014/main" id="{2E3B1631-BE36-46F6-9C2C-4D0641DF6FB5}"/>
            </a:ext>
          </a:extLst>
        </xdr:cNvPr>
        <xdr:cNvSpPr/>
      </xdr:nvSpPr>
      <xdr:spPr>
        <a:xfrm>
          <a:off x="9192260" y="10459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1270</xdr:rowOff>
    </xdr:from>
    <xdr:to>
      <xdr:col>50</xdr:col>
      <xdr:colOff>165100</xdr:colOff>
      <xdr:row>63</xdr:row>
      <xdr:rowOff>102870</xdr:rowOff>
    </xdr:to>
    <xdr:sp macro="" textlink="">
      <xdr:nvSpPr>
        <xdr:cNvPr id="234" name="フローチャート: 判断 233">
          <a:extLst>
            <a:ext uri="{FF2B5EF4-FFF2-40B4-BE49-F238E27FC236}">
              <a16:creationId xmlns:a16="http://schemas.microsoft.com/office/drawing/2014/main" id="{B2189B5C-EFBF-4235-A23E-E52EE19C2E2F}"/>
            </a:ext>
          </a:extLst>
        </xdr:cNvPr>
        <xdr:cNvSpPr/>
      </xdr:nvSpPr>
      <xdr:spPr>
        <a:xfrm>
          <a:off x="8445500" y="1056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119397</xdr:rowOff>
    </xdr:from>
    <xdr:ext cx="469744" cy="259045"/>
    <xdr:sp macro="" textlink="">
      <xdr:nvSpPr>
        <xdr:cNvPr id="235" name="n_1aveValue【体育館・プール】&#10;一人当たり面積">
          <a:extLst>
            <a:ext uri="{FF2B5EF4-FFF2-40B4-BE49-F238E27FC236}">
              <a16:creationId xmlns:a16="http://schemas.microsoft.com/office/drawing/2014/main" id="{2791B186-A671-4A45-9486-7F99BE820E64}"/>
            </a:ext>
          </a:extLst>
        </xdr:cNvPr>
        <xdr:cNvSpPr txBox="1"/>
      </xdr:nvSpPr>
      <xdr:spPr>
        <a:xfrm>
          <a:off x="8271587" y="1034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170180</xdr:rowOff>
    </xdr:from>
    <xdr:to>
      <xdr:col>46</xdr:col>
      <xdr:colOff>38100</xdr:colOff>
      <xdr:row>63</xdr:row>
      <xdr:rowOff>100330</xdr:rowOff>
    </xdr:to>
    <xdr:sp macro="" textlink="">
      <xdr:nvSpPr>
        <xdr:cNvPr id="236" name="フローチャート: 判断 235">
          <a:extLst>
            <a:ext uri="{FF2B5EF4-FFF2-40B4-BE49-F238E27FC236}">
              <a16:creationId xmlns:a16="http://schemas.microsoft.com/office/drawing/2014/main" id="{CEC6A465-8FF7-42BF-8223-7639C02F9CC0}"/>
            </a:ext>
          </a:extLst>
        </xdr:cNvPr>
        <xdr:cNvSpPr/>
      </xdr:nvSpPr>
      <xdr:spPr>
        <a:xfrm>
          <a:off x="7670800" y="105638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116857</xdr:rowOff>
    </xdr:from>
    <xdr:ext cx="469744" cy="259045"/>
    <xdr:sp macro="" textlink="">
      <xdr:nvSpPr>
        <xdr:cNvPr id="237" name="n_2aveValue【体育館・プール】&#10;一人当たり面積">
          <a:extLst>
            <a:ext uri="{FF2B5EF4-FFF2-40B4-BE49-F238E27FC236}">
              <a16:creationId xmlns:a16="http://schemas.microsoft.com/office/drawing/2014/main" id="{8DB0617F-3ABF-4436-B1CF-6CBF50ECE1B3}"/>
            </a:ext>
          </a:extLst>
        </xdr:cNvPr>
        <xdr:cNvSpPr txBox="1"/>
      </xdr:nvSpPr>
      <xdr:spPr>
        <a:xfrm>
          <a:off x="7509587"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1270</xdr:rowOff>
    </xdr:from>
    <xdr:to>
      <xdr:col>41</xdr:col>
      <xdr:colOff>101600</xdr:colOff>
      <xdr:row>63</xdr:row>
      <xdr:rowOff>102870</xdr:rowOff>
    </xdr:to>
    <xdr:sp macro="" textlink="">
      <xdr:nvSpPr>
        <xdr:cNvPr id="238" name="フローチャート: 判断 237">
          <a:extLst>
            <a:ext uri="{FF2B5EF4-FFF2-40B4-BE49-F238E27FC236}">
              <a16:creationId xmlns:a16="http://schemas.microsoft.com/office/drawing/2014/main" id="{BAB26A4F-032D-43E6-9C56-75BE9D4B6E28}"/>
            </a:ext>
          </a:extLst>
        </xdr:cNvPr>
        <xdr:cNvSpPr/>
      </xdr:nvSpPr>
      <xdr:spPr>
        <a:xfrm>
          <a:off x="6873240" y="1056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119397</xdr:rowOff>
    </xdr:from>
    <xdr:ext cx="469744" cy="259045"/>
    <xdr:sp macro="" textlink="">
      <xdr:nvSpPr>
        <xdr:cNvPr id="239" name="n_3aveValue【体育館・プール】&#10;一人当たり面積">
          <a:extLst>
            <a:ext uri="{FF2B5EF4-FFF2-40B4-BE49-F238E27FC236}">
              <a16:creationId xmlns:a16="http://schemas.microsoft.com/office/drawing/2014/main" id="{5CF84007-CB3F-4E23-9157-28A6476CBA97}"/>
            </a:ext>
          </a:extLst>
        </xdr:cNvPr>
        <xdr:cNvSpPr txBox="1"/>
      </xdr:nvSpPr>
      <xdr:spPr>
        <a:xfrm>
          <a:off x="6712027" y="1034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63</xdr:row>
      <xdr:rowOff>1270</xdr:rowOff>
    </xdr:from>
    <xdr:to>
      <xdr:col>36</xdr:col>
      <xdr:colOff>165100</xdr:colOff>
      <xdr:row>63</xdr:row>
      <xdr:rowOff>102870</xdr:rowOff>
    </xdr:to>
    <xdr:sp macro="" textlink="">
      <xdr:nvSpPr>
        <xdr:cNvPr id="240" name="フローチャート: 判断 239">
          <a:extLst>
            <a:ext uri="{FF2B5EF4-FFF2-40B4-BE49-F238E27FC236}">
              <a16:creationId xmlns:a16="http://schemas.microsoft.com/office/drawing/2014/main" id="{A5409B94-AD99-46EA-90C9-8A46F236363C}"/>
            </a:ext>
          </a:extLst>
        </xdr:cNvPr>
        <xdr:cNvSpPr/>
      </xdr:nvSpPr>
      <xdr:spPr>
        <a:xfrm>
          <a:off x="6098540" y="1056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61</xdr:row>
      <xdr:rowOff>119397</xdr:rowOff>
    </xdr:from>
    <xdr:ext cx="469744" cy="259045"/>
    <xdr:sp macro="" textlink="">
      <xdr:nvSpPr>
        <xdr:cNvPr id="241" name="n_4aveValue【体育館・プール】&#10;一人当たり面積">
          <a:extLst>
            <a:ext uri="{FF2B5EF4-FFF2-40B4-BE49-F238E27FC236}">
              <a16:creationId xmlns:a16="http://schemas.microsoft.com/office/drawing/2014/main" id="{9F87D72E-0BDF-4E1A-B796-CA90061F2F12}"/>
            </a:ext>
          </a:extLst>
        </xdr:cNvPr>
        <xdr:cNvSpPr txBox="1"/>
      </xdr:nvSpPr>
      <xdr:spPr>
        <a:xfrm>
          <a:off x="5937327" y="1034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46AD53AA-700B-4262-9BF9-4817F13EC286}"/>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2C881D3-FA70-49D4-A3A4-22641BAEDE5C}"/>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9872CE2-0C60-41EB-919D-02FA21FF416B}"/>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CC04D59-4C14-4390-B949-21F8A1499319}"/>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2A36CF5-CD96-430C-9F44-7654662E0754}"/>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34290</xdr:rowOff>
    </xdr:from>
    <xdr:to>
      <xdr:col>55</xdr:col>
      <xdr:colOff>50800</xdr:colOff>
      <xdr:row>63</xdr:row>
      <xdr:rowOff>135890</xdr:rowOff>
    </xdr:to>
    <xdr:sp macro="" textlink="">
      <xdr:nvSpPr>
        <xdr:cNvPr id="247" name="楕円 246">
          <a:extLst>
            <a:ext uri="{FF2B5EF4-FFF2-40B4-BE49-F238E27FC236}">
              <a16:creationId xmlns:a16="http://schemas.microsoft.com/office/drawing/2014/main" id="{A07B2D21-FA1A-46EE-9324-7D1DA7640A1B}"/>
            </a:ext>
          </a:extLst>
        </xdr:cNvPr>
        <xdr:cNvSpPr/>
      </xdr:nvSpPr>
      <xdr:spPr>
        <a:xfrm>
          <a:off x="9192260" y="105956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120667</xdr:rowOff>
    </xdr:from>
    <xdr:ext cx="469744" cy="259045"/>
    <xdr:sp macro="" textlink="">
      <xdr:nvSpPr>
        <xdr:cNvPr id="248" name="【体育館・プール】&#10;一人当たり面積該当値テキスト">
          <a:extLst>
            <a:ext uri="{FF2B5EF4-FFF2-40B4-BE49-F238E27FC236}">
              <a16:creationId xmlns:a16="http://schemas.microsoft.com/office/drawing/2014/main" id="{93E6FBEF-F259-4CA7-ADEB-2BAABA38BF7F}"/>
            </a:ext>
          </a:extLst>
        </xdr:cNvPr>
        <xdr:cNvSpPr txBox="1"/>
      </xdr:nvSpPr>
      <xdr:spPr>
        <a:xfrm>
          <a:off x="9258300"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35560</xdr:rowOff>
    </xdr:from>
    <xdr:to>
      <xdr:col>50</xdr:col>
      <xdr:colOff>165100</xdr:colOff>
      <xdr:row>63</xdr:row>
      <xdr:rowOff>137160</xdr:rowOff>
    </xdr:to>
    <xdr:sp macro="" textlink="">
      <xdr:nvSpPr>
        <xdr:cNvPr id="249" name="楕円 248">
          <a:extLst>
            <a:ext uri="{FF2B5EF4-FFF2-40B4-BE49-F238E27FC236}">
              <a16:creationId xmlns:a16="http://schemas.microsoft.com/office/drawing/2014/main" id="{90EFF0A2-3750-4EFB-B65B-C792E6753D48}"/>
            </a:ext>
          </a:extLst>
        </xdr:cNvPr>
        <xdr:cNvSpPr/>
      </xdr:nvSpPr>
      <xdr:spPr>
        <a:xfrm>
          <a:off x="8445500" y="105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85090</xdr:rowOff>
    </xdr:from>
    <xdr:to>
      <xdr:col>55</xdr:col>
      <xdr:colOff>0</xdr:colOff>
      <xdr:row>63</xdr:row>
      <xdr:rowOff>86360</xdr:rowOff>
    </xdr:to>
    <xdr:cxnSp macro="">
      <xdr:nvCxnSpPr>
        <xdr:cNvPr id="250" name="直線コネクタ 249">
          <a:extLst>
            <a:ext uri="{FF2B5EF4-FFF2-40B4-BE49-F238E27FC236}">
              <a16:creationId xmlns:a16="http://schemas.microsoft.com/office/drawing/2014/main" id="{D831B2B7-25F3-429F-A920-7628EBC14838}"/>
            </a:ext>
          </a:extLst>
        </xdr:cNvPr>
        <xdr:cNvCxnSpPr/>
      </xdr:nvCxnSpPr>
      <xdr:spPr>
        <a:xfrm flipV="1">
          <a:off x="8496300" y="10646410"/>
          <a:ext cx="7239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35560</xdr:rowOff>
    </xdr:from>
    <xdr:to>
      <xdr:col>46</xdr:col>
      <xdr:colOff>38100</xdr:colOff>
      <xdr:row>63</xdr:row>
      <xdr:rowOff>137160</xdr:rowOff>
    </xdr:to>
    <xdr:sp macro="" textlink="">
      <xdr:nvSpPr>
        <xdr:cNvPr id="251" name="楕円 250">
          <a:extLst>
            <a:ext uri="{FF2B5EF4-FFF2-40B4-BE49-F238E27FC236}">
              <a16:creationId xmlns:a16="http://schemas.microsoft.com/office/drawing/2014/main" id="{2FCB8030-0885-452D-A72C-1EFCB3E26637}"/>
            </a:ext>
          </a:extLst>
        </xdr:cNvPr>
        <xdr:cNvSpPr/>
      </xdr:nvSpPr>
      <xdr:spPr>
        <a:xfrm>
          <a:off x="7670800" y="105968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86360</xdr:rowOff>
    </xdr:from>
    <xdr:to>
      <xdr:col>50</xdr:col>
      <xdr:colOff>114300</xdr:colOff>
      <xdr:row>63</xdr:row>
      <xdr:rowOff>86360</xdr:rowOff>
    </xdr:to>
    <xdr:cxnSp macro="">
      <xdr:nvCxnSpPr>
        <xdr:cNvPr id="252" name="直線コネクタ 251">
          <a:extLst>
            <a:ext uri="{FF2B5EF4-FFF2-40B4-BE49-F238E27FC236}">
              <a16:creationId xmlns:a16="http://schemas.microsoft.com/office/drawing/2014/main" id="{A93B0285-9AC7-4721-9930-C648D566C9F1}"/>
            </a:ext>
          </a:extLst>
        </xdr:cNvPr>
        <xdr:cNvCxnSpPr/>
      </xdr:nvCxnSpPr>
      <xdr:spPr>
        <a:xfrm>
          <a:off x="7713980" y="1064768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34290</xdr:rowOff>
    </xdr:from>
    <xdr:to>
      <xdr:col>41</xdr:col>
      <xdr:colOff>101600</xdr:colOff>
      <xdr:row>63</xdr:row>
      <xdr:rowOff>135890</xdr:rowOff>
    </xdr:to>
    <xdr:sp macro="" textlink="">
      <xdr:nvSpPr>
        <xdr:cNvPr id="253" name="楕円 252">
          <a:extLst>
            <a:ext uri="{FF2B5EF4-FFF2-40B4-BE49-F238E27FC236}">
              <a16:creationId xmlns:a16="http://schemas.microsoft.com/office/drawing/2014/main" id="{67018133-B59D-4ADF-87FB-A9C682A6C8A2}"/>
            </a:ext>
          </a:extLst>
        </xdr:cNvPr>
        <xdr:cNvSpPr/>
      </xdr:nvSpPr>
      <xdr:spPr>
        <a:xfrm>
          <a:off x="6873240" y="1059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85090</xdr:rowOff>
    </xdr:from>
    <xdr:to>
      <xdr:col>45</xdr:col>
      <xdr:colOff>177800</xdr:colOff>
      <xdr:row>63</xdr:row>
      <xdr:rowOff>86360</xdr:rowOff>
    </xdr:to>
    <xdr:cxnSp macro="">
      <xdr:nvCxnSpPr>
        <xdr:cNvPr id="254" name="直線コネクタ 253">
          <a:extLst>
            <a:ext uri="{FF2B5EF4-FFF2-40B4-BE49-F238E27FC236}">
              <a16:creationId xmlns:a16="http://schemas.microsoft.com/office/drawing/2014/main" id="{24741F38-5C64-43A6-AE38-150D4867A739}"/>
            </a:ext>
          </a:extLst>
        </xdr:cNvPr>
        <xdr:cNvCxnSpPr/>
      </xdr:nvCxnSpPr>
      <xdr:spPr>
        <a:xfrm>
          <a:off x="6924040" y="10646410"/>
          <a:ext cx="78994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33020</xdr:rowOff>
    </xdr:from>
    <xdr:to>
      <xdr:col>36</xdr:col>
      <xdr:colOff>165100</xdr:colOff>
      <xdr:row>63</xdr:row>
      <xdr:rowOff>134620</xdr:rowOff>
    </xdr:to>
    <xdr:sp macro="" textlink="">
      <xdr:nvSpPr>
        <xdr:cNvPr id="255" name="楕円 254">
          <a:extLst>
            <a:ext uri="{FF2B5EF4-FFF2-40B4-BE49-F238E27FC236}">
              <a16:creationId xmlns:a16="http://schemas.microsoft.com/office/drawing/2014/main" id="{74DB2A01-9147-4F1B-BD2D-677D1624709D}"/>
            </a:ext>
          </a:extLst>
        </xdr:cNvPr>
        <xdr:cNvSpPr/>
      </xdr:nvSpPr>
      <xdr:spPr>
        <a:xfrm>
          <a:off x="609854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83820</xdr:rowOff>
    </xdr:from>
    <xdr:to>
      <xdr:col>41</xdr:col>
      <xdr:colOff>50800</xdr:colOff>
      <xdr:row>63</xdr:row>
      <xdr:rowOff>85090</xdr:rowOff>
    </xdr:to>
    <xdr:cxnSp macro="">
      <xdr:nvCxnSpPr>
        <xdr:cNvPr id="256" name="直線コネクタ 255">
          <a:extLst>
            <a:ext uri="{FF2B5EF4-FFF2-40B4-BE49-F238E27FC236}">
              <a16:creationId xmlns:a16="http://schemas.microsoft.com/office/drawing/2014/main" id="{A3E9D3E8-0D1D-440C-8795-C9DA721E041B}"/>
            </a:ext>
          </a:extLst>
        </xdr:cNvPr>
        <xdr:cNvCxnSpPr/>
      </xdr:nvCxnSpPr>
      <xdr:spPr>
        <a:xfrm>
          <a:off x="6149340" y="10645140"/>
          <a:ext cx="7747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128287</xdr:rowOff>
    </xdr:from>
    <xdr:ext cx="469744" cy="259045"/>
    <xdr:sp macro="" textlink="">
      <xdr:nvSpPr>
        <xdr:cNvPr id="257" name="n_1mainValue【体育館・プール】&#10;一人当たり面積">
          <a:extLst>
            <a:ext uri="{FF2B5EF4-FFF2-40B4-BE49-F238E27FC236}">
              <a16:creationId xmlns:a16="http://schemas.microsoft.com/office/drawing/2014/main" id="{2AE11869-F917-40DB-AECC-48F9CD8CDF54}"/>
            </a:ext>
          </a:extLst>
        </xdr:cNvPr>
        <xdr:cNvSpPr txBox="1"/>
      </xdr:nvSpPr>
      <xdr:spPr>
        <a:xfrm>
          <a:off x="8271587" y="1068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128287</xdr:rowOff>
    </xdr:from>
    <xdr:ext cx="469744" cy="259045"/>
    <xdr:sp macro="" textlink="">
      <xdr:nvSpPr>
        <xdr:cNvPr id="258" name="n_2mainValue【体育館・プール】&#10;一人当たり面積">
          <a:extLst>
            <a:ext uri="{FF2B5EF4-FFF2-40B4-BE49-F238E27FC236}">
              <a16:creationId xmlns:a16="http://schemas.microsoft.com/office/drawing/2014/main" id="{09079EAB-B798-47C0-8548-EE3F6B098265}"/>
            </a:ext>
          </a:extLst>
        </xdr:cNvPr>
        <xdr:cNvSpPr txBox="1"/>
      </xdr:nvSpPr>
      <xdr:spPr>
        <a:xfrm>
          <a:off x="7509587" y="1068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127017</xdr:rowOff>
    </xdr:from>
    <xdr:ext cx="469744" cy="259045"/>
    <xdr:sp macro="" textlink="">
      <xdr:nvSpPr>
        <xdr:cNvPr id="259" name="n_3mainValue【体育館・プール】&#10;一人当たり面積">
          <a:extLst>
            <a:ext uri="{FF2B5EF4-FFF2-40B4-BE49-F238E27FC236}">
              <a16:creationId xmlns:a16="http://schemas.microsoft.com/office/drawing/2014/main" id="{B146F6DB-F373-4DB5-9D35-610777C1E519}"/>
            </a:ext>
          </a:extLst>
        </xdr:cNvPr>
        <xdr:cNvSpPr txBox="1"/>
      </xdr:nvSpPr>
      <xdr:spPr>
        <a:xfrm>
          <a:off x="6712027" y="1068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125747</xdr:rowOff>
    </xdr:from>
    <xdr:ext cx="469744" cy="259045"/>
    <xdr:sp macro="" textlink="">
      <xdr:nvSpPr>
        <xdr:cNvPr id="260" name="n_4mainValue【体育館・プール】&#10;一人当たり面積">
          <a:extLst>
            <a:ext uri="{FF2B5EF4-FFF2-40B4-BE49-F238E27FC236}">
              <a16:creationId xmlns:a16="http://schemas.microsoft.com/office/drawing/2014/main" id="{9B0BE0A6-B28F-4731-B94A-C26EEB74C349}"/>
            </a:ext>
          </a:extLst>
        </xdr:cNvPr>
        <xdr:cNvSpPr txBox="1"/>
      </xdr:nvSpPr>
      <xdr:spPr>
        <a:xfrm>
          <a:off x="59373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5FD3AA6B-E8DB-4FB1-8157-1A17D0ED1F52}"/>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81936F47-C216-4105-A714-5104A5B74B77}"/>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B5B5F608-4304-469D-9D8A-5D7470BC039B}"/>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7778DDE9-4862-4D9C-A553-6B242A2B6863}"/>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F8E14E73-2976-4DD1-8C4E-56678BBB0D6A}"/>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962CE410-6480-4C56-87BF-0B57BAF15107}"/>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8891C218-8BC7-4558-AE12-3421AF22245D}"/>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E429906A-9F1A-4D5F-837E-FE7B5D98360F}"/>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A3C365FD-08BB-4B0F-A978-45E3D7FB8DFF}"/>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9754B397-6A85-43D4-B23B-16138A4B25A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52640FCF-BC8E-4BCF-82CC-E33F99CECEE7}"/>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7ECB8797-10DE-47CF-B74D-0C20E155D962}"/>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3" name="テキスト ボックス 272">
          <a:extLst>
            <a:ext uri="{FF2B5EF4-FFF2-40B4-BE49-F238E27FC236}">
              <a16:creationId xmlns:a16="http://schemas.microsoft.com/office/drawing/2014/main" id="{6DEF58C3-B136-4E75-8311-0B4C33DA2CC9}"/>
            </a:ext>
          </a:extLst>
        </xdr:cNvPr>
        <xdr:cNvSpPr txBox="1"/>
      </xdr:nvSpPr>
      <xdr:spPr>
        <a:xfrm>
          <a:off x="336081" y="1444354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3DA18E21-9EA8-4423-B05B-DF11F5939F1A}"/>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095E919D-7CB9-4362-94A2-887741CAEBFB}"/>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2DCA8B16-4D91-4E91-B8BE-AF4AFD84C466}"/>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2412143F-F471-432A-8C72-49F35995D5C2}"/>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C8951751-28EA-4817-9428-08BF7ADE740E}"/>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59F5F5F4-28E0-415F-BFB8-AA23238E1C76}"/>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4FCDF504-E735-4782-B85F-714262E10590}"/>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8A1A1D97-1DA3-4D04-BD03-E0E97109A0E9}"/>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726661E1-CEB2-4CAE-9F98-574EF0F52BCF}"/>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3" name="テキスト ボックス 282">
          <a:extLst>
            <a:ext uri="{FF2B5EF4-FFF2-40B4-BE49-F238E27FC236}">
              <a16:creationId xmlns:a16="http://schemas.microsoft.com/office/drawing/2014/main" id="{9CECA488-937D-4D0D-AA9F-AB989DBB099B}"/>
            </a:ext>
          </a:extLst>
        </xdr:cNvPr>
        <xdr:cNvSpPr txBox="1"/>
      </xdr:nvSpPr>
      <xdr:spPr>
        <a:xfrm>
          <a:off x="336081" y="1284878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84948DD2-F21D-4E0A-91C5-8CE81AC761ED}"/>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5" name="テキスト ボックス 284">
          <a:extLst>
            <a:ext uri="{FF2B5EF4-FFF2-40B4-BE49-F238E27FC236}">
              <a16:creationId xmlns:a16="http://schemas.microsoft.com/office/drawing/2014/main" id="{69E2CA2A-9C77-4EBC-8611-86D3DD3EB204}"/>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9616656F-E2DC-4195-8F78-B6CB76B98BC5}"/>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116477</xdr:rowOff>
    </xdr:to>
    <xdr:cxnSp macro="">
      <xdr:nvCxnSpPr>
        <xdr:cNvPr id="287" name="直線コネクタ 286">
          <a:extLst>
            <a:ext uri="{FF2B5EF4-FFF2-40B4-BE49-F238E27FC236}">
              <a16:creationId xmlns:a16="http://schemas.microsoft.com/office/drawing/2014/main" id="{278323D0-BE27-43D5-9F34-A40BE5F9F179}"/>
            </a:ext>
          </a:extLst>
        </xdr:cNvPr>
        <xdr:cNvCxnSpPr/>
      </xdr:nvCxnSpPr>
      <xdr:spPr>
        <a:xfrm flipV="1">
          <a:off x="4086225" y="13062312"/>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120304</xdr:rowOff>
    </xdr:from>
    <xdr:ext cx="405111" cy="259045"/>
    <xdr:sp macro="" textlink="">
      <xdr:nvSpPr>
        <xdr:cNvPr id="288" name="【福祉施設】&#10;有形固定資産減価償却率最小値テキスト">
          <a:extLst>
            <a:ext uri="{FF2B5EF4-FFF2-40B4-BE49-F238E27FC236}">
              <a16:creationId xmlns:a16="http://schemas.microsoft.com/office/drawing/2014/main" id="{8CA6B7A7-38B9-4238-B592-5D5AC56E8B76}"/>
            </a:ext>
          </a:extLst>
        </xdr:cNvPr>
        <xdr:cNvSpPr txBox="1"/>
      </xdr:nvSpPr>
      <xdr:spPr>
        <a:xfrm>
          <a:off x="4124960" y="1453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116477</xdr:rowOff>
    </xdr:from>
    <xdr:to>
      <xdr:col>24</xdr:col>
      <xdr:colOff>152400</xdr:colOff>
      <xdr:row>86</xdr:row>
      <xdr:rowOff>116477</xdr:rowOff>
    </xdr:to>
    <xdr:cxnSp macro="">
      <xdr:nvCxnSpPr>
        <xdr:cNvPr id="289" name="直線コネクタ 288">
          <a:extLst>
            <a:ext uri="{FF2B5EF4-FFF2-40B4-BE49-F238E27FC236}">
              <a16:creationId xmlns:a16="http://schemas.microsoft.com/office/drawing/2014/main" id="{E8C5D1A9-FB39-4B3D-B0DB-DCAFE6E56684}"/>
            </a:ext>
          </a:extLst>
        </xdr:cNvPr>
        <xdr:cNvCxnSpPr/>
      </xdr:nvCxnSpPr>
      <xdr:spPr>
        <a:xfrm>
          <a:off x="4020820" y="145335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405111" cy="259045"/>
    <xdr:sp macro="" textlink="">
      <xdr:nvSpPr>
        <xdr:cNvPr id="290" name="【福祉施設】&#10;有形固定資産減価償却率最大値テキスト">
          <a:extLst>
            <a:ext uri="{FF2B5EF4-FFF2-40B4-BE49-F238E27FC236}">
              <a16:creationId xmlns:a16="http://schemas.microsoft.com/office/drawing/2014/main" id="{3A76C829-A781-43C3-9403-A91124C0F026}"/>
            </a:ext>
          </a:extLst>
        </xdr:cNvPr>
        <xdr:cNvSpPr txBox="1"/>
      </xdr:nvSpPr>
      <xdr:spPr>
        <a:xfrm>
          <a:off x="4124960" y="12841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1" name="直線コネクタ 290">
          <a:extLst>
            <a:ext uri="{FF2B5EF4-FFF2-40B4-BE49-F238E27FC236}">
              <a16:creationId xmlns:a16="http://schemas.microsoft.com/office/drawing/2014/main" id="{FE8348EB-ED66-48AD-A9B2-1ED20CCF0BCC}"/>
            </a:ext>
          </a:extLst>
        </xdr:cNvPr>
        <xdr:cNvCxnSpPr/>
      </xdr:nvCxnSpPr>
      <xdr:spPr>
        <a:xfrm>
          <a:off x="4020820" y="130623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160400</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05FF7DF1-95D8-4FD2-94FB-7D1232903591}"/>
            </a:ext>
          </a:extLst>
        </xdr:cNvPr>
        <xdr:cNvSpPr txBox="1"/>
      </xdr:nvSpPr>
      <xdr:spPr>
        <a:xfrm>
          <a:off x="4124960" y="134039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137523</xdr:rowOff>
    </xdr:from>
    <xdr:to>
      <xdr:col>24</xdr:col>
      <xdr:colOff>114300</xdr:colOff>
      <xdr:row>81</xdr:row>
      <xdr:rowOff>67673</xdr:rowOff>
    </xdr:to>
    <xdr:sp macro="" textlink="">
      <xdr:nvSpPr>
        <xdr:cNvPr id="293" name="フローチャート: 判断 292">
          <a:extLst>
            <a:ext uri="{FF2B5EF4-FFF2-40B4-BE49-F238E27FC236}">
              <a16:creationId xmlns:a16="http://schemas.microsoft.com/office/drawing/2014/main" id="{18CA1774-325C-4465-BE80-FB293B3F7DAB}"/>
            </a:ext>
          </a:extLst>
        </xdr:cNvPr>
        <xdr:cNvSpPr/>
      </xdr:nvSpPr>
      <xdr:spPr>
        <a:xfrm>
          <a:off x="4036060" y="135487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117929</xdr:rowOff>
    </xdr:from>
    <xdr:to>
      <xdr:col>20</xdr:col>
      <xdr:colOff>38100</xdr:colOff>
      <xdr:row>81</xdr:row>
      <xdr:rowOff>48079</xdr:rowOff>
    </xdr:to>
    <xdr:sp macro="" textlink="">
      <xdr:nvSpPr>
        <xdr:cNvPr id="294" name="フローチャート: 判断 293">
          <a:extLst>
            <a:ext uri="{FF2B5EF4-FFF2-40B4-BE49-F238E27FC236}">
              <a16:creationId xmlns:a16="http://schemas.microsoft.com/office/drawing/2014/main" id="{40BE8B49-9438-4C6F-BE6A-87153C57D13D}"/>
            </a:ext>
          </a:extLst>
        </xdr:cNvPr>
        <xdr:cNvSpPr/>
      </xdr:nvSpPr>
      <xdr:spPr>
        <a:xfrm>
          <a:off x="3312160" y="135291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79</xdr:row>
      <xdr:rowOff>64606</xdr:rowOff>
    </xdr:from>
    <xdr:ext cx="405111" cy="259045"/>
    <xdr:sp macro="" textlink="">
      <xdr:nvSpPr>
        <xdr:cNvPr id="295" name="n_1aveValue【福祉施設】&#10;有形固定資産減価償却率">
          <a:extLst>
            <a:ext uri="{FF2B5EF4-FFF2-40B4-BE49-F238E27FC236}">
              <a16:creationId xmlns:a16="http://schemas.microsoft.com/office/drawing/2014/main" id="{1222A82E-12EA-4AC9-A9C0-A784222CA757}"/>
            </a:ext>
          </a:extLst>
        </xdr:cNvPr>
        <xdr:cNvSpPr txBox="1"/>
      </xdr:nvSpPr>
      <xdr:spPr>
        <a:xfrm>
          <a:off x="3170564" y="13308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80</xdr:row>
      <xdr:rowOff>55880</xdr:rowOff>
    </xdr:from>
    <xdr:to>
      <xdr:col>15</xdr:col>
      <xdr:colOff>101600</xdr:colOff>
      <xdr:row>80</xdr:row>
      <xdr:rowOff>157480</xdr:rowOff>
    </xdr:to>
    <xdr:sp macro="" textlink="">
      <xdr:nvSpPr>
        <xdr:cNvPr id="296" name="フローチャート: 判断 295">
          <a:extLst>
            <a:ext uri="{FF2B5EF4-FFF2-40B4-BE49-F238E27FC236}">
              <a16:creationId xmlns:a16="http://schemas.microsoft.com/office/drawing/2014/main" id="{04163BF8-6011-4617-8B50-7C200AE06CC7}"/>
            </a:ext>
          </a:extLst>
        </xdr:cNvPr>
        <xdr:cNvSpPr/>
      </xdr:nvSpPr>
      <xdr:spPr>
        <a:xfrm>
          <a:off x="2514600" y="1346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79</xdr:row>
      <xdr:rowOff>2557</xdr:rowOff>
    </xdr:from>
    <xdr:ext cx="405111" cy="259045"/>
    <xdr:sp macro="" textlink="">
      <xdr:nvSpPr>
        <xdr:cNvPr id="297" name="n_2aveValue【福祉施設】&#10;有形固定資産減価償却率">
          <a:extLst>
            <a:ext uri="{FF2B5EF4-FFF2-40B4-BE49-F238E27FC236}">
              <a16:creationId xmlns:a16="http://schemas.microsoft.com/office/drawing/2014/main" id="{A4CDA553-E625-4CEF-9FCD-DBC093CBCAFA}"/>
            </a:ext>
          </a:extLst>
        </xdr:cNvPr>
        <xdr:cNvSpPr txBox="1"/>
      </xdr:nvSpPr>
      <xdr:spPr>
        <a:xfrm>
          <a:off x="2385704" y="1324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80</xdr:row>
      <xdr:rowOff>33020</xdr:rowOff>
    </xdr:from>
    <xdr:to>
      <xdr:col>10</xdr:col>
      <xdr:colOff>165100</xdr:colOff>
      <xdr:row>80</xdr:row>
      <xdr:rowOff>134620</xdr:rowOff>
    </xdr:to>
    <xdr:sp macro="" textlink="">
      <xdr:nvSpPr>
        <xdr:cNvPr id="298" name="フローチャート: 判断 297">
          <a:extLst>
            <a:ext uri="{FF2B5EF4-FFF2-40B4-BE49-F238E27FC236}">
              <a16:creationId xmlns:a16="http://schemas.microsoft.com/office/drawing/2014/main" id="{1C9FAAA1-A544-4AC4-8FF9-C2701D110001}"/>
            </a:ext>
          </a:extLst>
        </xdr:cNvPr>
        <xdr:cNvSpPr/>
      </xdr:nvSpPr>
      <xdr:spPr>
        <a:xfrm>
          <a:off x="1739900" y="134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78</xdr:row>
      <xdr:rowOff>151147</xdr:rowOff>
    </xdr:from>
    <xdr:ext cx="405111" cy="259045"/>
    <xdr:sp macro="" textlink="">
      <xdr:nvSpPr>
        <xdr:cNvPr id="299" name="n_3aveValue【福祉施設】&#10;有形固定資産減価償却率">
          <a:extLst>
            <a:ext uri="{FF2B5EF4-FFF2-40B4-BE49-F238E27FC236}">
              <a16:creationId xmlns:a16="http://schemas.microsoft.com/office/drawing/2014/main" id="{506E2C4F-6E3C-41FB-889C-2D071F7F5E73}"/>
            </a:ext>
          </a:extLst>
        </xdr:cNvPr>
        <xdr:cNvSpPr txBox="1"/>
      </xdr:nvSpPr>
      <xdr:spPr>
        <a:xfrm>
          <a:off x="1611004" y="1322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155484</xdr:rowOff>
    </xdr:from>
    <xdr:to>
      <xdr:col>6</xdr:col>
      <xdr:colOff>38100</xdr:colOff>
      <xdr:row>80</xdr:row>
      <xdr:rowOff>85634</xdr:rowOff>
    </xdr:to>
    <xdr:sp macro="" textlink="">
      <xdr:nvSpPr>
        <xdr:cNvPr id="300" name="フローチャート: 判断 299">
          <a:extLst>
            <a:ext uri="{FF2B5EF4-FFF2-40B4-BE49-F238E27FC236}">
              <a16:creationId xmlns:a16="http://schemas.microsoft.com/office/drawing/2014/main" id="{9C8611D5-16CC-4825-9C97-1244CCA570FC}"/>
            </a:ext>
          </a:extLst>
        </xdr:cNvPr>
        <xdr:cNvSpPr/>
      </xdr:nvSpPr>
      <xdr:spPr>
        <a:xfrm>
          <a:off x="965200" y="133990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78</xdr:row>
      <xdr:rowOff>102161</xdr:rowOff>
    </xdr:from>
    <xdr:ext cx="405111" cy="259045"/>
    <xdr:sp macro="" textlink="">
      <xdr:nvSpPr>
        <xdr:cNvPr id="301" name="n_4aveValue【福祉施設】&#10;有形固定資産減価償却率">
          <a:extLst>
            <a:ext uri="{FF2B5EF4-FFF2-40B4-BE49-F238E27FC236}">
              <a16:creationId xmlns:a16="http://schemas.microsoft.com/office/drawing/2014/main" id="{5824A936-12EF-474F-87EC-E36DB345ABDD}"/>
            </a:ext>
          </a:extLst>
        </xdr:cNvPr>
        <xdr:cNvSpPr txBox="1"/>
      </xdr:nvSpPr>
      <xdr:spPr>
        <a:xfrm>
          <a:off x="836304" y="1317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EA10D01-3184-465B-826E-71D20A63829E}"/>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CEFA2E1D-01E8-4979-B935-AC35A0740C66}"/>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88DFA0F-381F-48BC-A72C-475E5ABE8686}"/>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E41CD786-B982-4062-B5B9-AA1A7F022A91}"/>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79CDAC42-4208-4138-AEE8-0A7D13A01D1D}"/>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307" name="楕円 306">
          <a:extLst>
            <a:ext uri="{FF2B5EF4-FFF2-40B4-BE49-F238E27FC236}">
              <a16:creationId xmlns:a16="http://schemas.microsoft.com/office/drawing/2014/main" id="{E1A85BE2-576A-4406-B2FD-BCA1D81C80AD}"/>
            </a:ext>
          </a:extLst>
        </xdr:cNvPr>
        <xdr:cNvSpPr/>
      </xdr:nvSpPr>
      <xdr:spPr>
        <a:xfrm>
          <a:off x="4036060" y="139003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132278</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8578B85B-6F29-43CC-B477-9FAEF1166979}"/>
            </a:ext>
          </a:extLst>
        </xdr:cNvPr>
        <xdr:cNvSpPr txBox="1"/>
      </xdr:nvSpPr>
      <xdr:spPr>
        <a:xfrm>
          <a:off x="4124960" y="13878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111398</xdr:rowOff>
    </xdr:from>
    <xdr:to>
      <xdr:col>20</xdr:col>
      <xdr:colOff>38100</xdr:colOff>
      <xdr:row>83</xdr:row>
      <xdr:rowOff>41548</xdr:rowOff>
    </xdr:to>
    <xdr:sp macro="" textlink="">
      <xdr:nvSpPr>
        <xdr:cNvPr id="309" name="楕円 308">
          <a:extLst>
            <a:ext uri="{FF2B5EF4-FFF2-40B4-BE49-F238E27FC236}">
              <a16:creationId xmlns:a16="http://schemas.microsoft.com/office/drawing/2014/main" id="{7E09D32B-533D-420A-870D-5095D09E896B}"/>
            </a:ext>
          </a:extLst>
        </xdr:cNvPr>
        <xdr:cNvSpPr/>
      </xdr:nvSpPr>
      <xdr:spPr>
        <a:xfrm>
          <a:off x="3312160" y="138578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162198</xdr:rowOff>
    </xdr:from>
    <xdr:to>
      <xdr:col>24</xdr:col>
      <xdr:colOff>63500</xdr:colOff>
      <xdr:row>83</xdr:row>
      <xdr:rowOff>33201</xdr:rowOff>
    </xdr:to>
    <xdr:cxnSp macro="">
      <xdr:nvCxnSpPr>
        <xdr:cNvPr id="310" name="直線コネクタ 309">
          <a:extLst>
            <a:ext uri="{FF2B5EF4-FFF2-40B4-BE49-F238E27FC236}">
              <a16:creationId xmlns:a16="http://schemas.microsoft.com/office/drawing/2014/main" id="{C6892020-2EA2-4116-AD01-2A00342994FB}"/>
            </a:ext>
          </a:extLst>
        </xdr:cNvPr>
        <xdr:cNvCxnSpPr/>
      </xdr:nvCxnSpPr>
      <xdr:spPr>
        <a:xfrm>
          <a:off x="3355340" y="13908678"/>
          <a:ext cx="731520" cy="3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36286</xdr:rowOff>
    </xdr:from>
    <xdr:to>
      <xdr:col>15</xdr:col>
      <xdr:colOff>101600</xdr:colOff>
      <xdr:row>82</xdr:row>
      <xdr:rowOff>137886</xdr:rowOff>
    </xdr:to>
    <xdr:sp macro="" textlink="">
      <xdr:nvSpPr>
        <xdr:cNvPr id="311" name="楕円 310">
          <a:extLst>
            <a:ext uri="{FF2B5EF4-FFF2-40B4-BE49-F238E27FC236}">
              <a16:creationId xmlns:a16="http://schemas.microsoft.com/office/drawing/2014/main" id="{43276786-0551-4DD3-8AA8-187BCFA2DE67}"/>
            </a:ext>
          </a:extLst>
        </xdr:cNvPr>
        <xdr:cNvSpPr/>
      </xdr:nvSpPr>
      <xdr:spPr>
        <a:xfrm>
          <a:off x="2514600" y="1378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87086</xdr:rowOff>
    </xdr:from>
    <xdr:to>
      <xdr:col>19</xdr:col>
      <xdr:colOff>177800</xdr:colOff>
      <xdr:row>82</xdr:row>
      <xdr:rowOff>162198</xdr:rowOff>
    </xdr:to>
    <xdr:cxnSp macro="">
      <xdr:nvCxnSpPr>
        <xdr:cNvPr id="312" name="直線コネクタ 311">
          <a:extLst>
            <a:ext uri="{FF2B5EF4-FFF2-40B4-BE49-F238E27FC236}">
              <a16:creationId xmlns:a16="http://schemas.microsoft.com/office/drawing/2014/main" id="{404A2C00-39B2-4B76-83E3-C1C4A0D2B628}"/>
            </a:ext>
          </a:extLst>
        </xdr:cNvPr>
        <xdr:cNvCxnSpPr/>
      </xdr:nvCxnSpPr>
      <xdr:spPr>
        <a:xfrm>
          <a:off x="2565400" y="13833566"/>
          <a:ext cx="78994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109764</xdr:rowOff>
    </xdr:from>
    <xdr:to>
      <xdr:col>10</xdr:col>
      <xdr:colOff>165100</xdr:colOff>
      <xdr:row>82</xdr:row>
      <xdr:rowOff>39914</xdr:rowOff>
    </xdr:to>
    <xdr:sp macro="" textlink="">
      <xdr:nvSpPr>
        <xdr:cNvPr id="313" name="楕円 312">
          <a:extLst>
            <a:ext uri="{FF2B5EF4-FFF2-40B4-BE49-F238E27FC236}">
              <a16:creationId xmlns:a16="http://schemas.microsoft.com/office/drawing/2014/main" id="{F6C64F78-E63D-418C-A3BC-5867AD53E3A7}"/>
            </a:ext>
          </a:extLst>
        </xdr:cNvPr>
        <xdr:cNvSpPr/>
      </xdr:nvSpPr>
      <xdr:spPr>
        <a:xfrm>
          <a:off x="1739900" y="136886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160564</xdr:rowOff>
    </xdr:from>
    <xdr:to>
      <xdr:col>15</xdr:col>
      <xdr:colOff>50800</xdr:colOff>
      <xdr:row>82</xdr:row>
      <xdr:rowOff>87086</xdr:rowOff>
    </xdr:to>
    <xdr:cxnSp macro="">
      <xdr:nvCxnSpPr>
        <xdr:cNvPr id="314" name="直線コネクタ 313">
          <a:extLst>
            <a:ext uri="{FF2B5EF4-FFF2-40B4-BE49-F238E27FC236}">
              <a16:creationId xmlns:a16="http://schemas.microsoft.com/office/drawing/2014/main" id="{9358D490-D565-4FEB-B0E8-039B1EB34A6B}"/>
            </a:ext>
          </a:extLst>
        </xdr:cNvPr>
        <xdr:cNvCxnSpPr/>
      </xdr:nvCxnSpPr>
      <xdr:spPr>
        <a:xfrm>
          <a:off x="1790700" y="13739404"/>
          <a:ext cx="774700" cy="9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37919</xdr:rowOff>
    </xdr:from>
    <xdr:to>
      <xdr:col>6</xdr:col>
      <xdr:colOff>38100</xdr:colOff>
      <xdr:row>81</xdr:row>
      <xdr:rowOff>139519</xdr:rowOff>
    </xdr:to>
    <xdr:sp macro="" textlink="">
      <xdr:nvSpPr>
        <xdr:cNvPr id="315" name="楕円 314">
          <a:extLst>
            <a:ext uri="{FF2B5EF4-FFF2-40B4-BE49-F238E27FC236}">
              <a16:creationId xmlns:a16="http://schemas.microsoft.com/office/drawing/2014/main" id="{FCA51A22-D7E0-42CB-9D16-7046D55A4FA8}"/>
            </a:ext>
          </a:extLst>
        </xdr:cNvPr>
        <xdr:cNvSpPr/>
      </xdr:nvSpPr>
      <xdr:spPr>
        <a:xfrm>
          <a:off x="965200" y="1361675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88719</xdr:rowOff>
    </xdr:from>
    <xdr:to>
      <xdr:col>10</xdr:col>
      <xdr:colOff>114300</xdr:colOff>
      <xdr:row>81</xdr:row>
      <xdr:rowOff>160564</xdr:rowOff>
    </xdr:to>
    <xdr:cxnSp macro="">
      <xdr:nvCxnSpPr>
        <xdr:cNvPr id="316" name="直線コネクタ 315">
          <a:extLst>
            <a:ext uri="{FF2B5EF4-FFF2-40B4-BE49-F238E27FC236}">
              <a16:creationId xmlns:a16="http://schemas.microsoft.com/office/drawing/2014/main" id="{85019706-F69A-468C-850C-932208B77D8B}"/>
            </a:ext>
          </a:extLst>
        </xdr:cNvPr>
        <xdr:cNvCxnSpPr/>
      </xdr:nvCxnSpPr>
      <xdr:spPr>
        <a:xfrm>
          <a:off x="1008380" y="13667559"/>
          <a:ext cx="78232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32675</xdr:rowOff>
    </xdr:from>
    <xdr:ext cx="405111" cy="259045"/>
    <xdr:sp macro="" textlink="">
      <xdr:nvSpPr>
        <xdr:cNvPr id="317" name="n_1mainValue【福祉施設】&#10;有形固定資産減価償却率">
          <a:extLst>
            <a:ext uri="{FF2B5EF4-FFF2-40B4-BE49-F238E27FC236}">
              <a16:creationId xmlns:a16="http://schemas.microsoft.com/office/drawing/2014/main" id="{D71E0F2D-5EE6-4CF8-A328-39B4EE5A31BD}"/>
            </a:ext>
          </a:extLst>
        </xdr:cNvPr>
        <xdr:cNvSpPr txBox="1"/>
      </xdr:nvSpPr>
      <xdr:spPr>
        <a:xfrm>
          <a:off x="3170564" y="1394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129013</xdr:rowOff>
    </xdr:from>
    <xdr:ext cx="405111" cy="259045"/>
    <xdr:sp macro="" textlink="">
      <xdr:nvSpPr>
        <xdr:cNvPr id="318" name="n_2mainValue【福祉施設】&#10;有形固定資産減価償却率">
          <a:extLst>
            <a:ext uri="{FF2B5EF4-FFF2-40B4-BE49-F238E27FC236}">
              <a16:creationId xmlns:a16="http://schemas.microsoft.com/office/drawing/2014/main" id="{9CDDDB57-F4DF-4C54-9E49-329C239CCC4E}"/>
            </a:ext>
          </a:extLst>
        </xdr:cNvPr>
        <xdr:cNvSpPr txBox="1"/>
      </xdr:nvSpPr>
      <xdr:spPr>
        <a:xfrm>
          <a:off x="2385704" y="13875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31041</xdr:rowOff>
    </xdr:from>
    <xdr:ext cx="405111" cy="259045"/>
    <xdr:sp macro="" textlink="">
      <xdr:nvSpPr>
        <xdr:cNvPr id="319" name="n_3mainValue【福祉施設】&#10;有形固定資産減価償却率">
          <a:extLst>
            <a:ext uri="{FF2B5EF4-FFF2-40B4-BE49-F238E27FC236}">
              <a16:creationId xmlns:a16="http://schemas.microsoft.com/office/drawing/2014/main" id="{5E7ED8CC-E615-40E6-8A5B-C64030142C03}"/>
            </a:ext>
          </a:extLst>
        </xdr:cNvPr>
        <xdr:cNvSpPr txBox="1"/>
      </xdr:nvSpPr>
      <xdr:spPr>
        <a:xfrm>
          <a:off x="1611004" y="13777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130646</xdr:rowOff>
    </xdr:from>
    <xdr:ext cx="405111" cy="259045"/>
    <xdr:sp macro="" textlink="">
      <xdr:nvSpPr>
        <xdr:cNvPr id="320" name="n_4mainValue【福祉施設】&#10;有形固定資産減価償却率">
          <a:extLst>
            <a:ext uri="{FF2B5EF4-FFF2-40B4-BE49-F238E27FC236}">
              <a16:creationId xmlns:a16="http://schemas.microsoft.com/office/drawing/2014/main" id="{B696CF0B-D719-428D-934F-80773198684B}"/>
            </a:ext>
          </a:extLst>
        </xdr:cNvPr>
        <xdr:cNvSpPr txBox="1"/>
      </xdr:nvSpPr>
      <xdr:spPr>
        <a:xfrm>
          <a:off x="836304" y="13709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129746AB-99A5-4F19-B459-2B1DDD025595}"/>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EC039F6E-2B0F-4ECC-9F7A-5A4CBABB5B5A}"/>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F6E5FB8E-B0DB-49D2-BE90-A496FAC5CDD6}"/>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CBAA2ACE-3858-46DF-B950-1A1E942B883D}"/>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542E3DCE-C1AE-43AA-BDB0-34216380AB5B}"/>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61F14B3-1D90-4E7C-83C8-669A161D6649}"/>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5A573DD1-004A-4304-9569-11651747C6CA}"/>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5E46D7E9-1C1A-4578-88FF-332B3D86AF79}"/>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40A69AA8-FCEF-45B4-9274-C16B047F6AA4}"/>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AF321B1B-F84D-47F0-A220-70B841DA9004}"/>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1" name="直線コネクタ 330">
          <a:extLst>
            <a:ext uri="{FF2B5EF4-FFF2-40B4-BE49-F238E27FC236}">
              <a16:creationId xmlns:a16="http://schemas.microsoft.com/office/drawing/2014/main" id="{1CBB83DA-4214-46BC-B297-E52B4AF57B1C}"/>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2" name="テキスト ボックス 331">
          <a:extLst>
            <a:ext uri="{FF2B5EF4-FFF2-40B4-BE49-F238E27FC236}">
              <a16:creationId xmlns:a16="http://schemas.microsoft.com/office/drawing/2014/main" id="{9CF07D49-CD65-4499-9A03-C0011DFA78C8}"/>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3" name="直線コネクタ 332">
          <a:extLst>
            <a:ext uri="{FF2B5EF4-FFF2-40B4-BE49-F238E27FC236}">
              <a16:creationId xmlns:a16="http://schemas.microsoft.com/office/drawing/2014/main" id="{26DC6977-6451-4C3A-B02C-C7CE1DAD6562}"/>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4" name="テキスト ボックス 333">
          <a:extLst>
            <a:ext uri="{FF2B5EF4-FFF2-40B4-BE49-F238E27FC236}">
              <a16:creationId xmlns:a16="http://schemas.microsoft.com/office/drawing/2014/main" id="{DE108E2C-633C-4982-AD1D-C09331529166}"/>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5" name="直線コネクタ 334">
          <a:extLst>
            <a:ext uri="{FF2B5EF4-FFF2-40B4-BE49-F238E27FC236}">
              <a16:creationId xmlns:a16="http://schemas.microsoft.com/office/drawing/2014/main" id="{844CF717-8BF7-45C6-B636-34A426E876D7}"/>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6" name="テキスト ボックス 335">
          <a:extLst>
            <a:ext uri="{FF2B5EF4-FFF2-40B4-BE49-F238E27FC236}">
              <a16:creationId xmlns:a16="http://schemas.microsoft.com/office/drawing/2014/main" id="{A415559F-A3D0-40EC-8D24-6FEB63E2DC76}"/>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7" name="直線コネクタ 336">
          <a:extLst>
            <a:ext uri="{FF2B5EF4-FFF2-40B4-BE49-F238E27FC236}">
              <a16:creationId xmlns:a16="http://schemas.microsoft.com/office/drawing/2014/main" id="{4F2F3EF3-124D-4FDC-A9A6-DD46EB0E173A}"/>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8" name="テキスト ボックス 337">
          <a:extLst>
            <a:ext uri="{FF2B5EF4-FFF2-40B4-BE49-F238E27FC236}">
              <a16:creationId xmlns:a16="http://schemas.microsoft.com/office/drawing/2014/main" id="{D6745EC9-B2E8-4E11-B968-85DBFA9AF6C4}"/>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9" name="直線コネクタ 338">
          <a:extLst>
            <a:ext uri="{FF2B5EF4-FFF2-40B4-BE49-F238E27FC236}">
              <a16:creationId xmlns:a16="http://schemas.microsoft.com/office/drawing/2014/main" id="{C923DEDE-7334-46FC-BCBB-788EB6BE74A0}"/>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0" name="テキスト ボックス 339">
          <a:extLst>
            <a:ext uri="{FF2B5EF4-FFF2-40B4-BE49-F238E27FC236}">
              <a16:creationId xmlns:a16="http://schemas.microsoft.com/office/drawing/2014/main" id="{D4169558-6098-4B73-8B4B-98032A293FF6}"/>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1" name="直線コネクタ 340">
          <a:extLst>
            <a:ext uri="{FF2B5EF4-FFF2-40B4-BE49-F238E27FC236}">
              <a16:creationId xmlns:a16="http://schemas.microsoft.com/office/drawing/2014/main" id="{99C7E7B8-6C3E-4AAB-9928-737706E12377}"/>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2" name="テキスト ボックス 341">
          <a:extLst>
            <a:ext uri="{FF2B5EF4-FFF2-40B4-BE49-F238E27FC236}">
              <a16:creationId xmlns:a16="http://schemas.microsoft.com/office/drawing/2014/main" id="{94322345-5A3D-415D-8C71-EFFCC5CCC86E}"/>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5F5106F7-9E4E-4F2D-90F1-B4DD3B26EF92}"/>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983819F9-4FE7-4696-98B1-2A2174274837}"/>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a:extLst>
            <a:ext uri="{FF2B5EF4-FFF2-40B4-BE49-F238E27FC236}">
              <a16:creationId xmlns:a16="http://schemas.microsoft.com/office/drawing/2014/main" id="{4F7BE2DB-01A5-460C-85B9-E4F543A99C17}"/>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27214</xdr:rowOff>
    </xdr:from>
    <xdr:to>
      <xdr:col>54</xdr:col>
      <xdr:colOff>189865</xdr:colOff>
      <xdr:row>85</xdr:row>
      <xdr:rowOff>144236</xdr:rowOff>
    </xdr:to>
    <xdr:cxnSp macro="">
      <xdr:nvCxnSpPr>
        <xdr:cNvPr id="346" name="直線コネクタ 345">
          <a:extLst>
            <a:ext uri="{FF2B5EF4-FFF2-40B4-BE49-F238E27FC236}">
              <a16:creationId xmlns:a16="http://schemas.microsoft.com/office/drawing/2014/main" id="{D4FD24B7-0C8F-4B4F-A1CF-2A0500091FE4}"/>
            </a:ext>
          </a:extLst>
        </xdr:cNvPr>
        <xdr:cNvCxnSpPr/>
      </xdr:nvCxnSpPr>
      <xdr:spPr>
        <a:xfrm flipV="1">
          <a:off x="9219565" y="13103134"/>
          <a:ext cx="0" cy="129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148063</xdr:rowOff>
    </xdr:from>
    <xdr:ext cx="469744" cy="259045"/>
    <xdr:sp macro="" textlink="">
      <xdr:nvSpPr>
        <xdr:cNvPr id="347" name="【福祉施設】&#10;一人当たり面積最小値テキスト">
          <a:extLst>
            <a:ext uri="{FF2B5EF4-FFF2-40B4-BE49-F238E27FC236}">
              <a16:creationId xmlns:a16="http://schemas.microsoft.com/office/drawing/2014/main" id="{42C46467-DB02-40F1-99DB-A5EEC5FAEC63}"/>
            </a:ext>
          </a:extLst>
        </xdr:cNvPr>
        <xdr:cNvSpPr txBox="1"/>
      </xdr:nvSpPr>
      <xdr:spPr>
        <a:xfrm>
          <a:off x="9258300" y="14397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144236</xdr:rowOff>
    </xdr:from>
    <xdr:to>
      <xdr:col>55</xdr:col>
      <xdr:colOff>88900</xdr:colOff>
      <xdr:row>85</xdr:row>
      <xdr:rowOff>144236</xdr:rowOff>
    </xdr:to>
    <xdr:cxnSp macro="">
      <xdr:nvCxnSpPr>
        <xdr:cNvPr id="348" name="直線コネクタ 347">
          <a:extLst>
            <a:ext uri="{FF2B5EF4-FFF2-40B4-BE49-F238E27FC236}">
              <a16:creationId xmlns:a16="http://schemas.microsoft.com/office/drawing/2014/main" id="{E6D1AD1A-9119-48FC-96CB-2672B85572F4}"/>
            </a:ext>
          </a:extLst>
        </xdr:cNvPr>
        <xdr:cNvCxnSpPr/>
      </xdr:nvCxnSpPr>
      <xdr:spPr>
        <a:xfrm>
          <a:off x="9154160" y="143936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145341</xdr:rowOff>
    </xdr:from>
    <xdr:ext cx="469744" cy="259045"/>
    <xdr:sp macro="" textlink="">
      <xdr:nvSpPr>
        <xdr:cNvPr id="349" name="【福祉施設】&#10;一人当たり面積最大値テキスト">
          <a:extLst>
            <a:ext uri="{FF2B5EF4-FFF2-40B4-BE49-F238E27FC236}">
              <a16:creationId xmlns:a16="http://schemas.microsoft.com/office/drawing/2014/main" id="{792C919E-CFBA-4C58-B728-BF4765B31F50}"/>
            </a:ext>
          </a:extLst>
        </xdr:cNvPr>
        <xdr:cNvSpPr txBox="1"/>
      </xdr:nvSpPr>
      <xdr:spPr>
        <a:xfrm>
          <a:off x="9258300" y="1288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27214</xdr:rowOff>
    </xdr:from>
    <xdr:to>
      <xdr:col>55</xdr:col>
      <xdr:colOff>88900</xdr:colOff>
      <xdr:row>78</xdr:row>
      <xdr:rowOff>27214</xdr:rowOff>
    </xdr:to>
    <xdr:cxnSp macro="">
      <xdr:nvCxnSpPr>
        <xdr:cNvPr id="350" name="直線コネクタ 349">
          <a:extLst>
            <a:ext uri="{FF2B5EF4-FFF2-40B4-BE49-F238E27FC236}">
              <a16:creationId xmlns:a16="http://schemas.microsoft.com/office/drawing/2014/main" id="{577994CA-B070-4D6F-9F30-B5F76B2F0E7B}"/>
            </a:ext>
          </a:extLst>
        </xdr:cNvPr>
        <xdr:cNvCxnSpPr/>
      </xdr:nvCxnSpPr>
      <xdr:spPr>
        <a:xfrm>
          <a:off x="9154160" y="131031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60977</xdr:rowOff>
    </xdr:from>
    <xdr:ext cx="469744" cy="259045"/>
    <xdr:sp macro="" textlink="">
      <xdr:nvSpPr>
        <xdr:cNvPr id="351" name="【福祉施設】&#10;一人当たり面積平均値テキスト">
          <a:extLst>
            <a:ext uri="{FF2B5EF4-FFF2-40B4-BE49-F238E27FC236}">
              <a16:creationId xmlns:a16="http://schemas.microsoft.com/office/drawing/2014/main" id="{0D6C093F-5EF0-471B-99ED-656900828F32}"/>
            </a:ext>
          </a:extLst>
        </xdr:cNvPr>
        <xdr:cNvSpPr txBox="1"/>
      </xdr:nvSpPr>
      <xdr:spPr>
        <a:xfrm>
          <a:off x="9258300" y="13639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82550</xdr:rowOff>
    </xdr:from>
    <xdr:to>
      <xdr:col>55</xdr:col>
      <xdr:colOff>50800</xdr:colOff>
      <xdr:row>82</xdr:row>
      <xdr:rowOff>12700</xdr:rowOff>
    </xdr:to>
    <xdr:sp macro="" textlink="">
      <xdr:nvSpPr>
        <xdr:cNvPr id="352" name="フローチャート: 判断 351">
          <a:extLst>
            <a:ext uri="{FF2B5EF4-FFF2-40B4-BE49-F238E27FC236}">
              <a16:creationId xmlns:a16="http://schemas.microsoft.com/office/drawing/2014/main" id="{285702FA-1A18-4480-BA08-E2CF66511A79}"/>
            </a:ext>
          </a:extLst>
        </xdr:cNvPr>
        <xdr:cNvSpPr/>
      </xdr:nvSpPr>
      <xdr:spPr>
        <a:xfrm>
          <a:off x="9192260" y="136613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71664</xdr:rowOff>
    </xdr:from>
    <xdr:to>
      <xdr:col>50</xdr:col>
      <xdr:colOff>165100</xdr:colOff>
      <xdr:row>82</xdr:row>
      <xdr:rowOff>1814</xdr:rowOff>
    </xdr:to>
    <xdr:sp macro="" textlink="">
      <xdr:nvSpPr>
        <xdr:cNvPr id="353" name="フローチャート: 判断 352">
          <a:extLst>
            <a:ext uri="{FF2B5EF4-FFF2-40B4-BE49-F238E27FC236}">
              <a16:creationId xmlns:a16="http://schemas.microsoft.com/office/drawing/2014/main" id="{D1BA4C4D-36A1-4BE9-9AB6-BB99B0A8B95A}"/>
            </a:ext>
          </a:extLst>
        </xdr:cNvPr>
        <xdr:cNvSpPr/>
      </xdr:nvSpPr>
      <xdr:spPr>
        <a:xfrm>
          <a:off x="8445500" y="136505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164391</xdr:rowOff>
    </xdr:from>
    <xdr:ext cx="469744" cy="259045"/>
    <xdr:sp macro="" textlink="">
      <xdr:nvSpPr>
        <xdr:cNvPr id="354" name="n_1aveValue【福祉施設】&#10;一人当たり面積">
          <a:extLst>
            <a:ext uri="{FF2B5EF4-FFF2-40B4-BE49-F238E27FC236}">
              <a16:creationId xmlns:a16="http://schemas.microsoft.com/office/drawing/2014/main" id="{527FAE92-2B3D-486A-B244-027DA041C99F}"/>
            </a:ext>
          </a:extLst>
        </xdr:cNvPr>
        <xdr:cNvSpPr txBox="1"/>
      </xdr:nvSpPr>
      <xdr:spPr>
        <a:xfrm>
          <a:off x="8271587" y="1374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81</xdr:row>
      <xdr:rowOff>39007</xdr:rowOff>
    </xdr:from>
    <xdr:to>
      <xdr:col>46</xdr:col>
      <xdr:colOff>38100</xdr:colOff>
      <xdr:row>81</xdr:row>
      <xdr:rowOff>140607</xdr:rowOff>
    </xdr:to>
    <xdr:sp macro="" textlink="">
      <xdr:nvSpPr>
        <xdr:cNvPr id="355" name="フローチャート: 判断 354">
          <a:extLst>
            <a:ext uri="{FF2B5EF4-FFF2-40B4-BE49-F238E27FC236}">
              <a16:creationId xmlns:a16="http://schemas.microsoft.com/office/drawing/2014/main" id="{E063D26A-93EC-4357-AA38-7EFDF878B7B2}"/>
            </a:ext>
          </a:extLst>
        </xdr:cNvPr>
        <xdr:cNvSpPr/>
      </xdr:nvSpPr>
      <xdr:spPr>
        <a:xfrm>
          <a:off x="7670800" y="136178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131734</xdr:rowOff>
    </xdr:from>
    <xdr:ext cx="469744" cy="259045"/>
    <xdr:sp macro="" textlink="">
      <xdr:nvSpPr>
        <xdr:cNvPr id="356" name="n_2aveValue【福祉施設】&#10;一人当たり面積">
          <a:extLst>
            <a:ext uri="{FF2B5EF4-FFF2-40B4-BE49-F238E27FC236}">
              <a16:creationId xmlns:a16="http://schemas.microsoft.com/office/drawing/2014/main" id="{EE195FC7-4111-4FEA-BE30-173F6AFDEA41}"/>
            </a:ext>
          </a:extLst>
        </xdr:cNvPr>
        <xdr:cNvSpPr txBox="1"/>
      </xdr:nvSpPr>
      <xdr:spPr>
        <a:xfrm>
          <a:off x="7509587" y="1371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81</xdr:row>
      <xdr:rowOff>28121</xdr:rowOff>
    </xdr:from>
    <xdr:to>
      <xdr:col>41</xdr:col>
      <xdr:colOff>101600</xdr:colOff>
      <xdr:row>81</xdr:row>
      <xdr:rowOff>129721</xdr:rowOff>
    </xdr:to>
    <xdr:sp macro="" textlink="">
      <xdr:nvSpPr>
        <xdr:cNvPr id="357" name="フローチャート: 判断 356">
          <a:extLst>
            <a:ext uri="{FF2B5EF4-FFF2-40B4-BE49-F238E27FC236}">
              <a16:creationId xmlns:a16="http://schemas.microsoft.com/office/drawing/2014/main" id="{C470DDCE-0337-494A-AC34-1CBB640BB4BE}"/>
            </a:ext>
          </a:extLst>
        </xdr:cNvPr>
        <xdr:cNvSpPr/>
      </xdr:nvSpPr>
      <xdr:spPr>
        <a:xfrm>
          <a:off x="6873240" y="1360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81</xdr:row>
      <xdr:rowOff>120848</xdr:rowOff>
    </xdr:from>
    <xdr:ext cx="469744" cy="259045"/>
    <xdr:sp macro="" textlink="">
      <xdr:nvSpPr>
        <xdr:cNvPr id="358" name="n_3aveValue【福祉施設】&#10;一人当たり面積">
          <a:extLst>
            <a:ext uri="{FF2B5EF4-FFF2-40B4-BE49-F238E27FC236}">
              <a16:creationId xmlns:a16="http://schemas.microsoft.com/office/drawing/2014/main" id="{194C745A-ADA6-4822-9CF6-5FB6899ABA22}"/>
            </a:ext>
          </a:extLst>
        </xdr:cNvPr>
        <xdr:cNvSpPr txBox="1"/>
      </xdr:nvSpPr>
      <xdr:spPr>
        <a:xfrm>
          <a:off x="6712027" y="1369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81</xdr:row>
      <xdr:rowOff>39007</xdr:rowOff>
    </xdr:from>
    <xdr:to>
      <xdr:col>36</xdr:col>
      <xdr:colOff>165100</xdr:colOff>
      <xdr:row>81</xdr:row>
      <xdr:rowOff>140607</xdr:rowOff>
    </xdr:to>
    <xdr:sp macro="" textlink="">
      <xdr:nvSpPr>
        <xdr:cNvPr id="359" name="フローチャート: 判断 358">
          <a:extLst>
            <a:ext uri="{FF2B5EF4-FFF2-40B4-BE49-F238E27FC236}">
              <a16:creationId xmlns:a16="http://schemas.microsoft.com/office/drawing/2014/main" id="{1E831ED4-8332-4EAA-B03A-59E64E54C52C}"/>
            </a:ext>
          </a:extLst>
        </xdr:cNvPr>
        <xdr:cNvSpPr/>
      </xdr:nvSpPr>
      <xdr:spPr>
        <a:xfrm>
          <a:off x="6098540" y="1361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81</xdr:row>
      <xdr:rowOff>131734</xdr:rowOff>
    </xdr:from>
    <xdr:ext cx="469744" cy="259045"/>
    <xdr:sp macro="" textlink="">
      <xdr:nvSpPr>
        <xdr:cNvPr id="360" name="n_4aveValue【福祉施設】&#10;一人当たり面積">
          <a:extLst>
            <a:ext uri="{FF2B5EF4-FFF2-40B4-BE49-F238E27FC236}">
              <a16:creationId xmlns:a16="http://schemas.microsoft.com/office/drawing/2014/main" id="{5BD1F016-9338-4DD4-ADEA-2272D2C46CFC}"/>
            </a:ext>
          </a:extLst>
        </xdr:cNvPr>
        <xdr:cNvSpPr txBox="1"/>
      </xdr:nvSpPr>
      <xdr:spPr>
        <a:xfrm>
          <a:off x="5937327" y="13710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D30B01ED-98A4-4668-B6D0-F59C4CFA9F6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291562C-89F5-48DF-AAEC-75D167AE3B43}"/>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A0EFCADF-5416-4586-BC32-BC2DBD2071C8}"/>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D8837462-B6C7-4C02-BE60-E948AB8C35D4}"/>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3945316A-4EB4-4856-B23B-E47736E5B13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147864</xdr:rowOff>
    </xdr:from>
    <xdr:to>
      <xdr:col>55</xdr:col>
      <xdr:colOff>50800</xdr:colOff>
      <xdr:row>78</xdr:row>
      <xdr:rowOff>78014</xdr:rowOff>
    </xdr:to>
    <xdr:sp macro="" textlink="">
      <xdr:nvSpPr>
        <xdr:cNvPr id="366" name="楕円 365">
          <a:extLst>
            <a:ext uri="{FF2B5EF4-FFF2-40B4-BE49-F238E27FC236}">
              <a16:creationId xmlns:a16="http://schemas.microsoft.com/office/drawing/2014/main" id="{247E3BED-442E-455F-98B9-98F01DCCFEB0}"/>
            </a:ext>
          </a:extLst>
        </xdr:cNvPr>
        <xdr:cNvSpPr/>
      </xdr:nvSpPr>
      <xdr:spPr>
        <a:xfrm>
          <a:off x="9192260" y="1305614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100891</xdr:rowOff>
    </xdr:from>
    <xdr:ext cx="469744" cy="259045"/>
    <xdr:sp macro="" textlink="">
      <xdr:nvSpPr>
        <xdr:cNvPr id="367" name="【福祉施設】&#10;一人当たり面積該当値テキスト">
          <a:extLst>
            <a:ext uri="{FF2B5EF4-FFF2-40B4-BE49-F238E27FC236}">
              <a16:creationId xmlns:a16="http://schemas.microsoft.com/office/drawing/2014/main" id="{C6F65070-3D21-44F0-9ADF-C77FE4208995}"/>
            </a:ext>
          </a:extLst>
        </xdr:cNvPr>
        <xdr:cNvSpPr txBox="1"/>
      </xdr:nvSpPr>
      <xdr:spPr>
        <a:xfrm>
          <a:off x="9258300" y="1300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147864</xdr:rowOff>
    </xdr:from>
    <xdr:to>
      <xdr:col>50</xdr:col>
      <xdr:colOff>165100</xdr:colOff>
      <xdr:row>78</xdr:row>
      <xdr:rowOff>78014</xdr:rowOff>
    </xdr:to>
    <xdr:sp macro="" textlink="">
      <xdr:nvSpPr>
        <xdr:cNvPr id="368" name="楕円 367">
          <a:extLst>
            <a:ext uri="{FF2B5EF4-FFF2-40B4-BE49-F238E27FC236}">
              <a16:creationId xmlns:a16="http://schemas.microsoft.com/office/drawing/2014/main" id="{1CA38045-274E-4CFD-9FF7-389BA1736CF9}"/>
            </a:ext>
          </a:extLst>
        </xdr:cNvPr>
        <xdr:cNvSpPr/>
      </xdr:nvSpPr>
      <xdr:spPr>
        <a:xfrm>
          <a:off x="8445500" y="130561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27214</xdr:rowOff>
    </xdr:from>
    <xdr:to>
      <xdr:col>55</xdr:col>
      <xdr:colOff>0</xdr:colOff>
      <xdr:row>78</xdr:row>
      <xdr:rowOff>27214</xdr:rowOff>
    </xdr:to>
    <xdr:cxnSp macro="">
      <xdr:nvCxnSpPr>
        <xdr:cNvPr id="369" name="直線コネクタ 368">
          <a:extLst>
            <a:ext uri="{FF2B5EF4-FFF2-40B4-BE49-F238E27FC236}">
              <a16:creationId xmlns:a16="http://schemas.microsoft.com/office/drawing/2014/main" id="{FBF4A696-7213-4A3A-8A60-977AAB8D33F3}"/>
            </a:ext>
          </a:extLst>
        </xdr:cNvPr>
        <xdr:cNvCxnSpPr/>
      </xdr:nvCxnSpPr>
      <xdr:spPr>
        <a:xfrm>
          <a:off x="8496300" y="13103134"/>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136979</xdr:rowOff>
    </xdr:from>
    <xdr:to>
      <xdr:col>46</xdr:col>
      <xdr:colOff>38100</xdr:colOff>
      <xdr:row>78</xdr:row>
      <xdr:rowOff>67129</xdr:rowOff>
    </xdr:to>
    <xdr:sp macro="" textlink="">
      <xdr:nvSpPr>
        <xdr:cNvPr id="370" name="楕円 369">
          <a:extLst>
            <a:ext uri="{FF2B5EF4-FFF2-40B4-BE49-F238E27FC236}">
              <a16:creationId xmlns:a16="http://schemas.microsoft.com/office/drawing/2014/main" id="{D75B91BC-50F1-4562-A851-F3DA78B624DA}"/>
            </a:ext>
          </a:extLst>
        </xdr:cNvPr>
        <xdr:cNvSpPr/>
      </xdr:nvSpPr>
      <xdr:spPr>
        <a:xfrm>
          <a:off x="7670800" y="130452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16329</xdr:rowOff>
    </xdr:from>
    <xdr:to>
      <xdr:col>50</xdr:col>
      <xdr:colOff>114300</xdr:colOff>
      <xdr:row>78</xdr:row>
      <xdr:rowOff>27214</xdr:rowOff>
    </xdr:to>
    <xdr:cxnSp macro="">
      <xdr:nvCxnSpPr>
        <xdr:cNvPr id="371" name="直線コネクタ 370">
          <a:extLst>
            <a:ext uri="{FF2B5EF4-FFF2-40B4-BE49-F238E27FC236}">
              <a16:creationId xmlns:a16="http://schemas.microsoft.com/office/drawing/2014/main" id="{9912994C-444C-46C5-B351-725E41ABD544}"/>
            </a:ext>
          </a:extLst>
        </xdr:cNvPr>
        <xdr:cNvCxnSpPr/>
      </xdr:nvCxnSpPr>
      <xdr:spPr>
        <a:xfrm>
          <a:off x="7713980" y="13092249"/>
          <a:ext cx="78232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136979</xdr:rowOff>
    </xdr:from>
    <xdr:to>
      <xdr:col>41</xdr:col>
      <xdr:colOff>101600</xdr:colOff>
      <xdr:row>78</xdr:row>
      <xdr:rowOff>67129</xdr:rowOff>
    </xdr:to>
    <xdr:sp macro="" textlink="">
      <xdr:nvSpPr>
        <xdr:cNvPr id="372" name="楕円 371">
          <a:extLst>
            <a:ext uri="{FF2B5EF4-FFF2-40B4-BE49-F238E27FC236}">
              <a16:creationId xmlns:a16="http://schemas.microsoft.com/office/drawing/2014/main" id="{9906D0A6-D969-499B-9167-834FDEDEBE2D}"/>
            </a:ext>
          </a:extLst>
        </xdr:cNvPr>
        <xdr:cNvSpPr/>
      </xdr:nvSpPr>
      <xdr:spPr>
        <a:xfrm>
          <a:off x="6873240" y="1304525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16329</xdr:rowOff>
    </xdr:from>
    <xdr:to>
      <xdr:col>45</xdr:col>
      <xdr:colOff>177800</xdr:colOff>
      <xdr:row>78</xdr:row>
      <xdr:rowOff>16329</xdr:rowOff>
    </xdr:to>
    <xdr:cxnSp macro="">
      <xdr:nvCxnSpPr>
        <xdr:cNvPr id="373" name="直線コネクタ 372">
          <a:extLst>
            <a:ext uri="{FF2B5EF4-FFF2-40B4-BE49-F238E27FC236}">
              <a16:creationId xmlns:a16="http://schemas.microsoft.com/office/drawing/2014/main" id="{91779937-9280-4B82-AC6F-96CD446B2A87}"/>
            </a:ext>
          </a:extLst>
        </xdr:cNvPr>
        <xdr:cNvCxnSpPr/>
      </xdr:nvCxnSpPr>
      <xdr:spPr>
        <a:xfrm>
          <a:off x="6924040" y="1309224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41729</xdr:rowOff>
    </xdr:from>
    <xdr:to>
      <xdr:col>36</xdr:col>
      <xdr:colOff>165100</xdr:colOff>
      <xdr:row>78</xdr:row>
      <xdr:rowOff>143329</xdr:rowOff>
    </xdr:to>
    <xdr:sp macro="" textlink="">
      <xdr:nvSpPr>
        <xdr:cNvPr id="374" name="楕円 373">
          <a:extLst>
            <a:ext uri="{FF2B5EF4-FFF2-40B4-BE49-F238E27FC236}">
              <a16:creationId xmlns:a16="http://schemas.microsoft.com/office/drawing/2014/main" id="{AC9ABE6E-784D-4DA8-8A47-9D576CE22CAF}"/>
            </a:ext>
          </a:extLst>
        </xdr:cNvPr>
        <xdr:cNvSpPr/>
      </xdr:nvSpPr>
      <xdr:spPr>
        <a:xfrm>
          <a:off x="6098540" y="1311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16329</xdr:rowOff>
    </xdr:from>
    <xdr:to>
      <xdr:col>41</xdr:col>
      <xdr:colOff>50800</xdr:colOff>
      <xdr:row>78</xdr:row>
      <xdr:rowOff>92529</xdr:rowOff>
    </xdr:to>
    <xdr:cxnSp macro="">
      <xdr:nvCxnSpPr>
        <xdr:cNvPr id="375" name="直線コネクタ 374">
          <a:extLst>
            <a:ext uri="{FF2B5EF4-FFF2-40B4-BE49-F238E27FC236}">
              <a16:creationId xmlns:a16="http://schemas.microsoft.com/office/drawing/2014/main" id="{1B21CD14-9C05-48C6-A590-9DF1C4231A6F}"/>
            </a:ext>
          </a:extLst>
        </xdr:cNvPr>
        <xdr:cNvCxnSpPr/>
      </xdr:nvCxnSpPr>
      <xdr:spPr>
        <a:xfrm flipV="1">
          <a:off x="6149340" y="13092249"/>
          <a:ext cx="7747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76</xdr:row>
      <xdr:rowOff>94541</xdr:rowOff>
    </xdr:from>
    <xdr:ext cx="469744" cy="259045"/>
    <xdr:sp macro="" textlink="">
      <xdr:nvSpPr>
        <xdr:cNvPr id="376" name="n_1mainValue【福祉施設】&#10;一人当たり面積">
          <a:extLst>
            <a:ext uri="{FF2B5EF4-FFF2-40B4-BE49-F238E27FC236}">
              <a16:creationId xmlns:a16="http://schemas.microsoft.com/office/drawing/2014/main" id="{EA749ECB-DC1E-4305-A6DA-AFA42B258FF6}"/>
            </a:ext>
          </a:extLst>
        </xdr:cNvPr>
        <xdr:cNvSpPr txBox="1"/>
      </xdr:nvSpPr>
      <xdr:spPr>
        <a:xfrm>
          <a:off x="8271587" y="12835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83656</xdr:rowOff>
    </xdr:from>
    <xdr:ext cx="469744" cy="259045"/>
    <xdr:sp macro="" textlink="">
      <xdr:nvSpPr>
        <xdr:cNvPr id="377" name="n_2mainValue【福祉施設】&#10;一人当たり面積">
          <a:extLst>
            <a:ext uri="{FF2B5EF4-FFF2-40B4-BE49-F238E27FC236}">
              <a16:creationId xmlns:a16="http://schemas.microsoft.com/office/drawing/2014/main" id="{A86AB044-7E7F-409B-83CE-6F83D72F0B13}"/>
            </a:ext>
          </a:extLst>
        </xdr:cNvPr>
        <xdr:cNvSpPr txBox="1"/>
      </xdr:nvSpPr>
      <xdr:spPr>
        <a:xfrm>
          <a:off x="7509587" y="1282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83656</xdr:rowOff>
    </xdr:from>
    <xdr:ext cx="469744" cy="259045"/>
    <xdr:sp macro="" textlink="">
      <xdr:nvSpPr>
        <xdr:cNvPr id="378" name="n_3mainValue【福祉施設】&#10;一人当たり面積">
          <a:extLst>
            <a:ext uri="{FF2B5EF4-FFF2-40B4-BE49-F238E27FC236}">
              <a16:creationId xmlns:a16="http://schemas.microsoft.com/office/drawing/2014/main" id="{CB769ADC-4320-45E0-B9BF-C29B3773014F}"/>
            </a:ext>
          </a:extLst>
        </xdr:cNvPr>
        <xdr:cNvSpPr txBox="1"/>
      </xdr:nvSpPr>
      <xdr:spPr>
        <a:xfrm>
          <a:off x="6712027" y="1282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159856</xdr:rowOff>
    </xdr:from>
    <xdr:ext cx="469744" cy="259045"/>
    <xdr:sp macro="" textlink="">
      <xdr:nvSpPr>
        <xdr:cNvPr id="379" name="n_4mainValue【福祉施設】&#10;一人当たり面積">
          <a:extLst>
            <a:ext uri="{FF2B5EF4-FFF2-40B4-BE49-F238E27FC236}">
              <a16:creationId xmlns:a16="http://schemas.microsoft.com/office/drawing/2014/main" id="{D466362C-C683-45E3-BB0B-4B5B010254D9}"/>
            </a:ext>
          </a:extLst>
        </xdr:cNvPr>
        <xdr:cNvSpPr txBox="1"/>
      </xdr:nvSpPr>
      <xdr:spPr>
        <a:xfrm>
          <a:off x="5937327" y="129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53BAF79D-EFEE-4EF0-AE2B-D9F4064B2BB7}"/>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E30EA9F5-D4E8-4CBC-BDB9-7B61ABA01283}"/>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DF3AEFCE-125C-4B28-8C2B-7853CDFE457B}"/>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7E86F441-0F87-4852-8A52-9F430D176427}"/>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F272BAA-B63A-4EBF-9FB9-E46FD34D345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5FC9EACA-9BF1-42A9-B7A5-11BAC749BF3F}"/>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8D257591-7B6C-4AE5-B94C-76C7E9422979}"/>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F254CD48-D221-42AC-B9E1-49B9AAF37BF5}"/>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8" name="テキスト ボックス 387">
          <a:extLst>
            <a:ext uri="{FF2B5EF4-FFF2-40B4-BE49-F238E27FC236}">
              <a16:creationId xmlns:a16="http://schemas.microsoft.com/office/drawing/2014/main" id="{CB383F47-ACCE-41D8-8D01-028AF4B0D2E1}"/>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9" name="直線コネクタ 388">
          <a:extLst>
            <a:ext uri="{FF2B5EF4-FFF2-40B4-BE49-F238E27FC236}">
              <a16:creationId xmlns:a16="http://schemas.microsoft.com/office/drawing/2014/main" id="{8A8FB6BC-99C0-4714-9309-AE829CC17F8B}"/>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0" name="テキスト ボックス 389">
          <a:extLst>
            <a:ext uri="{FF2B5EF4-FFF2-40B4-BE49-F238E27FC236}">
              <a16:creationId xmlns:a16="http://schemas.microsoft.com/office/drawing/2014/main" id="{D3C54324-EFED-4A7F-B00A-733DB4576C14}"/>
            </a:ext>
          </a:extLst>
        </xdr:cNvPr>
        <xdr:cNvSpPr txBox="1"/>
      </xdr:nvSpPr>
      <xdr:spPr>
        <a:xfrm>
          <a:off x="27196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1" name="直線コネクタ 390">
          <a:extLst>
            <a:ext uri="{FF2B5EF4-FFF2-40B4-BE49-F238E27FC236}">
              <a16:creationId xmlns:a16="http://schemas.microsoft.com/office/drawing/2014/main" id="{70BF0CE2-88E3-4F07-99EE-ED9583E0510D}"/>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2" name="テキスト ボックス 391">
          <a:extLst>
            <a:ext uri="{FF2B5EF4-FFF2-40B4-BE49-F238E27FC236}">
              <a16:creationId xmlns:a16="http://schemas.microsoft.com/office/drawing/2014/main" id="{15F1E0F2-84D3-432C-8845-E9D56094765C}"/>
            </a:ext>
          </a:extLst>
        </xdr:cNvPr>
        <xdr:cNvSpPr txBox="1"/>
      </xdr:nvSpPr>
      <xdr:spPr>
        <a:xfrm>
          <a:off x="27196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3" name="直線コネクタ 392">
          <a:extLst>
            <a:ext uri="{FF2B5EF4-FFF2-40B4-BE49-F238E27FC236}">
              <a16:creationId xmlns:a16="http://schemas.microsoft.com/office/drawing/2014/main" id="{0C9A8563-CFE6-4025-A463-DF23E612A2C2}"/>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4" name="テキスト ボックス 393">
          <a:extLst>
            <a:ext uri="{FF2B5EF4-FFF2-40B4-BE49-F238E27FC236}">
              <a16:creationId xmlns:a16="http://schemas.microsoft.com/office/drawing/2014/main" id="{0CB6B866-85D8-41D5-8CED-F7F0057D9141}"/>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5" name="直線コネクタ 394">
          <a:extLst>
            <a:ext uri="{FF2B5EF4-FFF2-40B4-BE49-F238E27FC236}">
              <a16:creationId xmlns:a16="http://schemas.microsoft.com/office/drawing/2014/main" id="{B20F0D6D-2A9E-4FC4-921D-AC63157B6D34}"/>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6" name="テキスト ボックス 395">
          <a:extLst>
            <a:ext uri="{FF2B5EF4-FFF2-40B4-BE49-F238E27FC236}">
              <a16:creationId xmlns:a16="http://schemas.microsoft.com/office/drawing/2014/main" id="{9E174D93-167D-4532-BCC9-92F7142CD060}"/>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7" name="直線コネクタ 396">
          <a:extLst>
            <a:ext uri="{FF2B5EF4-FFF2-40B4-BE49-F238E27FC236}">
              <a16:creationId xmlns:a16="http://schemas.microsoft.com/office/drawing/2014/main" id="{D6DDBF7D-217A-436E-81BB-07D313362054}"/>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8" name="テキスト ボックス 397">
          <a:extLst>
            <a:ext uri="{FF2B5EF4-FFF2-40B4-BE49-F238E27FC236}">
              <a16:creationId xmlns:a16="http://schemas.microsoft.com/office/drawing/2014/main" id="{F3CB7763-198B-48D3-92BC-133932B6E2D8}"/>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9" name="直線コネクタ 398">
          <a:extLst>
            <a:ext uri="{FF2B5EF4-FFF2-40B4-BE49-F238E27FC236}">
              <a16:creationId xmlns:a16="http://schemas.microsoft.com/office/drawing/2014/main" id="{0962D2BC-239A-4926-866D-24A7A180A15A}"/>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400" name="テキスト ボックス 399">
          <a:extLst>
            <a:ext uri="{FF2B5EF4-FFF2-40B4-BE49-F238E27FC236}">
              <a16:creationId xmlns:a16="http://schemas.microsoft.com/office/drawing/2014/main" id="{F6B08452-78E5-4047-95D3-921B14552C5D}"/>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1" name="直線コネクタ 400">
          <a:extLst>
            <a:ext uri="{FF2B5EF4-FFF2-40B4-BE49-F238E27FC236}">
              <a16:creationId xmlns:a16="http://schemas.microsoft.com/office/drawing/2014/main" id="{FDED12BD-7D26-43FE-9014-2F662FF00BC0}"/>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2" name="テキスト ボックス 401">
          <a:extLst>
            <a:ext uri="{FF2B5EF4-FFF2-40B4-BE49-F238E27FC236}">
              <a16:creationId xmlns:a16="http://schemas.microsoft.com/office/drawing/2014/main" id="{42D74D59-E3D8-4439-8125-886726F031E2}"/>
            </a:ext>
          </a:extLst>
        </xdr:cNvPr>
        <xdr:cNvSpPr txBox="1"/>
      </xdr:nvSpPr>
      <xdr:spPr>
        <a:xfrm>
          <a:off x="37734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0937C554-9AA4-43AD-92F9-C74C47820DE2}"/>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4" name="【市民会館】&#10;有形固定資産減価償却率グラフ枠">
          <a:extLst>
            <a:ext uri="{FF2B5EF4-FFF2-40B4-BE49-F238E27FC236}">
              <a16:creationId xmlns:a16="http://schemas.microsoft.com/office/drawing/2014/main" id="{D661AE5A-9186-48B5-B924-C388F4492F20}"/>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28848</xdr:rowOff>
    </xdr:to>
    <xdr:cxnSp macro="">
      <xdr:nvCxnSpPr>
        <xdr:cNvPr id="405" name="直線コネクタ 404">
          <a:extLst>
            <a:ext uri="{FF2B5EF4-FFF2-40B4-BE49-F238E27FC236}">
              <a16:creationId xmlns:a16="http://schemas.microsoft.com/office/drawing/2014/main" id="{C870D656-73BE-406C-A2A9-C1207237172B}"/>
            </a:ext>
          </a:extLst>
        </xdr:cNvPr>
        <xdr:cNvCxnSpPr/>
      </xdr:nvCxnSpPr>
      <xdr:spPr>
        <a:xfrm flipV="1">
          <a:off x="4086225" y="168385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32675</xdr:rowOff>
    </xdr:from>
    <xdr:ext cx="405111" cy="259045"/>
    <xdr:sp macro="" textlink="">
      <xdr:nvSpPr>
        <xdr:cNvPr id="406" name="【市民会館】&#10;有形固定資産減価償却率最小値テキスト">
          <a:extLst>
            <a:ext uri="{FF2B5EF4-FFF2-40B4-BE49-F238E27FC236}">
              <a16:creationId xmlns:a16="http://schemas.microsoft.com/office/drawing/2014/main" id="{3D90AF05-274B-4804-84E1-B2BBEBB9A05F}"/>
            </a:ext>
          </a:extLst>
        </xdr:cNvPr>
        <xdr:cNvSpPr txBox="1"/>
      </xdr:nvSpPr>
      <xdr:spPr>
        <a:xfrm>
          <a:off x="4124960" y="18305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28848</xdr:rowOff>
    </xdr:from>
    <xdr:to>
      <xdr:col>24</xdr:col>
      <xdr:colOff>152400</xdr:colOff>
      <xdr:row>109</xdr:row>
      <xdr:rowOff>28848</xdr:rowOff>
    </xdr:to>
    <xdr:cxnSp macro="">
      <xdr:nvCxnSpPr>
        <xdr:cNvPr id="407" name="直線コネクタ 406">
          <a:extLst>
            <a:ext uri="{FF2B5EF4-FFF2-40B4-BE49-F238E27FC236}">
              <a16:creationId xmlns:a16="http://schemas.microsoft.com/office/drawing/2014/main" id="{1D485956-79C3-44F8-A89E-634778AD8E39}"/>
            </a:ext>
          </a:extLst>
        </xdr:cNvPr>
        <xdr:cNvCxnSpPr/>
      </xdr:nvCxnSpPr>
      <xdr:spPr>
        <a:xfrm>
          <a:off x="4020820" y="183016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408" name="【市民会館】&#10;有形固定資産減価償却率最大値テキスト">
          <a:extLst>
            <a:ext uri="{FF2B5EF4-FFF2-40B4-BE49-F238E27FC236}">
              <a16:creationId xmlns:a16="http://schemas.microsoft.com/office/drawing/2014/main" id="{AF756EC9-69AA-4192-A3C8-7386BE685F1B}"/>
            </a:ext>
          </a:extLst>
        </xdr:cNvPr>
        <xdr:cNvSpPr txBox="1"/>
      </xdr:nvSpPr>
      <xdr:spPr>
        <a:xfrm>
          <a:off x="4124960" y="166176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409" name="直線コネクタ 408">
          <a:extLst>
            <a:ext uri="{FF2B5EF4-FFF2-40B4-BE49-F238E27FC236}">
              <a16:creationId xmlns:a16="http://schemas.microsoft.com/office/drawing/2014/main" id="{845204C2-11B6-4FDD-B958-D5E749AE32C5}"/>
            </a:ext>
          </a:extLst>
        </xdr:cNvPr>
        <xdr:cNvCxnSpPr/>
      </xdr:nvCxnSpPr>
      <xdr:spPr>
        <a:xfrm>
          <a:off x="4020820" y="168385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18885</xdr:rowOff>
    </xdr:from>
    <xdr:ext cx="405111" cy="259045"/>
    <xdr:sp macro="" textlink="">
      <xdr:nvSpPr>
        <xdr:cNvPr id="410" name="【市民会館】&#10;有形固定資産減価償却率平均値テキスト">
          <a:extLst>
            <a:ext uri="{FF2B5EF4-FFF2-40B4-BE49-F238E27FC236}">
              <a16:creationId xmlns:a16="http://schemas.microsoft.com/office/drawing/2014/main" id="{D0528F90-82EC-423D-9B91-149D0B9BBD60}"/>
            </a:ext>
          </a:extLst>
        </xdr:cNvPr>
        <xdr:cNvSpPr txBox="1"/>
      </xdr:nvSpPr>
      <xdr:spPr>
        <a:xfrm>
          <a:off x="4124960" y="172858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167458</xdr:rowOff>
    </xdr:from>
    <xdr:to>
      <xdr:col>24</xdr:col>
      <xdr:colOff>114300</xdr:colOff>
      <xdr:row>104</xdr:row>
      <xdr:rowOff>97608</xdr:rowOff>
    </xdr:to>
    <xdr:sp macro="" textlink="">
      <xdr:nvSpPr>
        <xdr:cNvPr id="411" name="フローチャート: 判断 410">
          <a:extLst>
            <a:ext uri="{FF2B5EF4-FFF2-40B4-BE49-F238E27FC236}">
              <a16:creationId xmlns:a16="http://schemas.microsoft.com/office/drawing/2014/main" id="{8D122952-0B99-418D-A817-C06C9581FA29}"/>
            </a:ext>
          </a:extLst>
        </xdr:cNvPr>
        <xdr:cNvSpPr/>
      </xdr:nvSpPr>
      <xdr:spPr>
        <a:xfrm>
          <a:off x="4036060" y="174343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412" name="フローチャート: 判断 411">
          <a:extLst>
            <a:ext uri="{FF2B5EF4-FFF2-40B4-BE49-F238E27FC236}">
              <a16:creationId xmlns:a16="http://schemas.microsoft.com/office/drawing/2014/main" id="{64ABE53B-B0B3-44CF-9011-838843A4ECBC}"/>
            </a:ext>
          </a:extLst>
        </xdr:cNvPr>
        <xdr:cNvSpPr/>
      </xdr:nvSpPr>
      <xdr:spPr>
        <a:xfrm>
          <a:off x="3312160" y="174583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141895</xdr:rowOff>
    </xdr:from>
    <xdr:ext cx="405111" cy="259045"/>
    <xdr:sp macro="" textlink="">
      <xdr:nvSpPr>
        <xdr:cNvPr id="413" name="n_1aveValue【市民会館】&#10;有形固定資産減価償却率">
          <a:extLst>
            <a:ext uri="{FF2B5EF4-FFF2-40B4-BE49-F238E27FC236}">
              <a16:creationId xmlns:a16="http://schemas.microsoft.com/office/drawing/2014/main" id="{2A397DE8-CF0E-41D0-B1D6-2B0CCE902DBE}"/>
            </a:ext>
          </a:extLst>
        </xdr:cNvPr>
        <xdr:cNvSpPr txBox="1"/>
      </xdr:nvSpPr>
      <xdr:spPr>
        <a:xfrm>
          <a:off x="3170564" y="1724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53158</xdr:rowOff>
    </xdr:from>
    <xdr:to>
      <xdr:col>15</xdr:col>
      <xdr:colOff>101600</xdr:colOff>
      <xdr:row>104</xdr:row>
      <xdr:rowOff>154758</xdr:rowOff>
    </xdr:to>
    <xdr:sp macro="" textlink="">
      <xdr:nvSpPr>
        <xdr:cNvPr id="414" name="フローチャート: 判断 413">
          <a:extLst>
            <a:ext uri="{FF2B5EF4-FFF2-40B4-BE49-F238E27FC236}">
              <a16:creationId xmlns:a16="http://schemas.microsoft.com/office/drawing/2014/main" id="{E9FFDC0A-3B36-458F-8968-B8E5B98F383E}"/>
            </a:ext>
          </a:extLst>
        </xdr:cNvPr>
        <xdr:cNvSpPr/>
      </xdr:nvSpPr>
      <xdr:spPr>
        <a:xfrm>
          <a:off x="2514600" y="1748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171285</xdr:rowOff>
    </xdr:from>
    <xdr:ext cx="405111" cy="259045"/>
    <xdr:sp macro="" textlink="">
      <xdr:nvSpPr>
        <xdr:cNvPr id="415" name="n_2aveValue【市民会館】&#10;有形固定資産減価償却率">
          <a:extLst>
            <a:ext uri="{FF2B5EF4-FFF2-40B4-BE49-F238E27FC236}">
              <a16:creationId xmlns:a16="http://schemas.microsoft.com/office/drawing/2014/main" id="{38611D0B-2588-4264-BD3B-F5B45612E794}"/>
            </a:ext>
          </a:extLst>
        </xdr:cNvPr>
        <xdr:cNvSpPr txBox="1"/>
      </xdr:nvSpPr>
      <xdr:spPr>
        <a:xfrm>
          <a:off x="2385704" y="1727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104</xdr:row>
      <xdr:rowOff>4173</xdr:rowOff>
    </xdr:from>
    <xdr:to>
      <xdr:col>10</xdr:col>
      <xdr:colOff>165100</xdr:colOff>
      <xdr:row>104</xdr:row>
      <xdr:rowOff>105773</xdr:rowOff>
    </xdr:to>
    <xdr:sp macro="" textlink="">
      <xdr:nvSpPr>
        <xdr:cNvPr id="416" name="フローチャート: 判断 415">
          <a:extLst>
            <a:ext uri="{FF2B5EF4-FFF2-40B4-BE49-F238E27FC236}">
              <a16:creationId xmlns:a16="http://schemas.microsoft.com/office/drawing/2014/main" id="{503CF399-1EBE-47F9-9B4A-83A2B2892A05}"/>
            </a:ext>
          </a:extLst>
        </xdr:cNvPr>
        <xdr:cNvSpPr/>
      </xdr:nvSpPr>
      <xdr:spPr>
        <a:xfrm>
          <a:off x="1739900" y="1743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122300</xdr:rowOff>
    </xdr:from>
    <xdr:ext cx="405111" cy="259045"/>
    <xdr:sp macro="" textlink="">
      <xdr:nvSpPr>
        <xdr:cNvPr id="417" name="n_3aveValue【市民会館】&#10;有形固定資産減価償却率">
          <a:extLst>
            <a:ext uri="{FF2B5EF4-FFF2-40B4-BE49-F238E27FC236}">
              <a16:creationId xmlns:a16="http://schemas.microsoft.com/office/drawing/2014/main" id="{F406EFE4-FA80-4A3F-9D5C-016BDEC97E63}"/>
            </a:ext>
          </a:extLst>
        </xdr:cNvPr>
        <xdr:cNvSpPr txBox="1"/>
      </xdr:nvSpPr>
      <xdr:spPr>
        <a:xfrm>
          <a:off x="1611004" y="1722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103</xdr:row>
      <xdr:rowOff>146231</xdr:rowOff>
    </xdr:from>
    <xdr:to>
      <xdr:col>6</xdr:col>
      <xdr:colOff>38100</xdr:colOff>
      <xdr:row>104</xdr:row>
      <xdr:rowOff>76381</xdr:rowOff>
    </xdr:to>
    <xdr:sp macro="" textlink="">
      <xdr:nvSpPr>
        <xdr:cNvPr id="418" name="フローチャート: 判断 417">
          <a:extLst>
            <a:ext uri="{FF2B5EF4-FFF2-40B4-BE49-F238E27FC236}">
              <a16:creationId xmlns:a16="http://schemas.microsoft.com/office/drawing/2014/main" id="{54942F7E-52C1-4576-BA99-E70CA72077E3}"/>
            </a:ext>
          </a:extLst>
        </xdr:cNvPr>
        <xdr:cNvSpPr/>
      </xdr:nvSpPr>
      <xdr:spPr>
        <a:xfrm>
          <a:off x="965200" y="174131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102</xdr:row>
      <xdr:rowOff>92908</xdr:rowOff>
    </xdr:from>
    <xdr:ext cx="405111" cy="259045"/>
    <xdr:sp macro="" textlink="">
      <xdr:nvSpPr>
        <xdr:cNvPr id="419" name="n_4aveValue【市民会館】&#10;有形固定資産減価償却率">
          <a:extLst>
            <a:ext uri="{FF2B5EF4-FFF2-40B4-BE49-F238E27FC236}">
              <a16:creationId xmlns:a16="http://schemas.microsoft.com/office/drawing/2014/main" id="{68394B5B-FC58-41C2-94C2-865B6E6BE2E4}"/>
            </a:ext>
          </a:extLst>
        </xdr:cNvPr>
        <xdr:cNvSpPr txBox="1"/>
      </xdr:nvSpPr>
      <xdr:spPr>
        <a:xfrm>
          <a:off x="836304" y="1719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850E4E94-66B6-4BEF-9373-9B57149D722A}"/>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984EAFD7-BC46-4589-928C-8289DD752233}"/>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22" name="テキスト ボックス 421">
          <a:extLst>
            <a:ext uri="{FF2B5EF4-FFF2-40B4-BE49-F238E27FC236}">
              <a16:creationId xmlns:a16="http://schemas.microsoft.com/office/drawing/2014/main" id="{06FC8C0E-7869-4672-BD4C-C5828D3D9537}"/>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3" name="テキスト ボックス 422">
          <a:extLst>
            <a:ext uri="{FF2B5EF4-FFF2-40B4-BE49-F238E27FC236}">
              <a16:creationId xmlns:a16="http://schemas.microsoft.com/office/drawing/2014/main" id="{68F4C578-D1F1-401B-98AC-078F05CF1CF8}"/>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4" name="テキスト ボックス 423">
          <a:extLst>
            <a:ext uri="{FF2B5EF4-FFF2-40B4-BE49-F238E27FC236}">
              <a16:creationId xmlns:a16="http://schemas.microsoft.com/office/drawing/2014/main" id="{F220D03C-0DC3-4FF3-9113-DE2CCB15B7F8}"/>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59689</xdr:rowOff>
    </xdr:from>
    <xdr:to>
      <xdr:col>24</xdr:col>
      <xdr:colOff>114300</xdr:colOff>
      <xdr:row>106</xdr:row>
      <xdr:rowOff>161289</xdr:rowOff>
    </xdr:to>
    <xdr:sp macro="" textlink="">
      <xdr:nvSpPr>
        <xdr:cNvPr id="425" name="楕円 424">
          <a:extLst>
            <a:ext uri="{FF2B5EF4-FFF2-40B4-BE49-F238E27FC236}">
              <a16:creationId xmlns:a16="http://schemas.microsoft.com/office/drawing/2014/main" id="{7B3F63CC-6435-4367-A624-9E78D6A1158F}"/>
            </a:ext>
          </a:extLst>
        </xdr:cNvPr>
        <xdr:cNvSpPr/>
      </xdr:nvSpPr>
      <xdr:spPr>
        <a:xfrm>
          <a:off x="4036060" y="1782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38116</xdr:rowOff>
    </xdr:from>
    <xdr:ext cx="405111" cy="259045"/>
    <xdr:sp macro="" textlink="">
      <xdr:nvSpPr>
        <xdr:cNvPr id="426" name="【市民会館】&#10;有形固定資産減価償却率該当値テキスト">
          <a:extLst>
            <a:ext uri="{FF2B5EF4-FFF2-40B4-BE49-F238E27FC236}">
              <a16:creationId xmlns:a16="http://schemas.microsoft.com/office/drawing/2014/main" id="{3CA45B02-9BEF-470D-9A22-13643E96E47F}"/>
            </a:ext>
          </a:extLst>
        </xdr:cNvPr>
        <xdr:cNvSpPr txBox="1"/>
      </xdr:nvSpPr>
      <xdr:spPr>
        <a:xfrm>
          <a:off x="4124960" y="17807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18869</xdr:rowOff>
    </xdr:from>
    <xdr:to>
      <xdr:col>20</xdr:col>
      <xdr:colOff>38100</xdr:colOff>
      <xdr:row>106</xdr:row>
      <xdr:rowOff>120469</xdr:rowOff>
    </xdr:to>
    <xdr:sp macro="" textlink="">
      <xdr:nvSpPr>
        <xdr:cNvPr id="427" name="楕円 426">
          <a:extLst>
            <a:ext uri="{FF2B5EF4-FFF2-40B4-BE49-F238E27FC236}">
              <a16:creationId xmlns:a16="http://schemas.microsoft.com/office/drawing/2014/main" id="{309CB9A6-C512-4321-9235-F5A0DFD75425}"/>
            </a:ext>
          </a:extLst>
        </xdr:cNvPr>
        <xdr:cNvSpPr/>
      </xdr:nvSpPr>
      <xdr:spPr>
        <a:xfrm>
          <a:off x="3312160" y="1778870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69669</xdr:rowOff>
    </xdr:from>
    <xdr:to>
      <xdr:col>24</xdr:col>
      <xdr:colOff>63500</xdr:colOff>
      <xdr:row>106</xdr:row>
      <xdr:rowOff>110489</xdr:rowOff>
    </xdr:to>
    <xdr:cxnSp macro="">
      <xdr:nvCxnSpPr>
        <xdr:cNvPr id="428" name="直線コネクタ 427">
          <a:extLst>
            <a:ext uri="{FF2B5EF4-FFF2-40B4-BE49-F238E27FC236}">
              <a16:creationId xmlns:a16="http://schemas.microsoft.com/office/drawing/2014/main" id="{01BCF300-9041-4A03-9F62-5EADEF8C588C}"/>
            </a:ext>
          </a:extLst>
        </xdr:cNvPr>
        <xdr:cNvCxnSpPr/>
      </xdr:nvCxnSpPr>
      <xdr:spPr>
        <a:xfrm>
          <a:off x="3355340" y="17839509"/>
          <a:ext cx="73152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149498</xdr:rowOff>
    </xdr:from>
    <xdr:to>
      <xdr:col>15</xdr:col>
      <xdr:colOff>101600</xdr:colOff>
      <xdr:row>106</xdr:row>
      <xdr:rowOff>79648</xdr:rowOff>
    </xdr:to>
    <xdr:sp macro="" textlink="">
      <xdr:nvSpPr>
        <xdr:cNvPr id="429" name="楕円 428">
          <a:extLst>
            <a:ext uri="{FF2B5EF4-FFF2-40B4-BE49-F238E27FC236}">
              <a16:creationId xmlns:a16="http://schemas.microsoft.com/office/drawing/2014/main" id="{98B40C02-54CE-4BF9-9AB8-4450B840AF9E}"/>
            </a:ext>
          </a:extLst>
        </xdr:cNvPr>
        <xdr:cNvSpPr/>
      </xdr:nvSpPr>
      <xdr:spPr>
        <a:xfrm>
          <a:off x="2514600" y="177516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28848</xdr:rowOff>
    </xdr:from>
    <xdr:to>
      <xdr:col>19</xdr:col>
      <xdr:colOff>177800</xdr:colOff>
      <xdr:row>106</xdr:row>
      <xdr:rowOff>69669</xdr:rowOff>
    </xdr:to>
    <xdr:cxnSp macro="">
      <xdr:nvCxnSpPr>
        <xdr:cNvPr id="430" name="直線コネクタ 429">
          <a:extLst>
            <a:ext uri="{FF2B5EF4-FFF2-40B4-BE49-F238E27FC236}">
              <a16:creationId xmlns:a16="http://schemas.microsoft.com/office/drawing/2014/main" id="{0E0E922E-B830-473B-AB6F-E2193C5F53B5}"/>
            </a:ext>
          </a:extLst>
        </xdr:cNvPr>
        <xdr:cNvCxnSpPr/>
      </xdr:nvCxnSpPr>
      <xdr:spPr>
        <a:xfrm>
          <a:off x="2565400" y="17798688"/>
          <a:ext cx="78994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110308</xdr:rowOff>
    </xdr:from>
    <xdr:to>
      <xdr:col>10</xdr:col>
      <xdr:colOff>165100</xdr:colOff>
      <xdr:row>106</xdr:row>
      <xdr:rowOff>40458</xdr:rowOff>
    </xdr:to>
    <xdr:sp macro="" textlink="">
      <xdr:nvSpPr>
        <xdr:cNvPr id="431" name="楕円 430">
          <a:extLst>
            <a:ext uri="{FF2B5EF4-FFF2-40B4-BE49-F238E27FC236}">
              <a16:creationId xmlns:a16="http://schemas.microsoft.com/office/drawing/2014/main" id="{683B2FB3-7CDA-473F-80FF-5B8C2DE8B02F}"/>
            </a:ext>
          </a:extLst>
        </xdr:cNvPr>
        <xdr:cNvSpPr/>
      </xdr:nvSpPr>
      <xdr:spPr>
        <a:xfrm>
          <a:off x="1739900" y="177125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161108</xdr:rowOff>
    </xdr:from>
    <xdr:to>
      <xdr:col>15</xdr:col>
      <xdr:colOff>50800</xdr:colOff>
      <xdr:row>106</xdr:row>
      <xdr:rowOff>28848</xdr:rowOff>
    </xdr:to>
    <xdr:cxnSp macro="">
      <xdr:nvCxnSpPr>
        <xdr:cNvPr id="432" name="直線コネクタ 431">
          <a:extLst>
            <a:ext uri="{FF2B5EF4-FFF2-40B4-BE49-F238E27FC236}">
              <a16:creationId xmlns:a16="http://schemas.microsoft.com/office/drawing/2014/main" id="{5FC83409-36A8-4D53-9EC7-30219454151B}"/>
            </a:ext>
          </a:extLst>
        </xdr:cNvPr>
        <xdr:cNvCxnSpPr/>
      </xdr:nvCxnSpPr>
      <xdr:spPr>
        <a:xfrm>
          <a:off x="1790700" y="17763308"/>
          <a:ext cx="774700" cy="35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69487</xdr:rowOff>
    </xdr:from>
    <xdr:to>
      <xdr:col>6</xdr:col>
      <xdr:colOff>38100</xdr:colOff>
      <xdr:row>105</xdr:row>
      <xdr:rowOff>171087</xdr:rowOff>
    </xdr:to>
    <xdr:sp macro="" textlink="">
      <xdr:nvSpPr>
        <xdr:cNvPr id="433" name="楕円 432">
          <a:extLst>
            <a:ext uri="{FF2B5EF4-FFF2-40B4-BE49-F238E27FC236}">
              <a16:creationId xmlns:a16="http://schemas.microsoft.com/office/drawing/2014/main" id="{DE184E17-A825-4D1C-8F49-78221E028294}"/>
            </a:ext>
          </a:extLst>
        </xdr:cNvPr>
        <xdr:cNvSpPr/>
      </xdr:nvSpPr>
      <xdr:spPr>
        <a:xfrm>
          <a:off x="965200" y="176716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120287</xdr:rowOff>
    </xdr:from>
    <xdr:to>
      <xdr:col>10</xdr:col>
      <xdr:colOff>114300</xdr:colOff>
      <xdr:row>105</xdr:row>
      <xdr:rowOff>161108</xdr:rowOff>
    </xdr:to>
    <xdr:cxnSp macro="">
      <xdr:nvCxnSpPr>
        <xdr:cNvPr id="434" name="直線コネクタ 433">
          <a:extLst>
            <a:ext uri="{FF2B5EF4-FFF2-40B4-BE49-F238E27FC236}">
              <a16:creationId xmlns:a16="http://schemas.microsoft.com/office/drawing/2014/main" id="{031C81EA-462C-4B6D-B5A0-0DE591A35401}"/>
            </a:ext>
          </a:extLst>
        </xdr:cNvPr>
        <xdr:cNvCxnSpPr/>
      </xdr:nvCxnSpPr>
      <xdr:spPr>
        <a:xfrm>
          <a:off x="1008380" y="17722487"/>
          <a:ext cx="78232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111596</xdr:rowOff>
    </xdr:from>
    <xdr:ext cx="405111" cy="259045"/>
    <xdr:sp macro="" textlink="">
      <xdr:nvSpPr>
        <xdr:cNvPr id="435" name="n_1mainValue【市民会館】&#10;有形固定資産減価償却率">
          <a:extLst>
            <a:ext uri="{FF2B5EF4-FFF2-40B4-BE49-F238E27FC236}">
              <a16:creationId xmlns:a16="http://schemas.microsoft.com/office/drawing/2014/main" id="{ED9DFE7C-4A78-4072-A2CA-F8785C94732B}"/>
            </a:ext>
          </a:extLst>
        </xdr:cNvPr>
        <xdr:cNvSpPr txBox="1"/>
      </xdr:nvSpPr>
      <xdr:spPr>
        <a:xfrm>
          <a:off x="3170564" y="17881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70775</xdr:rowOff>
    </xdr:from>
    <xdr:ext cx="405111" cy="259045"/>
    <xdr:sp macro="" textlink="">
      <xdr:nvSpPr>
        <xdr:cNvPr id="436" name="n_2mainValue【市民会館】&#10;有形固定資産減価償却率">
          <a:extLst>
            <a:ext uri="{FF2B5EF4-FFF2-40B4-BE49-F238E27FC236}">
              <a16:creationId xmlns:a16="http://schemas.microsoft.com/office/drawing/2014/main" id="{713FED0F-42AA-4F15-8A03-52746C0815C2}"/>
            </a:ext>
          </a:extLst>
        </xdr:cNvPr>
        <xdr:cNvSpPr txBox="1"/>
      </xdr:nvSpPr>
      <xdr:spPr>
        <a:xfrm>
          <a:off x="2385704" y="1784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31585</xdr:rowOff>
    </xdr:from>
    <xdr:ext cx="405111" cy="259045"/>
    <xdr:sp macro="" textlink="">
      <xdr:nvSpPr>
        <xdr:cNvPr id="437" name="n_3mainValue【市民会館】&#10;有形固定資産減価償却率">
          <a:extLst>
            <a:ext uri="{FF2B5EF4-FFF2-40B4-BE49-F238E27FC236}">
              <a16:creationId xmlns:a16="http://schemas.microsoft.com/office/drawing/2014/main" id="{F6D828E4-6B32-4ADD-9DCA-C317A4B014D1}"/>
            </a:ext>
          </a:extLst>
        </xdr:cNvPr>
        <xdr:cNvSpPr txBox="1"/>
      </xdr:nvSpPr>
      <xdr:spPr>
        <a:xfrm>
          <a:off x="1611004" y="17801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162214</xdr:rowOff>
    </xdr:from>
    <xdr:ext cx="405111" cy="259045"/>
    <xdr:sp macro="" textlink="">
      <xdr:nvSpPr>
        <xdr:cNvPr id="438" name="n_4mainValue【市民会館】&#10;有形固定資産減価償却率">
          <a:extLst>
            <a:ext uri="{FF2B5EF4-FFF2-40B4-BE49-F238E27FC236}">
              <a16:creationId xmlns:a16="http://schemas.microsoft.com/office/drawing/2014/main" id="{DDB6C3A8-F01B-41EA-AEA7-A7F645705C16}"/>
            </a:ext>
          </a:extLst>
        </xdr:cNvPr>
        <xdr:cNvSpPr txBox="1"/>
      </xdr:nvSpPr>
      <xdr:spPr>
        <a:xfrm>
          <a:off x="836304" y="1776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9" name="正方形/長方形 438">
          <a:extLst>
            <a:ext uri="{FF2B5EF4-FFF2-40B4-BE49-F238E27FC236}">
              <a16:creationId xmlns:a16="http://schemas.microsoft.com/office/drawing/2014/main" id="{780C4A4E-CE85-4F64-B420-C7096D3AEC48}"/>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0" name="正方形/長方形 439">
          <a:extLst>
            <a:ext uri="{FF2B5EF4-FFF2-40B4-BE49-F238E27FC236}">
              <a16:creationId xmlns:a16="http://schemas.microsoft.com/office/drawing/2014/main" id="{347D5D45-7F8E-4B23-9B50-BDDAF03FE8BB}"/>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1" name="正方形/長方形 440">
          <a:extLst>
            <a:ext uri="{FF2B5EF4-FFF2-40B4-BE49-F238E27FC236}">
              <a16:creationId xmlns:a16="http://schemas.microsoft.com/office/drawing/2014/main" id="{7B037BDB-5EE2-4B09-85F8-0C1057BB4DB2}"/>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2" name="正方形/長方形 441">
          <a:extLst>
            <a:ext uri="{FF2B5EF4-FFF2-40B4-BE49-F238E27FC236}">
              <a16:creationId xmlns:a16="http://schemas.microsoft.com/office/drawing/2014/main" id="{616DC9F2-7836-4BDD-A07A-2AD4B568AEFA}"/>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3" name="正方形/長方形 442">
          <a:extLst>
            <a:ext uri="{FF2B5EF4-FFF2-40B4-BE49-F238E27FC236}">
              <a16:creationId xmlns:a16="http://schemas.microsoft.com/office/drawing/2014/main" id="{A0D701D0-2C63-4975-8527-3635832F709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4" name="正方形/長方形 443">
          <a:extLst>
            <a:ext uri="{FF2B5EF4-FFF2-40B4-BE49-F238E27FC236}">
              <a16:creationId xmlns:a16="http://schemas.microsoft.com/office/drawing/2014/main" id="{0E2B87F1-C47E-4AA5-9AA5-0E111C4CF687}"/>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5" name="正方形/長方形 444">
          <a:extLst>
            <a:ext uri="{FF2B5EF4-FFF2-40B4-BE49-F238E27FC236}">
              <a16:creationId xmlns:a16="http://schemas.microsoft.com/office/drawing/2014/main" id="{8509FCBB-FAC3-47C3-B50C-B3F32BA4E30C}"/>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6" name="正方形/長方形 445">
          <a:extLst>
            <a:ext uri="{FF2B5EF4-FFF2-40B4-BE49-F238E27FC236}">
              <a16:creationId xmlns:a16="http://schemas.microsoft.com/office/drawing/2014/main" id="{40733C65-F9EF-483B-BF41-DA7449288B37}"/>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7" name="テキスト ボックス 446">
          <a:extLst>
            <a:ext uri="{FF2B5EF4-FFF2-40B4-BE49-F238E27FC236}">
              <a16:creationId xmlns:a16="http://schemas.microsoft.com/office/drawing/2014/main" id="{4E7B113D-F8E5-451C-AC32-D71608E185D8}"/>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8" name="直線コネクタ 447">
          <a:extLst>
            <a:ext uri="{FF2B5EF4-FFF2-40B4-BE49-F238E27FC236}">
              <a16:creationId xmlns:a16="http://schemas.microsoft.com/office/drawing/2014/main" id="{60BCEF2B-1AE5-4EAE-9D37-1A3E2BC4BC10}"/>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9" name="直線コネクタ 448">
          <a:extLst>
            <a:ext uri="{FF2B5EF4-FFF2-40B4-BE49-F238E27FC236}">
              <a16:creationId xmlns:a16="http://schemas.microsoft.com/office/drawing/2014/main" id="{6B920AD7-105F-4EF4-83DC-637D804A1F5A}"/>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50" name="テキスト ボックス 449">
          <a:extLst>
            <a:ext uri="{FF2B5EF4-FFF2-40B4-BE49-F238E27FC236}">
              <a16:creationId xmlns:a16="http://schemas.microsoft.com/office/drawing/2014/main" id="{4ED011BB-7A19-4249-8424-8493400FD65E}"/>
            </a:ext>
          </a:extLst>
        </xdr:cNvPr>
        <xdr:cNvSpPr txBox="1"/>
      </xdr:nvSpPr>
      <xdr:spPr>
        <a:xfrm>
          <a:off x="540530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51" name="直線コネクタ 450">
          <a:extLst>
            <a:ext uri="{FF2B5EF4-FFF2-40B4-BE49-F238E27FC236}">
              <a16:creationId xmlns:a16="http://schemas.microsoft.com/office/drawing/2014/main" id="{6C2FB4AD-C826-477A-8426-9E22DB76FC5A}"/>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52" name="テキスト ボックス 451">
          <a:extLst>
            <a:ext uri="{FF2B5EF4-FFF2-40B4-BE49-F238E27FC236}">
              <a16:creationId xmlns:a16="http://schemas.microsoft.com/office/drawing/2014/main" id="{F0E054A3-74D6-4E31-9887-6FC03CB4E66E}"/>
            </a:ext>
          </a:extLst>
        </xdr:cNvPr>
        <xdr:cNvSpPr txBox="1"/>
      </xdr:nvSpPr>
      <xdr:spPr>
        <a:xfrm>
          <a:off x="540530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3" name="直線コネクタ 452">
          <a:extLst>
            <a:ext uri="{FF2B5EF4-FFF2-40B4-BE49-F238E27FC236}">
              <a16:creationId xmlns:a16="http://schemas.microsoft.com/office/drawing/2014/main" id="{07E84D3D-A5E6-4F77-8326-A217FA9C207A}"/>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4" name="テキスト ボックス 453">
          <a:extLst>
            <a:ext uri="{FF2B5EF4-FFF2-40B4-BE49-F238E27FC236}">
              <a16:creationId xmlns:a16="http://schemas.microsoft.com/office/drawing/2014/main" id="{9289A973-9332-4950-A5AF-6DBF3EFFE987}"/>
            </a:ext>
          </a:extLst>
        </xdr:cNvPr>
        <xdr:cNvSpPr txBox="1"/>
      </xdr:nvSpPr>
      <xdr:spPr>
        <a:xfrm>
          <a:off x="540530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5" name="直線コネクタ 454">
          <a:extLst>
            <a:ext uri="{FF2B5EF4-FFF2-40B4-BE49-F238E27FC236}">
              <a16:creationId xmlns:a16="http://schemas.microsoft.com/office/drawing/2014/main" id="{EA8D1E55-B1AA-4464-94E7-4FAB97C6985B}"/>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6" name="テキスト ボックス 455">
          <a:extLst>
            <a:ext uri="{FF2B5EF4-FFF2-40B4-BE49-F238E27FC236}">
              <a16:creationId xmlns:a16="http://schemas.microsoft.com/office/drawing/2014/main" id="{46D111DF-A2CC-4C8B-9188-BF24280763B2}"/>
            </a:ext>
          </a:extLst>
        </xdr:cNvPr>
        <xdr:cNvSpPr txBox="1"/>
      </xdr:nvSpPr>
      <xdr:spPr>
        <a:xfrm>
          <a:off x="54053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7" name="直線コネクタ 456">
          <a:extLst>
            <a:ext uri="{FF2B5EF4-FFF2-40B4-BE49-F238E27FC236}">
              <a16:creationId xmlns:a16="http://schemas.microsoft.com/office/drawing/2014/main" id="{34DAB666-F89C-4288-B0AE-EBA507694B2A}"/>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8" name="テキスト ボックス 457">
          <a:extLst>
            <a:ext uri="{FF2B5EF4-FFF2-40B4-BE49-F238E27FC236}">
              <a16:creationId xmlns:a16="http://schemas.microsoft.com/office/drawing/2014/main" id="{7B1A55F8-1EB0-4276-B19B-157F46B5C900}"/>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9" name="【市民会館】&#10;一人当たり面積グラフ枠">
          <a:extLst>
            <a:ext uri="{FF2B5EF4-FFF2-40B4-BE49-F238E27FC236}">
              <a16:creationId xmlns:a16="http://schemas.microsoft.com/office/drawing/2014/main" id="{0963834B-4BBB-43BE-AB53-46E997881CC2}"/>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149352</xdr:rowOff>
    </xdr:from>
    <xdr:to>
      <xdr:col>54</xdr:col>
      <xdr:colOff>189865</xdr:colOff>
      <xdr:row>107</xdr:row>
      <xdr:rowOff>142494</xdr:rowOff>
    </xdr:to>
    <xdr:cxnSp macro="">
      <xdr:nvCxnSpPr>
        <xdr:cNvPr id="460" name="直線コネクタ 459">
          <a:extLst>
            <a:ext uri="{FF2B5EF4-FFF2-40B4-BE49-F238E27FC236}">
              <a16:creationId xmlns:a16="http://schemas.microsoft.com/office/drawing/2014/main" id="{EC0E9923-23B2-45C2-9D9C-1341BB2D5E31}"/>
            </a:ext>
          </a:extLst>
        </xdr:cNvPr>
        <xdr:cNvCxnSpPr/>
      </xdr:nvCxnSpPr>
      <xdr:spPr>
        <a:xfrm flipV="1">
          <a:off x="9219565" y="16913352"/>
          <a:ext cx="0" cy="1166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146321</xdr:rowOff>
    </xdr:from>
    <xdr:ext cx="469744" cy="259045"/>
    <xdr:sp macro="" textlink="">
      <xdr:nvSpPr>
        <xdr:cNvPr id="461" name="【市民会館】&#10;一人当たり面積最小値テキスト">
          <a:extLst>
            <a:ext uri="{FF2B5EF4-FFF2-40B4-BE49-F238E27FC236}">
              <a16:creationId xmlns:a16="http://schemas.microsoft.com/office/drawing/2014/main" id="{95E543BF-CE1E-41AA-A089-FE3D9F25C857}"/>
            </a:ext>
          </a:extLst>
        </xdr:cNvPr>
        <xdr:cNvSpPr txBox="1"/>
      </xdr:nvSpPr>
      <xdr:spPr>
        <a:xfrm>
          <a:off x="9258300" y="1808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142494</xdr:rowOff>
    </xdr:from>
    <xdr:to>
      <xdr:col>55</xdr:col>
      <xdr:colOff>88900</xdr:colOff>
      <xdr:row>107</xdr:row>
      <xdr:rowOff>142494</xdr:rowOff>
    </xdr:to>
    <xdr:cxnSp macro="">
      <xdr:nvCxnSpPr>
        <xdr:cNvPr id="462" name="直線コネクタ 461">
          <a:extLst>
            <a:ext uri="{FF2B5EF4-FFF2-40B4-BE49-F238E27FC236}">
              <a16:creationId xmlns:a16="http://schemas.microsoft.com/office/drawing/2014/main" id="{B05F78D4-0554-4B09-828A-D4775AF7FD7E}"/>
            </a:ext>
          </a:extLst>
        </xdr:cNvPr>
        <xdr:cNvCxnSpPr/>
      </xdr:nvCxnSpPr>
      <xdr:spPr>
        <a:xfrm>
          <a:off x="9154160" y="180799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96029</xdr:rowOff>
    </xdr:from>
    <xdr:ext cx="469744" cy="259045"/>
    <xdr:sp macro="" textlink="">
      <xdr:nvSpPr>
        <xdr:cNvPr id="463" name="【市民会館】&#10;一人当たり面積最大値テキスト">
          <a:extLst>
            <a:ext uri="{FF2B5EF4-FFF2-40B4-BE49-F238E27FC236}">
              <a16:creationId xmlns:a16="http://schemas.microsoft.com/office/drawing/2014/main" id="{40F2B427-2984-4A5C-8D9B-567AAB6273E1}"/>
            </a:ext>
          </a:extLst>
        </xdr:cNvPr>
        <xdr:cNvSpPr txBox="1"/>
      </xdr:nvSpPr>
      <xdr:spPr>
        <a:xfrm>
          <a:off x="9258300" y="16692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149352</xdr:rowOff>
    </xdr:from>
    <xdr:to>
      <xdr:col>55</xdr:col>
      <xdr:colOff>88900</xdr:colOff>
      <xdr:row>100</xdr:row>
      <xdr:rowOff>149352</xdr:rowOff>
    </xdr:to>
    <xdr:cxnSp macro="">
      <xdr:nvCxnSpPr>
        <xdr:cNvPr id="464" name="直線コネクタ 463">
          <a:extLst>
            <a:ext uri="{FF2B5EF4-FFF2-40B4-BE49-F238E27FC236}">
              <a16:creationId xmlns:a16="http://schemas.microsoft.com/office/drawing/2014/main" id="{B09A3212-A1DF-4568-89C4-0FE5767D76D7}"/>
            </a:ext>
          </a:extLst>
        </xdr:cNvPr>
        <xdr:cNvCxnSpPr/>
      </xdr:nvCxnSpPr>
      <xdr:spPr>
        <a:xfrm>
          <a:off x="9154160" y="169133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109999</xdr:rowOff>
    </xdr:from>
    <xdr:ext cx="469744" cy="259045"/>
    <xdr:sp macro="" textlink="">
      <xdr:nvSpPr>
        <xdr:cNvPr id="465" name="【市民会館】&#10;一人当たり面積平均値テキスト">
          <a:extLst>
            <a:ext uri="{FF2B5EF4-FFF2-40B4-BE49-F238E27FC236}">
              <a16:creationId xmlns:a16="http://schemas.microsoft.com/office/drawing/2014/main" id="{6CA26B11-66E8-4B8D-8F3C-0D49445FDA56}"/>
            </a:ext>
          </a:extLst>
        </xdr:cNvPr>
        <xdr:cNvSpPr txBox="1"/>
      </xdr:nvSpPr>
      <xdr:spPr>
        <a:xfrm>
          <a:off x="9258300" y="17544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87122</xdr:rowOff>
    </xdr:from>
    <xdr:to>
      <xdr:col>55</xdr:col>
      <xdr:colOff>50800</xdr:colOff>
      <xdr:row>106</xdr:row>
      <xdr:rowOff>17272</xdr:rowOff>
    </xdr:to>
    <xdr:sp macro="" textlink="">
      <xdr:nvSpPr>
        <xdr:cNvPr id="466" name="フローチャート: 判断 465">
          <a:extLst>
            <a:ext uri="{FF2B5EF4-FFF2-40B4-BE49-F238E27FC236}">
              <a16:creationId xmlns:a16="http://schemas.microsoft.com/office/drawing/2014/main" id="{E74A63C7-B0DD-4227-A6A7-F96B189EBB71}"/>
            </a:ext>
          </a:extLst>
        </xdr:cNvPr>
        <xdr:cNvSpPr/>
      </xdr:nvSpPr>
      <xdr:spPr>
        <a:xfrm>
          <a:off x="9192260" y="1768932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119126</xdr:rowOff>
    </xdr:from>
    <xdr:to>
      <xdr:col>50</xdr:col>
      <xdr:colOff>165100</xdr:colOff>
      <xdr:row>106</xdr:row>
      <xdr:rowOff>49276</xdr:rowOff>
    </xdr:to>
    <xdr:sp macro="" textlink="">
      <xdr:nvSpPr>
        <xdr:cNvPr id="467" name="フローチャート: 判断 466">
          <a:extLst>
            <a:ext uri="{FF2B5EF4-FFF2-40B4-BE49-F238E27FC236}">
              <a16:creationId xmlns:a16="http://schemas.microsoft.com/office/drawing/2014/main" id="{DB8A6387-FD1E-4315-87D9-8A2D8148E88B}"/>
            </a:ext>
          </a:extLst>
        </xdr:cNvPr>
        <xdr:cNvSpPr/>
      </xdr:nvSpPr>
      <xdr:spPr>
        <a:xfrm>
          <a:off x="8445500" y="177213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65803</xdr:rowOff>
    </xdr:from>
    <xdr:ext cx="469744" cy="259045"/>
    <xdr:sp macro="" textlink="">
      <xdr:nvSpPr>
        <xdr:cNvPr id="468" name="n_1aveValue【市民会館】&#10;一人当たり面積">
          <a:extLst>
            <a:ext uri="{FF2B5EF4-FFF2-40B4-BE49-F238E27FC236}">
              <a16:creationId xmlns:a16="http://schemas.microsoft.com/office/drawing/2014/main" id="{EE5B8B04-7A81-4E59-9A85-A5C05809527A}"/>
            </a:ext>
          </a:extLst>
        </xdr:cNvPr>
        <xdr:cNvSpPr txBox="1"/>
      </xdr:nvSpPr>
      <xdr:spPr>
        <a:xfrm>
          <a:off x="8271587" y="1750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2539</xdr:rowOff>
    </xdr:from>
    <xdr:to>
      <xdr:col>46</xdr:col>
      <xdr:colOff>38100</xdr:colOff>
      <xdr:row>106</xdr:row>
      <xdr:rowOff>104139</xdr:rowOff>
    </xdr:to>
    <xdr:sp macro="" textlink="">
      <xdr:nvSpPr>
        <xdr:cNvPr id="469" name="フローチャート: 判断 468">
          <a:extLst>
            <a:ext uri="{FF2B5EF4-FFF2-40B4-BE49-F238E27FC236}">
              <a16:creationId xmlns:a16="http://schemas.microsoft.com/office/drawing/2014/main" id="{BC941683-2F46-4404-98C8-80375565F49E}"/>
            </a:ext>
          </a:extLst>
        </xdr:cNvPr>
        <xdr:cNvSpPr/>
      </xdr:nvSpPr>
      <xdr:spPr>
        <a:xfrm>
          <a:off x="7670800" y="1777237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120666</xdr:rowOff>
    </xdr:from>
    <xdr:ext cx="469744" cy="259045"/>
    <xdr:sp macro="" textlink="">
      <xdr:nvSpPr>
        <xdr:cNvPr id="470" name="n_2aveValue【市民会館】&#10;一人当たり面積">
          <a:extLst>
            <a:ext uri="{FF2B5EF4-FFF2-40B4-BE49-F238E27FC236}">
              <a16:creationId xmlns:a16="http://schemas.microsoft.com/office/drawing/2014/main" id="{4CB0226E-88B7-4131-8BBD-AA265103306B}"/>
            </a:ext>
          </a:extLst>
        </xdr:cNvPr>
        <xdr:cNvSpPr txBox="1"/>
      </xdr:nvSpPr>
      <xdr:spPr>
        <a:xfrm>
          <a:off x="7509587" y="175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106</xdr:row>
      <xdr:rowOff>7113</xdr:rowOff>
    </xdr:from>
    <xdr:to>
      <xdr:col>41</xdr:col>
      <xdr:colOff>101600</xdr:colOff>
      <xdr:row>106</xdr:row>
      <xdr:rowOff>108713</xdr:rowOff>
    </xdr:to>
    <xdr:sp macro="" textlink="">
      <xdr:nvSpPr>
        <xdr:cNvPr id="471" name="フローチャート: 判断 470">
          <a:extLst>
            <a:ext uri="{FF2B5EF4-FFF2-40B4-BE49-F238E27FC236}">
              <a16:creationId xmlns:a16="http://schemas.microsoft.com/office/drawing/2014/main" id="{7F944F6B-9E78-4A36-8B18-2F3D34239399}"/>
            </a:ext>
          </a:extLst>
        </xdr:cNvPr>
        <xdr:cNvSpPr/>
      </xdr:nvSpPr>
      <xdr:spPr>
        <a:xfrm>
          <a:off x="6873240" y="1777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104</xdr:row>
      <xdr:rowOff>125240</xdr:rowOff>
    </xdr:from>
    <xdr:ext cx="469744" cy="259045"/>
    <xdr:sp macro="" textlink="">
      <xdr:nvSpPr>
        <xdr:cNvPr id="472" name="n_3aveValue【市民会館】&#10;一人当たり面積">
          <a:extLst>
            <a:ext uri="{FF2B5EF4-FFF2-40B4-BE49-F238E27FC236}">
              <a16:creationId xmlns:a16="http://schemas.microsoft.com/office/drawing/2014/main" id="{891AA896-B42B-4164-A946-0447913F0D65}"/>
            </a:ext>
          </a:extLst>
        </xdr:cNvPr>
        <xdr:cNvSpPr txBox="1"/>
      </xdr:nvSpPr>
      <xdr:spPr>
        <a:xfrm>
          <a:off x="6712027" y="1755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106</xdr:row>
      <xdr:rowOff>7113</xdr:rowOff>
    </xdr:from>
    <xdr:to>
      <xdr:col>36</xdr:col>
      <xdr:colOff>165100</xdr:colOff>
      <xdr:row>106</xdr:row>
      <xdr:rowOff>108713</xdr:rowOff>
    </xdr:to>
    <xdr:sp macro="" textlink="">
      <xdr:nvSpPr>
        <xdr:cNvPr id="473" name="フローチャート: 判断 472">
          <a:extLst>
            <a:ext uri="{FF2B5EF4-FFF2-40B4-BE49-F238E27FC236}">
              <a16:creationId xmlns:a16="http://schemas.microsoft.com/office/drawing/2014/main" id="{55B0A799-C436-49E8-BDB5-1A6D7BA13ED2}"/>
            </a:ext>
          </a:extLst>
        </xdr:cNvPr>
        <xdr:cNvSpPr/>
      </xdr:nvSpPr>
      <xdr:spPr>
        <a:xfrm>
          <a:off x="6098540" y="1777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104</xdr:row>
      <xdr:rowOff>125240</xdr:rowOff>
    </xdr:from>
    <xdr:ext cx="469744" cy="259045"/>
    <xdr:sp macro="" textlink="">
      <xdr:nvSpPr>
        <xdr:cNvPr id="474" name="n_4aveValue【市民会館】&#10;一人当たり面積">
          <a:extLst>
            <a:ext uri="{FF2B5EF4-FFF2-40B4-BE49-F238E27FC236}">
              <a16:creationId xmlns:a16="http://schemas.microsoft.com/office/drawing/2014/main" id="{139EBD52-647A-4D58-B558-0939913C4213}"/>
            </a:ext>
          </a:extLst>
        </xdr:cNvPr>
        <xdr:cNvSpPr txBox="1"/>
      </xdr:nvSpPr>
      <xdr:spPr>
        <a:xfrm>
          <a:off x="5937327" y="1755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77499A6F-91A7-4536-B6AA-4432338AF821}"/>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3A707E5F-38F3-4E4D-B9E7-F3E06577FE2C}"/>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51E12093-C486-4953-9507-AC50CEEEFB6F}"/>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648E32F4-FDA4-47A4-8756-2AA9E6F7B6A1}"/>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9" name="テキスト ボックス 478">
          <a:extLst>
            <a:ext uri="{FF2B5EF4-FFF2-40B4-BE49-F238E27FC236}">
              <a16:creationId xmlns:a16="http://schemas.microsoft.com/office/drawing/2014/main" id="{D3625E88-EA5B-4418-9029-E6BFF2E61A7A}"/>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36830</xdr:rowOff>
    </xdr:from>
    <xdr:to>
      <xdr:col>55</xdr:col>
      <xdr:colOff>50800</xdr:colOff>
      <xdr:row>107</xdr:row>
      <xdr:rowOff>138430</xdr:rowOff>
    </xdr:to>
    <xdr:sp macro="" textlink="">
      <xdr:nvSpPr>
        <xdr:cNvPr id="480" name="楕円 479">
          <a:extLst>
            <a:ext uri="{FF2B5EF4-FFF2-40B4-BE49-F238E27FC236}">
              <a16:creationId xmlns:a16="http://schemas.microsoft.com/office/drawing/2014/main" id="{FF10823D-DFB3-468C-8483-EA8761EBE76A}"/>
            </a:ext>
          </a:extLst>
        </xdr:cNvPr>
        <xdr:cNvSpPr/>
      </xdr:nvSpPr>
      <xdr:spPr>
        <a:xfrm>
          <a:off x="9192260" y="179743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123207</xdr:rowOff>
    </xdr:from>
    <xdr:ext cx="469744" cy="259045"/>
    <xdr:sp macro="" textlink="">
      <xdr:nvSpPr>
        <xdr:cNvPr id="481" name="【市民会館】&#10;一人当たり面積該当値テキスト">
          <a:extLst>
            <a:ext uri="{FF2B5EF4-FFF2-40B4-BE49-F238E27FC236}">
              <a16:creationId xmlns:a16="http://schemas.microsoft.com/office/drawing/2014/main" id="{47D0D823-B60A-4B53-B3C5-5C2A37B09116}"/>
            </a:ext>
          </a:extLst>
        </xdr:cNvPr>
        <xdr:cNvSpPr txBox="1"/>
      </xdr:nvSpPr>
      <xdr:spPr>
        <a:xfrm>
          <a:off x="9258300" y="17893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36830</xdr:rowOff>
    </xdr:from>
    <xdr:to>
      <xdr:col>50</xdr:col>
      <xdr:colOff>165100</xdr:colOff>
      <xdr:row>107</xdr:row>
      <xdr:rowOff>138430</xdr:rowOff>
    </xdr:to>
    <xdr:sp macro="" textlink="">
      <xdr:nvSpPr>
        <xdr:cNvPr id="482" name="楕円 481">
          <a:extLst>
            <a:ext uri="{FF2B5EF4-FFF2-40B4-BE49-F238E27FC236}">
              <a16:creationId xmlns:a16="http://schemas.microsoft.com/office/drawing/2014/main" id="{40A1FBAB-5A10-4BB2-8E17-5F64D4F27FF7}"/>
            </a:ext>
          </a:extLst>
        </xdr:cNvPr>
        <xdr:cNvSpPr/>
      </xdr:nvSpPr>
      <xdr:spPr>
        <a:xfrm>
          <a:off x="8445500" y="1797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87630</xdr:rowOff>
    </xdr:from>
    <xdr:to>
      <xdr:col>55</xdr:col>
      <xdr:colOff>0</xdr:colOff>
      <xdr:row>107</xdr:row>
      <xdr:rowOff>87630</xdr:rowOff>
    </xdr:to>
    <xdr:cxnSp macro="">
      <xdr:nvCxnSpPr>
        <xdr:cNvPr id="483" name="直線コネクタ 482">
          <a:extLst>
            <a:ext uri="{FF2B5EF4-FFF2-40B4-BE49-F238E27FC236}">
              <a16:creationId xmlns:a16="http://schemas.microsoft.com/office/drawing/2014/main" id="{5852B566-4CAE-4594-8542-5484EF80A81B}"/>
            </a:ext>
          </a:extLst>
        </xdr:cNvPr>
        <xdr:cNvCxnSpPr/>
      </xdr:nvCxnSpPr>
      <xdr:spPr>
        <a:xfrm>
          <a:off x="8496300" y="1802511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36830</xdr:rowOff>
    </xdr:from>
    <xdr:to>
      <xdr:col>46</xdr:col>
      <xdr:colOff>38100</xdr:colOff>
      <xdr:row>107</xdr:row>
      <xdr:rowOff>138430</xdr:rowOff>
    </xdr:to>
    <xdr:sp macro="" textlink="">
      <xdr:nvSpPr>
        <xdr:cNvPr id="484" name="楕円 483">
          <a:extLst>
            <a:ext uri="{FF2B5EF4-FFF2-40B4-BE49-F238E27FC236}">
              <a16:creationId xmlns:a16="http://schemas.microsoft.com/office/drawing/2014/main" id="{086529F8-65AB-4E88-AD19-2694C3733C1B}"/>
            </a:ext>
          </a:extLst>
        </xdr:cNvPr>
        <xdr:cNvSpPr/>
      </xdr:nvSpPr>
      <xdr:spPr>
        <a:xfrm>
          <a:off x="7670800" y="179743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87630</xdr:rowOff>
    </xdr:from>
    <xdr:to>
      <xdr:col>50</xdr:col>
      <xdr:colOff>114300</xdr:colOff>
      <xdr:row>107</xdr:row>
      <xdr:rowOff>87630</xdr:rowOff>
    </xdr:to>
    <xdr:cxnSp macro="">
      <xdr:nvCxnSpPr>
        <xdr:cNvPr id="485" name="直線コネクタ 484">
          <a:extLst>
            <a:ext uri="{FF2B5EF4-FFF2-40B4-BE49-F238E27FC236}">
              <a16:creationId xmlns:a16="http://schemas.microsoft.com/office/drawing/2014/main" id="{73C7F954-7938-48CC-91DC-D43F177A53CB}"/>
            </a:ext>
          </a:extLst>
        </xdr:cNvPr>
        <xdr:cNvCxnSpPr/>
      </xdr:nvCxnSpPr>
      <xdr:spPr>
        <a:xfrm>
          <a:off x="7713980" y="180251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36830</xdr:rowOff>
    </xdr:from>
    <xdr:to>
      <xdr:col>41</xdr:col>
      <xdr:colOff>101600</xdr:colOff>
      <xdr:row>107</xdr:row>
      <xdr:rowOff>138430</xdr:rowOff>
    </xdr:to>
    <xdr:sp macro="" textlink="">
      <xdr:nvSpPr>
        <xdr:cNvPr id="486" name="楕円 485">
          <a:extLst>
            <a:ext uri="{FF2B5EF4-FFF2-40B4-BE49-F238E27FC236}">
              <a16:creationId xmlns:a16="http://schemas.microsoft.com/office/drawing/2014/main" id="{DBE9A1A1-6EB9-4643-A3DF-7BFDE18474DF}"/>
            </a:ext>
          </a:extLst>
        </xdr:cNvPr>
        <xdr:cNvSpPr/>
      </xdr:nvSpPr>
      <xdr:spPr>
        <a:xfrm>
          <a:off x="6873240" y="1797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87630</xdr:rowOff>
    </xdr:from>
    <xdr:to>
      <xdr:col>45</xdr:col>
      <xdr:colOff>177800</xdr:colOff>
      <xdr:row>107</xdr:row>
      <xdr:rowOff>87630</xdr:rowOff>
    </xdr:to>
    <xdr:cxnSp macro="">
      <xdr:nvCxnSpPr>
        <xdr:cNvPr id="487" name="直線コネクタ 486">
          <a:extLst>
            <a:ext uri="{FF2B5EF4-FFF2-40B4-BE49-F238E27FC236}">
              <a16:creationId xmlns:a16="http://schemas.microsoft.com/office/drawing/2014/main" id="{3EDB7F01-CC44-4DF9-BC35-94ED773CCFEA}"/>
            </a:ext>
          </a:extLst>
        </xdr:cNvPr>
        <xdr:cNvCxnSpPr/>
      </xdr:nvCxnSpPr>
      <xdr:spPr>
        <a:xfrm>
          <a:off x="6924040" y="1802511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32258</xdr:rowOff>
    </xdr:from>
    <xdr:to>
      <xdr:col>36</xdr:col>
      <xdr:colOff>165100</xdr:colOff>
      <xdr:row>107</xdr:row>
      <xdr:rowOff>133858</xdr:rowOff>
    </xdr:to>
    <xdr:sp macro="" textlink="">
      <xdr:nvSpPr>
        <xdr:cNvPr id="488" name="楕円 487">
          <a:extLst>
            <a:ext uri="{FF2B5EF4-FFF2-40B4-BE49-F238E27FC236}">
              <a16:creationId xmlns:a16="http://schemas.microsoft.com/office/drawing/2014/main" id="{CC5D7E1E-4674-49EF-8F4B-6D28FDBF4D76}"/>
            </a:ext>
          </a:extLst>
        </xdr:cNvPr>
        <xdr:cNvSpPr/>
      </xdr:nvSpPr>
      <xdr:spPr>
        <a:xfrm>
          <a:off x="6098540" y="1796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83058</xdr:rowOff>
    </xdr:from>
    <xdr:to>
      <xdr:col>41</xdr:col>
      <xdr:colOff>50800</xdr:colOff>
      <xdr:row>107</xdr:row>
      <xdr:rowOff>87630</xdr:rowOff>
    </xdr:to>
    <xdr:cxnSp macro="">
      <xdr:nvCxnSpPr>
        <xdr:cNvPr id="489" name="直線コネクタ 488">
          <a:extLst>
            <a:ext uri="{FF2B5EF4-FFF2-40B4-BE49-F238E27FC236}">
              <a16:creationId xmlns:a16="http://schemas.microsoft.com/office/drawing/2014/main" id="{10789D21-0335-475D-BDFA-FFC062EEDEC7}"/>
            </a:ext>
          </a:extLst>
        </xdr:cNvPr>
        <xdr:cNvCxnSpPr/>
      </xdr:nvCxnSpPr>
      <xdr:spPr>
        <a:xfrm>
          <a:off x="6149340" y="18020538"/>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129557</xdr:rowOff>
    </xdr:from>
    <xdr:ext cx="469744" cy="259045"/>
    <xdr:sp macro="" textlink="">
      <xdr:nvSpPr>
        <xdr:cNvPr id="490" name="n_1mainValue【市民会館】&#10;一人当たり面積">
          <a:extLst>
            <a:ext uri="{FF2B5EF4-FFF2-40B4-BE49-F238E27FC236}">
              <a16:creationId xmlns:a16="http://schemas.microsoft.com/office/drawing/2014/main" id="{322B92CA-FFB2-4A77-B6A7-1E8FE54C3F88}"/>
            </a:ext>
          </a:extLst>
        </xdr:cNvPr>
        <xdr:cNvSpPr txBox="1"/>
      </xdr:nvSpPr>
      <xdr:spPr>
        <a:xfrm>
          <a:off x="8271587" y="180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129557</xdr:rowOff>
    </xdr:from>
    <xdr:ext cx="469744" cy="259045"/>
    <xdr:sp macro="" textlink="">
      <xdr:nvSpPr>
        <xdr:cNvPr id="491" name="n_2mainValue【市民会館】&#10;一人当たり面積">
          <a:extLst>
            <a:ext uri="{FF2B5EF4-FFF2-40B4-BE49-F238E27FC236}">
              <a16:creationId xmlns:a16="http://schemas.microsoft.com/office/drawing/2014/main" id="{9F661D55-619B-4D61-B914-4FED2FC87DE4}"/>
            </a:ext>
          </a:extLst>
        </xdr:cNvPr>
        <xdr:cNvSpPr txBox="1"/>
      </xdr:nvSpPr>
      <xdr:spPr>
        <a:xfrm>
          <a:off x="7509587" y="180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129557</xdr:rowOff>
    </xdr:from>
    <xdr:ext cx="469744" cy="259045"/>
    <xdr:sp macro="" textlink="">
      <xdr:nvSpPr>
        <xdr:cNvPr id="492" name="n_3mainValue【市民会館】&#10;一人当たり面積">
          <a:extLst>
            <a:ext uri="{FF2B5EF4-FFF2-40B4-BE49-F238E27FC236}">
              <a16:creationId xmlns:a16="http://schemas.microsoft.com/office/drawing/2014/main" id="{584DBC35-314D-4E40-A406-759FBE705F01}"/>
            </a:ext>
          </a:extLst>
        </xdr:cNvPr>
        <xdr:cNvSpPr txBox="1"/>
      </xdr:nvSpPr>
      <xdr:spPr>
        <a:xfrm>
          <a:off x="6712027" y="180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124985</xdr:rowOff>
    </xdr:from>
    <xdr:ext cx="469744" cy="259045"/>
    <xdr:sp macro="" textlink="">
      <xdr:nvSpPr>
        <xdr:cNvPr id="493" name="n_4mainValue【市民会館】&#10;一人当たり面積">
          <a:extLst>
            <a:ext uri="{FF2B5EF4-FFF2-40B4-BE49-F238E27FC236}">
              <a16:creationId xmlns:a16="http://schemas.microsoft.com/office/drawing/2014/main" id="{86746CF3-A6B6-460C-B33A-0841B419E245}"/>
            </a:ext>
          </a:extLst>
        </xdr:cNvPr>
        <xdr:cNvSpPr txBox="1"/>
      </xdr:nvSpPr>
      <xdr:spPr>
        <a:xfrm>
          <a:off x="5937327" y="1806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4" name="正方形/長方形 493">
          <a:extLst>
            <a:ext uri="{FF2B5EF4-FFF2-40B4-BE49-F238E27FC236}">
              <a16:creationId xmlns:a16="http://schemas.microsoft.com/office/drawing/2014/main" id="{B4F81AC2-E6BB-47A7-8183-4E635F8DA304}"/>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5" name="正方形/長方形 494">
          <a:extLst>
            <a:ext uri="{FF2B5EF4-FFF2-40B4-BE49-F238E27FC236}">
              <a16:creationId xmlns:a16="http://schemas.microsoft.com/office/drawing/2014/main" id="{8FDA9D87-52F1-4175-AF6B-D595E56FE25B}"/>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6" name="正方形/長方形 495">
          <a:extLst>
            <a:ext uri="{FF2B5EF4-FFF2-40B4-BE49-F238E27FC236}">
              <a16:creationId xmlns:a16="http://schemas.microsoft.com/office/drawing/2014/main" id="{4018C56D-0B08-42C8-B5AF-B3746E109A8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7" name="正方形/長方形 496">
          <a:extLst>
            <a:ext uri="{FF2B5EF4-FFF2-40B4-BE49-F238E27FC236}">
              <a16:creationId xmlns:a16="http://schemas.microsoft.com/office/drawing/2014/main" id="{C226024B-57D2-481C-9F7C-A2667A5AE7F4}"/>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8" name="正方形/長方形 497">
          <a:extLst>
            <a:ext uri="{FF2B5EF4-FFF2-40B4-BE49-F238E27FC236}">
              <a16:creationId xmlns:a16="http://schemas.microsoft.com/office/drawing/2014/main" id="{738BBE1E-75DC-428D-9EE7-061051559825}"/>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9" name="正方形/長方形 498">
          <a:extLst>
            <a:ext uri="{FF2B5EF4-FFF2-40B4-BE49-F238E27FC236}">
              <a16:creationId xmlns:a16="http://schemas.microsoft.com/office/drawing/2014/main" id="{797F02BF-6DBB-4211-A122-D6CC13393CB3}"/>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0" name="正方形/長方形 499">
          <a:extLst>
            <a:ext uri="{FF2B5EF4-FFF2-40B4-BE49-F238E27FC236}">
              <a16:creationId xmlns:a16="http://schemas.microsoft.com/office/drawing/2014/main" id="{51883351-8352-45AE-92AF-0A06BE035578}"/>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1" name="正方形/長方形 500">
          <a:extLst>
            <a:ext uri="{FF2B5EF4-FFF2-40B4-BE49-F238E27FC236}">
              <a16:creationId xmlns:a16="http://schemas.microsoft.com/office/drawing/2014/main" id="{1F5D6F9D-5357-4385-AEB0-796D3DBC5784}"/>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2" name="テキスト ボックス 501">
          <a:extLst>
            <a:ext uri="{FF2B5EF4-FFF2-40B4-BE49-F238E27FC236}">
              <a16:creationId xmlns:a16="http://schemas.microsoft.com/office/drawing/2014/main" id="{C2C23B97-341E-41DF-9C60-F4D96DCB81FA}"/>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3" name="直線コネクタ 502">
          <a:extLst>
            <a:ext uri="{FF2B5EF4-FFF2-40B4-BE49-F238E27FC236}">
              <a16:creationId xmlns:a16="http://schemas.microsoft.com/office/drawing/2014/main" id="{E9D66AE6-6FFB-4DE0-BE17-FEAC92B7B595}"/>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4" name="テキスト ボックス 503">
          <a:extLst>
            <a:ext uri="{FF2B5EF4-FFF2-40B4-BE49-F238E27FC236}">
              <a16:creationId xmlns:a16="http://schemas.microsoft.com/office/drawing/2014/main" id="{333BC985-8767-4D08-BC13-93F5BA2FE30B}"/>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5" name="直線コネクタ 504">
          <a:extLst>
            <a:ext uri="{FF2B5EF4-FFF2-40B4-BE49-F238E27FC236}">
              <a16:creationId xmlns:a16="http://schemas.microsoft.com/office/drawing/2014/main" id="{40D2FB4D-41FF-4D9C-BE22-0F8E06D09B73}"/>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6" name="テキスト ボックス 505">
          <a:extLst>
            <a:ext uri="{FF2B5EF4-FFF2-40B4-BE49-F238E27FC236}">
              <a16:creationId xmlns:a16="http://schemas.microsoft.com/office/drawing/2014/main" id="{8BA7F49A-E4BA-436D-A9DB-E60B12DF8D68}"/>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7" name="直線コネクタ 506">
          <a:extLst>
            <a:ext uri="{FF2B5EF4-FFF2-40B4-BE49-F238E27FC236}">
              <a16:creationId xmlns:a16="http://schemas.microsoft.com/office/drawing/2014/main" id="{F19DBBE6-4F4D-4BCD-B8B0-CD615B4947B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8" name="テキスト ボックス 507">
          <a:extLst>
            <a:ext uri="{FF2B5EF4-FFF2-40B4-BE49-F238E27FC236}">
              <a16:creationId xmlns:a16="http://schemas.microsoft.com/office/drawing/2014/main" id="{C8BE250A-DEC1-4085-8E2F-CF07E504D289}"/>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9" name="直線コネクタ 508">
          <a:extLst>
            <a:ext uri="{FF2B5EF4-FFF2-40B4-BE49-F238E27FC236}">
              <a16:creationId xmlns:a16="http://schemas.microsoft.com/office/drawing/2014/main" id="{5090E31D-45C2-4301-B056-56F658484B54}"/>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0" name="テキスト ボックス 509">
          <a:extLst>
            <a:ext uri="{FF2B5EF4-FFF2-40B4-BE49-F238E27FC236}">
              <a16:creationId xmlns:a16="http://schemas.microsoft.com/office/drawing/2014/main" id="{58B95997-00B8-4626-A57C-CC21B2139ACB}"/>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1" name="直線コネクタ 510">
          <a:extLst>
            <a:ext uri="{FF2B5EF4-FFF2-40B4-BE49-F238E27FC236}">
              <a16:creationId xmlns:a16="http://schemas.microsoft.com/office/drawing/2014/main" id="{9DB456B9-0673-45B1-9AF2-A07DF0583FF3}"/>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2" name="テキスト ボックス 511">
          <a:extLst>
            <a:ext uri="{FF2B5EF4-FFF2-40B4-BE49-F238E27FC236}">
              <a16:creationId xmlns:a16="http://schemas.microsoft.com/office/drawing/2014/main" id="{B13D26EC-57DC-4C1B-940A-E0CBA72BCEDB}"/>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3" name="直線コネクタ 512">
          <a:extLst>
            <a:ext uri="{FF2B5EF4-FFF2-40B4-BE49-F238E27FC236}">
              <a16:creationId xmlns:a16="http://schemas.microsoft.com/office/drawing/2014/main" id="{238178FE-9E5E-4C8B-8C57-AC1389CE941F}"/>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4" name="テキスト ボックス 513">
          <a:extLst>
            <a:ext uri="{FF2B5EF4-FFF2-40B4-BE49-F238E27FC236}">
              <a16:creationId xmlns:a16="http://schemas.microsoft.com/office/drawing/2014/main" id="{088D634C-BF36-4866-A711-A93C84FAF038}"/>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5" name="直線コネクタ 514">
          <a:extLst>
            <a:ext uri="{FF2B5EF4-FFF2-40B4-BE49-F238E27FC236}">
              <a16:creationId xmlns:a16="http://schemas.microsoft.com/office/drawing/2014/main" id="{5C0DDDCF-CD19-412E-A6D6-9643174CEB3D}"/>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6" name="テキスト ボックス 515">
          <a:extLst>
            <a:ext uri="{FF2B5EF4-FFF2-40B4-BE49-F238E27FC236}">
              <a16:creationId xmlns:a16="http://schemas.microsoft.com/office/drawing/2014/main" id="{FBC1A087-F795-4D1E-8BED-D8A9AD141CAF}"/>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C9C3D209-1005-4DBD-BA72-8A7572367DF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80010</xdr:rowOff>
    </xdr:from>
    <xdr:to>
      <xdr:col>85</xdr:col>
      <xdr:colOff>126364</xdr:colOff>
      <xdr:row>41</xdr:row>
      <xdr:rowOff>158115</xdr:rowOff>
    </xdr:to>
    <xdr:cxnSp macro="">
      <xdr:nvCxnSpPr>
        <xdr:cNvPr id="518" name="直線コネクタ 517">
          <a:extLst>
            <a:ext uri="{FF2B5EF4-FFF2-40B4-BE49-F238E27FC236}">
              <a16:creationId xmlns:a16="http://schemas.microsoft.com/office/drawing/2014/main" id="{BC37392B-4549-4EF9-A435-05CEB42697ED}"/>
            </a:ext>
          </a:extLst>
        </xdr:cNvPr>
        <xdr:cNvCxnSpPr/>
      </xdr:nvCxnSpPr>
      <xdr:spPr>
        <a:xfrm flipV="1">
          <a:off x="14375764" y="5779770"/>
          <a:ext cx="0" cy="1251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519" name="【一般廃棄物処理施設】&#10;有形固定資産減価償却率最小値テキスト">
          <a:extLst>
            <a:ext uri="{FF2B5EF4-FFF2-40B4-BE49-F238E27FC236}">
              <a16:creationId xmlns:a16="http://schemas.microsoft.com/office/drawing/2014/main" id="{51D58F5E-9A4B-4933-98B0-F719C95E4819}"/>
            </a:ext>
          </a:extLst>
        </xdr:cNvPr>
        <xdr:cNvSpPr txBox="1"/>
      </xdr:nvSpPr>
      <xdr:spPr>
        <a:xfrm>
          <a:off x="144145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520" name="直線コネクタ 519">
          <a:extLst>
            <a:ext uri="{FF2B5EF4-FFF2-40B4-BE49-F238E27FC236}">
              <a16:creationId xmlns:a16="http://schemas.microsoft.com/office/drawing/2014/main" id="{5FCBEE5B-8ED4-4781-B9FA-F40B32B8D3F6}"/>
            </a:ext>
          </a:extLst>
        </xdr:cNvPr>
        <xdr:cNvCxnSpPr/>
      </xdr:nvCxnSpPr>
      <xdr:spPr>
        <a:xfrm>
          <a:off x="14287500" y="70313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26687</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4EE374F1-6909-45A9-929E-8095FA5377C7}"/>
            </a:ext>
          </a:extLst>
        </xdr:cNvPr>
        <xdr:cNvSpPr txBox="1"/>
      </xdr:nvSpPr>
      <xdr:spPr>
        <a:xfrm>
          <a:off x="14414500" y="5558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80010</xdr:rowOff>
    </xdr:from>
    <xdr:to>
      <xdr:col>86</xdr:col>
      <xdr:colOff>25400</xdr:colOff>
      <xdr:row>34</xdr:row>
      <xdr:rowOff>80010</xdr:rowOff>
    </xdr:to>
    <xdr:cxnSp macro="">
      <xdr:nvCxnSpPr>
        <xdr:cNvPr id="522" name="直線コネクタ 521">
          <a:extLst>
            <a:ext uri="{FF2B5EF4-FFF2-40B4-BE49-F238E27FC236}">
              <a16:creationId xmlns:a16="http://schemas.microsoft.com/office/drawing/2014/main" id="{39B835BB-7FDC-4D08-A329-D3A5C0BCFD3F}"/>
            </a:ext>
          </a:extLst>
        </xdr:cNvPr>
        <xdr:cNvCxnSpPr/>
      </xdr:nvCxnSpPr>
      <xdr:spPr>
        <a:xfrm>
          <a:off x="14287500" y="57797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143527</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1BB32309-A8C9-4645-A85A-270862B98875}"/>
            </a:ext>
          </a:extLst>
        </xdr:cNvPr>
        <xdr:cNvSpPr txBox="1"/>
      </xdr:nvSpPr>
      <xdr:spPr>
        <a:xfrm>
          <a:off x="14414500" y="6010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120650</xdr:rowOff>
    </xdr:from>
    <xdr:to>
      <xdr:col>85</xdr:col>
      <xdr:colOff>177800</xdr:colOff>
      <xdr:row>37</xdr:row>
      <xdr:rowOff>50800</xdr:rowOff>
    </xdr:to>
    <xdr:sp macro="" textlink="">
      <xdr:nvSpPr>
        <xdr:cNvPr id="524" name="フローチャート: 判断 523">
          <a:extLst>
            <a:ext uri="{FF2B5EF4-FFF2-40B4-BE49-F238E27FC236}">
              <a16:creationId xmlns:a16="http://schemas.microsoft.com/office/drawing/2014/main" id="{ECC47645-E2DF-48BD-93FE-EA7AE764879D}"/>
            </a:ext>
          </a:extLst>
        </xdr:cNvPr>
        <xdr:cNvSpPr/>
      </xdr:nvSpPr>
      <xdr:spPr>
        <a:xfrm>
          <a:off x="14325600" y="61556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15875</xdr:rowOff>
    </xdr:from>
    <xdr:to>
      <xdr:col>81</xdr:col>
      <xdr:colOff>101600</xdr:colOff>
      <xdr:row>37</xdr:row>
      <xdr:rowOff>117475</xdr:rowOff>
    </xdr:to>
    <xdr:sp macro="" textlink="">
      <xdr:nvSpPr>
        <xdr:cNvPr id="525" name="フローチャート: 判断 524">
          <a:extLst>
            <a:ext uri="{FF2B5EF4-FFF2-40B4-BE49-F238E27FC236}">
              <a16:creationId xmlns:a16="http://schemas.microsoft.com/office/drawing/2014/main" id="{06CDF7FE-8F47-4BE1-8AEF-26C0ADE1E17D}"/>
            </a:ext>
          </a:extLst>
        </xdr:cNvPr>
        <xdr:cNvSpPr/>
      </xdr:nvSpPr>
      <xdr:spPr>
        <a:xfrm>
          <a:off x="13578840" y="62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134002</xdr:rowOff>
    </xdr:from>
    <xdr:ext cx="405111" cy="259045"/>
    <xdr:sp macro="" textlink="">
      <xdr:nvSpPr>
        <xdr:cNvPr id="526" name="n_1aveValue【一般廃棄物処理施設】&#10;有形固定資産減価償却率">
          <a:extLst>
            <a:ext uri="{FF2B5EF4-FFF2-40B4-BE49-F238E27FC236}">
              <a16:creationId xmlns:a16="http://schemas.microsoft.com/office/drawing/2014/main" id="{B9ED027C-C360-4CF6-B996-9741CBE8963F}"/>
            </a:ext>
          </a:extLst>
        </xdr:cNvPr>
        <xdr:cNvSpPr txBox="1"/>
      </xdr:nvSpPr>
      <xdr:spPr>
        <a:xfrm>
          <a:off x="134372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166370</xdr:rowOff>
    </xdr:from>
    <xdr:to>
      <xdr:col>76</xdr:col>
      <xdr:colOff>165100</xdr:colOff>
      <xdr:row>37</xdr:row>
      <xdr:rowOff>96520</xdr:rowOff>
    </xdr:to>
    <xdr:sp macro="" textlink="">
      <xdr:nvSpPr>
        <xdr:cNvPr id="527" name="フローチャート: 判断 526">
          <a:extLst>
            <a:ext uri="{FF2B5EF4-FFF2-40B4-BE49-F238E27FC236}">
              <a16:creationId xmlns:a16="http://schemas.microsoft.com/office/drawing/2014/main" id="{3C4F18BD-ACD6-477D-98A0-E4A28695E34A}"/>
            </a:ext>
          </a:extLst>
        </xdr:cNvPr>
        <xdr:cNvSpPr/>
      </xdr:nvSpPr>
      <xdr:spPr>
        <a:xfrm>
          <a:off x="12804140" y="62014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113047</xdr:rowOff>
    </xdr:from>
    <xdr:ext cx="405111" cy="259045"/>
    <xdr:sp macro="" textlink="">
      <xdr:nvSpPr>
        <xdr:cNvPr id="528" name="n_2aveValue【一般廃棄物処理施設】&#10;有形固定資産減価償却率">
          <a:extLst>
            <a:ext uri="{FF2B5EF4-FFF2-40B4-BE49-F238E27FC236}">
              <a16:creationId xmlns:a16="http://schemas.microsoft.com/office/drawing/2014/main" id="{C364A5EE-B883-4716-8A88-1278DD46F4BF}"/>
            </a:ext>
          </a:extLst>
        </xdr:cNvPr>
        <xdr:cNvSpPr txBox="1"/>
      </xdr:nvSpPr>
      <xdr:spPr>
        <a:xfrm>
          <a:off x="12675244"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118745</xdr:rowOff>
    </xdr:from>
    <xdr:to>
      <xdr:col>72</xdr:col>
      <xdr:colOff>38100</xdr:colOff>
      <xdr:row>37</xdr:row>
      <xdr:rowOff>48895</xdr:rowOff>
    </xdr:to>
    <xdr:sp macro="" textlink="">
      <xdr:nvSpPr>
        <xdr:cNvPr id="529" name="フローチャート: 判断 528">
          <a:extLst>
            <a:ext uri="{FF2B5EF4-FFF2-40B4-BE49-F238E27FC236}">
              <a16:creationId xmlns:a16="http://schemas.microsoft.com/office/drawing/2014/main" id="{42FC95A1-3BF4-474D-B607-0E9E8D16364D}"/>
            </a:ext>
          </a:extLst>
        </xdr:cNvPr>
        <xdr:cNvSpPr/>
      </xdr:nvSpPr>
      <xdr:spPr>
        <a:xfrm>
          <a:off x="12029440" y="61537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65422</xdr:rowOff>
    </xdr:from>
    <xdr:ext cx="405111" cy="259045"/>
    <xdr:sp macro="" textlink="">
      <xdr:nvSpPr>
        <xdr:cNvPr id="530" name="n_3aveValue【一般廃棄物処理施設】&#10;有形固定資産減価償却率">
          <a:extLst>
            <a:ext uri="{FF2B5EF4-FFF2-40B4-BE49-F238E27FC236}">
              <a16:creationId xmlns:a16="http://schemas.microsoft.com/office/drawing/2014/main" id="{DE7233D8-AB12-401E-A92B-7E159A10FC24}"/>
            </a:ext>
          </a:extLst>
        </xdr:cNvPr>
        <xdr:cNvSpPr txBox="1"/>
      </xdr:nvSpPr>
      <xdr:spPr>
        <a:xfrm>
          <a:off x="119005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114935</xdr:rowOff>
    </xdr:from>
    <xdr:to>
      <xdr:col>67</xdr:col>
      <xdr:colOff>101600</xdr:colOff>
      <xdr:row>37</xdr:row>
      <xdr:rowOff>45085</xdr:rowOff>
    </xdr:to>
    <xdr:sp macro="" textlink="">
      <xdr:nvSpPr>
        <xdr:cNvPr id="531" name="フローチャート: 判断 530">
          <a:extLst>
            <a:ext uri="{FF2B5EF4-FFF2-40B4-BE49-F238E27FC236}">
              <a16:creationId xmlns:a16="http://schemas.microsoft.com/office/drawing/2014/main" id="{F1DC8CEF-AA6F-48A8-8DA3-81BA06A3E246}"/>
            </a:ext>
          </a:extLst>
        </xdr:cNvPr>
        <xdr:cNvSpPr/>
      </xdr:nvSpPr>
      <xdr:spPr>
        <a:xfrm>
          <a:off x="11231880" y="61499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35</xdr:row>
      <xdr:rowOff>61612</xdr:rowOff>
    </xdr:from>
    <xdr:ext cx="405111" cy="259045"/>
    <xdr:sp macro="" textlink="">
      <xdr:nvSpPr>
        <xdr:cNvPr id="532" name="n_4aveValue【一般廃棄物処理施設】&#10;有形固定資産減価償却率">
          <a:extLst>
            <a:ext uri="{FF2B5EF4-FFF2-40B4-BE49-F238E27FC236}">
              <a16:creationId xmlns:a16="http://schemas.microsoft.com/office/drawing/2014/main" id="{4F4513CF-C49E-4BAD-99D2-FBA29AAB0680}"/>
            </a:ext>
          </a:extLst>
        </xdr:cNvPr>
        <xdr:cNvSpPr txBox="1"/>
      </xdr:nvSpPr>
      <xdr:spPr>
        <a:xfrm>
          <a:off x="11102984" y="592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82CBA4B1-2042-4949-9FE4-6C49DD8C3586}"/>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E9243D3C-793F-4C31-BCFA-76EEB7BA862C}"/>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4FC65958-BCF3-4701-B88F-2585B091C6F4}"/>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CDA6458B-D065-40E6-ADCC-87A661C3E019}"/>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33386632-33B2-4EF9-851D-385D16BD2FEE}"/>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34925</xdr:rowOff>
    </xdr:from>
    <xdr:to>
      <xdr:col>85</xdr:col>
      <xdr:colOff>177800</xdr:colOff>
      <xdr:row>41</xdr:row>
      <xdr:rowOff>136525</xdr:rowOff>
    </xdr:to>
    <xdr:sp macro="" textlink="">
      <xdr:nvSpPr>
        <xdr:cNvPr id="538" name="楕円 537">
          <a:extLst>
            <a:ext uri="{FF2B5EF4-FFF2-40B4-BE49-F238E27FC236}">
              <a16:creationId xmlns:a16="http://schemas.microsoft.com/office/drawing/2014/main" id="{549AF04E-2EE5-44E3-B485-F37B63973CB4}"/>
            </a:ext>
          </a:extLst>
        </xdr:cNvPr>
        <xdr:cNvSpPr/>
      </xdr:nvSpPr>
      <xdr:spPr>
        <a:xfrm>
          <a:off x="14325600" y="690816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121302</xdr:rowOff>
    </xdr:from>
    <xdr:ext cx="405111" cy="259045"/>
    <xdr:sp macro="" textlink="">
      <xdr:nvSpPr>
        <xdr:cNvPr id="539" name="【一般廃棄物処理施設】&#10;有形固定資産減価償却率該当値テキスト">
          <a:extLst>
            <a:ext uri="{FF2B5EF4-FFF2-40B4-BE49-F238E27FC236}">
              <a16:creationId xmlns:a16="http://schemas.microsoft.com/office/drawing/2014/main" id="{7B2A90B6-37EA-4E23-B1FB-F6A573E6610D}"/>
            </a:ext>
          </a:extLst>
        </xdr:cNvPr>
        <xdr:cNvSpPr txBox="1"/>
      </xdr:nvSpPr>
      <xdr:spPr>
        <a:xfrm>
          <a:off x="14414500" y="682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21590</xdr:rowOff>
    </xdr:from>
    <xdr:to>
      <xdr:col>81</xdr:col>
      <xdr:colOff>101600</xdr:colOff>
      <xdr:row>41</xdr:row>
      <xdr:rowOff>123190</xdr:rowOff>
    </xdr:to>
    <xdr:sp macro="" textlink="">
      <xdr:nvSpPr>
        <xdr:cNvPr id="540" name="楕円 539">
          <a:extLst>
            <a:ext uri="{FF2B5EF4-FFF2-40B4-BE49-F238E27FC236}">
              <a16:creationId xmlns:a16="http://schemas.microsoft.com/office/drawing/2014/main" id="{E6F44AE4-93B6-4AB5-934A-37FEEF281FE6}"/>
            </a:ext>
          </a:extLst>
        </xdr:cNvPr>
        <xdr:cNvSpPr/>
      </xdr:nvSpPr>
      <xdr:spPr>
        <a:xfrm>
          <a:off x="1357884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72390</xdr:rowOff>
    </xdr:from>
    <xdr:to>
      <xdr:col>85</xdr:col>
      <xdr:colOff>127000</xdr:colOff>
      <xdr:row>41</xdr:row>
      <xdr:rowOff>85725</xdr:rowOff>
    </xdr:to>
    <xdr:cxnSp macro="">
      <xdr:nvCxnSpPr>
        <xdr:cNvPr id="541" name="直線コネクタ 540">
          <a:extLst>
            <a:ext uri="{FF2B5EF4-FFF2-40B4-BE49-F238E27FC236}">
              <a16:creationId xmlns:a16="http://schemas.microsoft.com/office/drawing/2014/main" id="{DC426259-1956-464F-BAF7-3E289E4F0AB0}"/>
            </a:ext>
          </a:extLst>
        </xdr:cNvPr>
        <xdr:cNvCxnSpPr/>
      </xdr:nvCxnSpPr>
      <xdr:spPr>
        <a:xfrm>
          <a:off x="13629640" y="6945630"/>
          <a:ext cx="74676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8255</xdr:rowOff>
    </xdr:from>
    <xdr:to>
      <xdr:col>76</xdr:col>
      <xdr:colOff>165100</xdr:colOff>
      <xdr:row>41</xdr:row>
      <xdr:rowOff>109855</xdr:rowOff>
    </xdr:to>
    <xdr:sp macro="" textlink="">
      <xdr:nvSpPr>
        <xdr:cNvPr id="542" name="楕円 541">
          <a:extLst>
            <a:ext uri="{FF2B5EF4-FFF2-40B4-BE49-F238E27FC236}">
              <a16:creationId xmlns:a16="http://schemas.microsoft.com/office/drawing/2014/main" id="{CF569D76-5D3E-49DB-B171-18D31AA891B8}"/>
            </a:ext>
          </a:extLst>
        </xdr:cNvPr>
        <xdr:cNvSpPr/>
      </xdr:nvSpPr>
      <xdr:spPr>
        <a:xfrm>
          <a:off x="12804140" y="688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59055</xdr:rowOff>
    </xdr:from>
    <xdr:to>
      <xdr:col>81</xdr:col>
      <xdr:colOff>50800</xdr:colOff>
      <xdr:row>41</xdr:row>
      <xdr:rowOff>72390</xdr:rowOff>
    </xdr:to>
    <xdr:cxnSp macro="">
      <xdr:nvCxnSpPr>
        <xdr:cNvPr id="543" name="直線コネクタ 542">
          <a:extLst>
            <a:ext uri="{FF2B5EF4-FFF2-40B4-BE49-F238E27FC236}">
              <a16:creationId xmlns:a16="http://schemas.microsoft.com/office/drawing/2014/main" id="{23B20C45-039E-4D18-945E-879727FE1401}"/>
            </a:ext>
          </a:extLst>
        </xdr:cNvPr>
        <xdr:cNvCxnSpPr/>
      </xdr:nvCxnSpPr>
      <xdr:spPr>
        <a:xfrm>
          <a:off x="12854940" y="6932295"/>
          <a:ext cx="7747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166370</xdr:rowOff>
    </xdr:from>
    <xdr:to>
      <xdr:col>72</xdr:col>
      <xdr:colOff>38100</xdr:colOff>
      <xdr:row>41</xdr:row>
      <xdr:rowOff>96520</xdr:rowOff>
    </xdr:to>
    <xdr:sp macro="" textlink="">
      <xdr:nvSpPr>
        <xdr:cNvPr id="544" name="楕円 543">
          <a:extLst>
            <a:ext uri="{FF2B5EF4-FFF2-40B4-BE49-F238E27FC236}">
              <a16:creationId xmlns:a16="http://schemas.microsoft.com/office/drawing/2014/main" id="{882E87F1-CEEC-4926-9AE0-A7AB73253FB3}"/>
            </a:ext>
          </a:extLst>
        </xdr:cNvPr>
        <xdr:cNvSpPr/>
      </xdr:nvSpPr>
      <xdr:spPr>
        <a:xfrm>
          <a:off x="12029440" y="687197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45720</xdr:rowOff>
    </xdr:from>
    <xdr:to>
      <xdr:col>76</xdr:col>
      <xdr:colOff>114300</xdr:colOff>
      <xdr:row>41</xdr:row>
      <xdr:rowOff>59055</xdr:rowOff>
    </xdr:to>
    <xdr:cxnSp macro="">
      <xdr:nvCxnSpPr>
        <xdr:cNvPr id="545" name="直線コネクタ 544">
          <a:extLst>
            <a:ext uri="{FF2B5EF4-FFF2-40B4-BE49-F238E27FC236}">
              <a16:creationId xmlns:a16="http://schemas.microsoft.com/office/drawing/2014/main" id="{6848519E-1029-4FE4-A7E4-05444F63D912}"/>
            </a:ext>
          </a:extLst>
        </xdr:cNvPr>
        <xdr:cNvCxnSpPr/>
      </xdr:nvCxnSpPr>
      <xdr:spPr>
        <a:xfrm>
          <a:off x="12072620" y="6918960"/>
          <a:ext cx="78232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153035</xdr:rowOff>
    </xdr:from>
    <xdr:to>
      <xdr:col>67</xdr:col>
      <xdr:colOff>101600</xdr:colOff>
      <xdr:row>41</xdr:row>
      <xdr:rowOff>83185</xdr:rowOff>
    </xdr:to>
    <xdr:sp macro="" textlink="">
      <xdr:nvSpPr>
        <xdr:cNvPr id="546" name="楕円 545">
          <a:extLst>
            <a:ext uri="{FF2B5EF4-FFF2-40B4-BE49-F238E27FC236}">
              <a16:creationId xmlns:a16="http://schemas.microsoft.com/office/drawing/2014/main" id="{E97F468B-A08E-47CF-BC2F-AF1FDB45DC6C}"/>
            </a:ext>
          </a:extLst>
        </xdr:cNvPr>
        <xdr:cNvSpPr/>
      </xdr:nvSpPr>
      <xdr:spPr>
        <a:xfrm>
          <a:off x="11231880" y="68586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32385</xdr:rowOff>
    </xdr:from>
    <xdr:to>
      <xdr:col>71</xdr:col>
      <xdr:colOff>177800</xdr:colOff>
      <xdr:row>41</xdr:row>
      <xdr:rowOff>45720</xdr:rowOff>
    </xdr:to>
    <xdr:cxnSp macro="">
      <xdr:nvCxnSpPr>
        <xdr:cNvPr id="547" name="直線コネクタ 546">
          <a:extLst>
            <a:ext uri="{FF2B5EF4-FFF2-40B4-BE49-F238E27FC236}">
              <a16:creationId xmlns:a16="http://schemas.microsoft.com/office/drawing/2014/main" id="{F3571D71-6773-4C69-808A-F3FC1CE47279}"/>
            </a:ext>
          </a:extLst>
        </xdr:cNvPr>
        <xdr:cNvCxnSpPr/>
      </xdr:nvCxnSpPr>
      <xdr:spPr>
        <a:xfrm>
          <a:off x="11282680" y="6905625"/>
          <a:ext cx="78994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114317</xdr:rowOff>
    </xdr:from>
    <xdr:ext cx="405111" cy="259045"/>
    <xdr:sp macro="" textlink="">
      <xdr:nvSpPr>
        <xdr:cNvPr id="548" name="n_1mainValue【一般廃棄物処理施設】&#10;有形固定資産減価償却率">
          <a:extLst>
            <a:ext uri="{FF2B5EF4-FFF2-40B4-BE49-F238E27FC236}">
              <a16:creationId xmlns:a16="http://schemas.microsoft.com/office/drawing/2014/main" id="{FD47F77F-C37D-4EB7-ABAB-A20DCB82942C}"/>
            </a:ext>
          </a:extLst>
        </xdr:cNvPr>
        <xdr:cNvSpPr txBox="1"/>
      </xdr:nvSpPr>
      <xdr:spPr>
        <a:xfrm>
          <a:off x="134372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100982</xdr:rowOff>
    </xdr:from>
    <xdr:ext cx="405111" cy="259045"/>
    <xdr:sp macro="" textlink="">
      <xdr:nvSpPr>
        <xdr:cNvPr id="549" name="n_2mainValue【一般廃棄物処理施設】&#10;有形固定資産減価償却率">
          <a:extLst>
            <a:ext uri="{FF2B5EF4-FFF2-40B4-BE49-F238E27FC236}">
              <a16:creationId xmlns:a16="http://schemas.microsoft.com/office/drawing/2014/main" id="{33DCD379-8650-48D9-B26A-905043358A77}"/>
            </a:ext>
          </a:extLst>
        </xdr:cNvPr>
        <xdr:cNvSpPr txBox="1"/>
      </xdr:nvSpPr>
      <xdr:spPr>
        <a:xfrm>
          <a:off x="12675244" y="697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87647</xdr:rowOff>
    </xdr:from>
    <xdr:ext cx="405111" cy="259045"/>
    <xdr:sp macro="" textlink="">
      <xdr:nvSpPr>
        <xdr:cNvPr id="550" name="n_3mainValue【一般廃棄物処理施設】&#10;有形固定資産減価償却率">
          <a:extLst>
            <a:ext uri="{FF2B5EF4-FFF2-40B4-BE49-F238E27FC236}">
              <a16:creationId xmlns:a16="http://schemas.microsoft.com/office/drawing/2014/main" id="{292D6E4A-BF5E-471D-9244-7FF2756683B5}"/>
            </a:ext>
          </a:extLst>
        </xdr:cNvPr>
        <xdr:cNvSpPr txBox="1"/>
      </xdr:nvSpPr>
      <xdr:spPr>
        <a:xfrm>
          <a:off x="11900544" y="6960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74312</xdr:rowOff>
    </xdr:from>
    <xdr:ext cx="405111" cy="259045"/>
    <xdr:sp macro="" textlink="">
      <xdr:nvSpPr>
        <xdr:cNvPr id="551" name="n_4mainValue【一般廃棄物処理施設】&#10;有形固定資産減価償却率">
          <a:extLst>
            <a:ext uri="{FF2B5EF4-FFF2-40B4-BE49-F238E27FC236}">
              <a16:creationId xmlns:a16="http://schemas.microsoft.com/office/drawing/2014/main" id="{7F3E0068-AE5B-44F9-A9BC-CD7611A38A22}"/>
            </a:ext>
          </a:extLst>
        </xdr:cNvPr>
        <xdr:cNvSpPr txBox="1"/>
      </xdr:nvSpPr>
      <xdr:spPr>
        <a:xfrm>
          <a:off x="11102984" y="694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a:extLst>
            <a:ext uri="{FF2B5EF4-FFF2-40B4-BE49-F238E27FC236}">
              <a16:creationId xmlns:a16="http://schemas.microsoft.com/office/drawing/2014/main" id="{B7DBACD6-F467-4BEB-BED7-653B4166D3CA}"/>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a:extLst>
            <a:ext uri="{FF2B5EF4-FFF2-40B4-BE49-F238E27FC236}">
              <a16:creationId xmlns:a16="http://schemas.microsoft.com/office/drawing/2014/main" id="{5A2D82EC-D684-43F2-B3BB-259571A54EAF}"/>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a:extLst>
            <a:ext uri="{FF2B5EF4-FFF2-40B4-BE49-F238E27FC236}">
              <a16:creationId xmlns:a16="http://schemas.microsoft.com/office/drawing/2014/main" id="{B35FEE43-D086-4559-A74B-2442CB1BE9DE}"/>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a:extLst>
            <a:ext uri="{FF2B5EF4-FFF2-40B4-BE49-F238E27FC236}">
              <a16:creationId xmlns:a16="http://schemas.microsoft.com/office/drawing/2014/main" id="{C365EDEA-A194-4C06-8CD2-7F277997A955}"/>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a:extLst>
            <a:ext uri="{FF2B5EF4-FFF2-40B4-BE49-F238E27FC236}">
              <a16:creationId xmlns:a16="http://schemas.microsoft.com/office/drawing/2014/main" id="{51DC41BC-A246-4740-94F4-2EA25C562A18}"/>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a:extLst>
            <a:ext uri="{FF2B5EF4-FFF2-40B4-BE49-F238E27FC236}">
              <a16:creationId xmlns:a16="http://schemas.microsoft.com/office/drawing/2014/main" id="{29E941F4-9469-4BA4-B027-E761EC21F761}"/>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a:extLst>
            <a:ext uri="{FF2B5EF4-FFF2-40B4-BE49-F238E27FC236}">
              <a16:creationId xmlns:a16="http://schemas.microsoft.com/office/drawing/2014/main" id="{16B90BCB-3BD6-4729-A084-30F462CA4AF6}"/>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a:extLst>
            <a:ext uri="{FF2B5EF4-FFF2-40B4-BE49-F238E27FC236}">
              <a16:creationId xmlns:a16="http://schemas.microsoft.com/office/drawing/2014/main" id="{F74B2AE8-6AE2-4D82-81D7-DAE979ABF858}"/>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a:extLst>
            <a:ext uri="{FF2B5EF4-FFF2-40B4-BE49-F238E27FC236}">
              <a16:creationId xmlns:a16="http://schemas.microsoft.com/office/drawing/2014/main" id="{930883B5-0F02-440A-9696-97A2F83C94A7}"/>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a:extLst>
            <a:ext uri="{FF2B5EF4-FFF2-40B4-BE49-F238E27FC236}">
              <a16:creationId xmlns:a16="http://schemas.microsoft.com/office/drawing/2014/main" id="{24CD1905-823C-4B16-96B5-DBC4A525FCD8}"/>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62" name="直線コネクタ 561">
          <a:extLst>
            <a:ext uri="{FF2B5EF4-FFF2-40B4-BE49-F238E27FC236}">
              <a16:creationId xmlns:a16="http://schemas.microsoft.com/office/drawing/2014/main" id="{93DA39F3-EEA8-4504-ABC9-972BE72F5E3F}"/>
            </a:ext>
          </a:extLst>
        </xdr:cNvPr>
        <xdr:cNvCxnSpPr/>
      </xdr:nvCxnSpPr>
      <xdr:spPr>
        <a:xfrm>
          <a:off x="16093440" y="68922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63" name="テキスト ボックス 562">
          <a:extLst>
            <a:ext uri="{FF2B5EF4-FFF2-40B4-BE49-F238E27FC236}">
              <a16:creationId xmlns:a16="http://schemas.microsoft.com/office/drawing/2014/main" id="{C39A9630-7E11-4CD6-BB74-E3ACDD6EBA37}"/>
            </a:ext>
          </a:extLst>
        </xdr:cNvPr>
        <xdr:cNvSpPr txBox="1"/>
      </xdr:nvSpPr>
      <xdr:spPr>
        <a:xfrm>
          <a:off x="15890374" y="6753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4" name="直線コネクタ 563">
          <a:extLst>
            <a:ext uri="{FF2B5EF4-FFF2-40B4-BE49-F238E27FC236}">
              <a16:creationId xmlns:a16="http://schemas.microsoft.com/office/drawing/2014/main" id="{2D2CBBE5-A457-437C-9E8E-9AF3AB5D5B33}"/>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5" name="テキスト ボックス 564">
          <a:extLst>
            <a:ext uri="{FF2B5EF4-FFF2-40B4-BE49-F238E27FC236}">
              <a16:creationId xmlns:a16="http://schemas.microsoft.com/office/drawing/2014/main" id="{2C829B28-14BF-47AF-9C67-2050ECF6DB47}"/>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6" name="直線コネクタ 565">
          <a:extLst>
            <a:ext uri="{FF2B5EF4-FFF2-40B4-BE49-F238E27FC236}">
              <a16:creationId xmlns:a16="http://schemas.microsoft.com/office/drawing/2014/main" id="{D83889D8-353B-4C2C-A2D0-4246AEE9D6F4}"/>
            </a:ext>
          </a:extLst>
        </xdr:cNvPr>
        <xdr:cNvCxnSpPr/>
      </xdr:nvCxnSpPr>
      <xdr:spPr>
        <a:xfrm>
          <a:off x="16093440" y="5775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7" name="テキスト ボックス 566">
          <a:extLst>
            <a:ext uri="{FF2B5EF4-FFF2-40B4-BE49-F238E27FC236}">
              <a16:creationId xmlns:a16="http://schemas.microsoft.com/office/drawing/2014/main" id="{5EAE9257-04A8-4ED1-AF26-5FC5E70FB21B}"/>
            </a:ext>
          </a:extLst>
        </xdr:cNvPr>
        <xdr:cNvSpPr txBox="1"/>
      </xdr:nvSpPr>
      <xdr:spPr>
        <a:xfrm>
          <a:off x="15589461" y="563754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a:extLst>
            <a:ext uri="{FF2B5EF4-FFF2-40B4-BE49-F238E27FC236}">
              <a16:creationId xmlns:a16="http://schemas.microsoft.com/office/drawing/2014/main" id="{E979B589-ECD0-4924-B6FB-5B224CB19C5C}"/>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a:extLst>
            <a:ext uri="{FF2B5EF4-FFF2-40B4-BE49-F238E27FC236}">
              <a16:creationId xmlns:a16="http://schemas.microsoft.com/office/drawing/2014/main" id="{5E343BF4-0B80-4DE9-B365-648638BF4F9D}"/>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a:extLst>
            <a:ext uri="{FF2B5EF4-FFF2-40B4-BE49-F238E27FC236}">
              <a16:creationId xmlns:a16="http://schemas.microsoft.com/office/drawing/2014/main" id="{D9184CE6-BDF8-469E-9782-D045E2635935}"/>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15353</xdr:rowOff>
    </xdr:from>
    <xdr:to>
      <xdr:col>116</xdr:col>
      <xdr:colOff>62864</xdr:colOff>
      <xdr:row>41</xdr:row>
      <xdr:rowOff>10506</xdr:rowOff>
    </xdr:to>
    <xdr:cxnSp macro="">
      <xdr:nvCxnSpPr>
        <xdr:cNvPr id="571" name="直線コネクタ 570">
          <a:extLst>
            <a:ext uri="{FF2B5EF4-FFF2-40B4-BE49-F238E27FC236}">
              <a16:creationId xmlns:a16="http://schemas.microsoft.com/office/drawing/2014/main" id="{95D35456-9098-4150-8A3A-F7E314DAAC44}"/>
            </a:ext>
          </a:extLst>
        </xdr:cNvPr>
        <xdr:cNvCxnSpPr/>
      </xdr:nvCxnSpPr>
      <xdr:spPr>
        <a:xfrm flipV="1">
          <a:off x="19509104" y="5715113"/>
          <a:ext cx="0" cy="1168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14333</xdr:rowOff>
    </xdr:from>
    <xdr:ext cx="469744" cy="259045"/>
    <xdr:sp macro="" textlink="">
      <xdr:nvSpPr>
        <xdr:cNvPr id="572" name="【一般廃棄物処理施設】&#10;一人当たり有形固定資産（償却資産）額最小値テキスト">
          <a:extLst>
            <a:ext uri="{FF2B5EF4-FFF2-40B4-BE49-F238E27FC236}">
              <a16:creationId xmlns:a16="http://schemas.microsoft.com/office/drawing/2014/main" id="{DF20F24A-5256-4A3A-BFAE-2B3CB3D302B2}"/>
            </a:ext>
          </a:extLst>
        </xdr:cNvPr>
        <xdr:cNvSpPr txBox="1"/>
      </xdr:nvSpPr>
      <xdr:spPr>
        <a:xfrm>
          <a:off x="19547840" y="688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10506</xdr:rowOff>
    </xdr:from>
    <xdr:to>
      <xdr:col>116</xdr:col>
      <xdr:colOff>152400</xdr:colOff>
      <xdr:row>41</xdr:row>
      <xdr:rowOff>10506</xdr:rowOff>
    </xdr:to>
    <xdr:cxnSp macro="">
      <xdr:nvCxnSpPr>
        <xdr:cNvPr id="573" name="直線コネクタ 572">
          <a:extLst>
            <a:ext uri="{FF2B5EF4-FFF2-40B4-BE49-F238E27FC236}">
              <a16:creationId xmlns:a16="http://schemas.microsoft.com/office/drawing/2014/main" id="{AD42E4A6-7700-4941-BAFB-9EDEADD9874E}"/>
            </a:ext>
          </a:extLst>
        </xdr:cNvPr>
        <xdr:cNvCxnSpPr/>
      </xdr:nvCxnSpPr>
      <xdr:spPr>
        <a:xfrm>
          <a:off x="19443700" y="68837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133480</xdr:rowOff>
    </xdr:from>
    <xdr:ext cx="599010" cy="259045"/>
    <xdr:sp macro="" textlink="">
      <xdr:nvSpPr>
        <xdr:cNvPr id="574" name="【一般廃棄物処理施設】&#10;一人当たり有形固定資産（償却資産）額最大値テキスト">
          <a:extLst>
            <a:ext uri="{FF2B5EF4-FFF2-40B4-BE49-F238E27FC236}">
              <a16:creationId xmlns:a16="http://schemas.microsoft.com/office/drawing/2014/main" id="{745B4109-FCBD-4024-9879-EA7F7B174BAB}"/>
            </a:ext>
          </a:extLst>
        </xdr:cNvPr>
        <xdr:cNvSpPr txBox="1"/>
      </xdr:nvSpPr>
      <xdr:spPr>
        <a:xfrm>
          <a:off x="19547840" y="5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15353</xdr:rowOff>
    </xdr:from>
    <xdr:to>
      <xdr:col>116</xdr:col>
      <xdr:colOff>152400</xdr:colOff>
      <xdr:row>34</xdr:row>
      <xdr:rowOff>15353</xdr:rowOff>
    </xdr:to>
    <xdr:cxnSp macro="">
      <xdr:nvCxnSpPr>
        <xdr:cNvPr id="575" name="直線コネクタ 574">
          <a:extLst>
            <a:ext uri="{FF2B5EF4-FFF2-40B4-BE49-F238E27FC236}">
              <a16:creationId xmlns:a16="http://schemas.microsoft.com/office/drawing/2014/main" id="{4714A747-D41E-4102-8ED2-AE80605D85FE}"/>
            </a:ext>
          </a:extLst>
        </xdr:cNvPr>
        <xdr:cNvCxnSpPr/>
      </xdr:nvCxnSpPr>
      <xdr:spPr>
        <a:xfrm>
          <a:off x="19443700" y="57151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46328</xdr:rowOff>
    </xdr:from>
    <xdr:ext cx="534377" cy="259045"/>
    <xdr:sp macro="" textlink="">
      <xdr:nvSpPr>
        <xdr:cNvPr id="576" name="【一般廃棄物処理施設】&#10;一人当たり有形固定資産（償却資産）額平均値テキスト">
          <a:extLst>
            <a:ext uri="{FF2B5EF4-FFF2-40B4-BE49-F238E27FC236}">
              <a16:creationId xmlns:a16="http://schemas.microsoft.com/office/drawing/2014/main" id="{20045BF4-C773-465A-98AA-8C3F1D9904B1}"/>
            </a:ext>
          </a:extLst>
        </xdr:cNvPr>
        <xdr:cNvSpPr txBox="1"/>
      </xdr:nvSpPr>
      <xdr:spPr>
        <a:xfrm>
          <a:off x="19547840" y="6249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23451</xdr:rowOff>
    </xdr:from>
    <xdr:to>
      <xdr:col>116</xdr:col>
      <xdr:colOff>114300</xdr:colOff>
      <xdr:row>38</xdr:row>
      <xdr:rowOff>125051</xdr:rowOff>
    </xdr:to>
    <xdr:sp macro="" textlink="">
      <xdr:nvSpPr>
        <xdr:cNvPr id="577" name="フローチャート: 判断 576">
          <a:extLst>
            <a:ext uri="{FF2B5EF4-FFF2-40B4-BE49-F238E27FC236}">
              <a16:creationId xmlns:a16="http://schemas.microsoft.com/office/drawing/2014/main" id="{D769C768-ADEA-4F99-B60B-CB2BCF4A30EE}"/>
            </a:ext>
          </a:extLst>
        </xdr:cNvPr>
        <xdr:cNvSpPr/>
      </xdr:nvSpPr>
      <xdr:spPr>
        <a:xfrm>
          <a:off x="19458940" y="639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37670</xdr:rowOff>
    </xdr:from>
    <xdr:to>
      <xdr:col>112</xdr:col>
      <xdr:colOff>38100</xdr:colOff>
      <xdr:row>38</xdr:row>
      <xdr:rowOff>139270</xdr:rowOff>
    </xdr:to>
    <xdr:sp macro="" textlink="">
      <xdr:nvSpPr>
        <xdr:cNvPr id="578" name="フローチャート: 判断 577">
          <a:extLst>
            <a:ext uri="{FF2B5EF4-FFF2-40B4-BE49-F238E27FC236}">
              <a16:creationId xmlns:a16="http://schemas.microsoft.com/office/drawing/2014/main" id="{7FDF110E-65FD-4828-B3E5-CAA153C779B6}"/>
            </a:ext>
          </a:extLst>
        </xdr:cNvPr>
        <xdr:cNvSpPr/>
      </xdr:nvSpPr>
      <xdr:spPr>
        <a:xfrm>
          <a:off x="18735040" y="64079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155797</xdr:rowOff>
    </xdr:from>
    <xdr:ext cx="534377" cy="259045"/>
    <xdr:sp macro="" textlink="">
      <xdr:nvSpPr>
        <xdr:cNvPr id="579" name="n_1aveValue【一般廃棄物処理施設】&#10;一人当たり有形固定資産（償却資産）額">
          <a:extLst>
            <a:ext uri="{FF2B5EF4-FFF2-40B4-BE49-F238E27FC236}">
              <a16:creationId xmlns:a16="http://schemas.microsoft.com/office/drawing/2014/main" id="{9B7C9142-819C-47D4-9E97-F4728C307F2C}"/>
            </a:ext>
          </a:extLst>
        </xdr:cNvPr>
        <xdr:cNvSpPr txBox="1"/>
      </xdr:nvSpPr>
      <xdr:spPr>
        <a:xfrm>
          <a:off x="18528811" y="619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46386</xdr:rowOff>
    </xdr:from>
    <xdr:to>
      <xdr:col>107</xdr:col>
      <xdr:colOff>101600</xdr:colOff>
      <xdr:row>38</xdr:row>
      <xdr:rowOff>147986</xdr:rowOff>
    </xdr:to>
    <xdr:sp macro="" textlink="">
      <xdr:nvSpPr>
        <xdr:cNvPr id="580" name="フローチャート: 判断 579">
          <a:extLst>
            <a:ext uri="{FF2B5EF4-FFF2-40B4-BE49-F238E27FC236}">
              <a16:creationId xmlns:a16="http://schemas.microsoft.com/office/drawing/2014/main" id="{B2FC28C0-1DE3-4009-A7F0-2451A1742F2B}"/>
            </a:ext>
          </a:extLst>
        </xdr:cNvPr>
        <xdr:cNvSpPr/>
      </xdr:nvSpPr>
      <xdr:spPr>
        <a:xfrm>
          <a:off x="17937480" y="6416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164513</xdr:rowOff>
    </xdr:from>
    <xdr:ext cx="534377" cy="259045"/>
    <xdr:sp macro="" textlink="">
      <xdr:nvSpPr>
        <xdr:cNvPr id="581" name="n_2aveValue【一般廃棄物処理施設】&#10;一人当たり有形固定資産（償却資産）額">
          <a:extLst>
            <a:ext uri="{FF2B5EF4-FFF2-40B4-BE49-F238E27FC236}">
              <a16:creationId xmlns:a16="http://schemas.microsoft.com/office/drawing/2014/main" id="{B0FE0BC6-9A93-411F-94D5-01852C59C581}"/>
            </a:ext>
          </a:extLst>
        </xdr:cNvPr>
        <xdr:cNvSpPr txBox="1"/>
      </xdr:nvSpPr>
      <xdr:spPr>
        <a:xfrm>
          <a:off x="17766811" y="619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54426</xdr:rowOff>
    </xdr:from>
    <xdr:to>
      <xdr:col>102</xdr:col>
      <xdr:colOff>165100</xdr:colOff>
      <xdr:row>38</xdr:row>
      <xdr:rowOff>156026</xdr:rowOff>
    </xdr:to>
    <xdr:sp macro="" textlink="">
      <xdr:nvSpPr>
        <xdr:cNvPr id="582" name="フローチャート: 判断 581">
          <a:extLst>
            <a:ext uri="{FF2B5EF4-FFF2-40B4-BE49-F238E27FC236}">
              <a16:creationId xmlns:a16="http://schemas.microsoft.com/office/drawing/2014/main" id="{F7DCE485-8C2A-4EAF-AD3C-8E1AB79E4A93}"/>
            </a:ext>
          </a:extLst>
        </xdr:cNvPr>
        <xdr:cNvSpPr/>
      </xdr:nvSpPr>
      <xdr:spPr>
        <a:xfrm>
          <a:off x="17162780" y="642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38</xdr:row>
      <xdr:rowOff>147153</xdr:rowOff>
    </xdr:from>
    <xdr:ext cx="534377" cy="259045"/>
    <xdr:sp macro="" textlink="">
      <xdr:nvSpPr>
        <xdr:cNvPr id="583" name="n_3aveValue【一般廃棄物処理施設】&#10;一人当たり有形固定資産（償却資産）額">
          <a:extLst>
            <a:ext uri="{FF2B5EF4-FFF2-40B4-BE49-F238E27FC236}">
              <a16:creationId xmlns:a16="http://schemas.microsoft.com/office/drawing/2014/main" id="{C26D1FCD-AE8A-4123-97D0-B0010C6964A9}"/>
            </a:ext>
          </a:extLst>
        </xdr:cNvPr>
        <xdr:cNvSpPr txBox="1"/>
      </xdr:nvSpPr>
      <xdr:spPr>
        <a:xfrm>
          <a:off x="16969251" y="651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70165</xdr:rowOff>
    </xdr:from>
    <xdr:to>
      <xdr:col>98</xdr:col>
      <xdr:colOff>38100</xdr:colOff>
      <xdr:row>39</xdr:row>
      <xdr:rowOff>315</xdr:rowOff>
    </xdr:to>
    <xdr:sp macro="" textlink="">
      <xdr:nvSpPr>
        <xdr:cNvPr id="584" name="フローチャート: 判断 583">
          <a:extLst>
            <a:ext uri="{FF2B5EF4-FFF2-40B4-BE49-F238E27FC236}">
              <a16:creationId xmlns:a16="http://schemas.microsoft.com/office/drawing/2014/main" id="{FE0E5C3E-98F1-400F-B637-FB5C92D7F65C}"/>
            </a:ext>
          </a:extLst>
        </xdr:cNvPr>
        <xdr:cNvSpPr/>
      </xdr:nvSpPr>
      <xdr:spPr>
        <a:xfrm>
          <a:off x="16388080" y="64404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38</xdr:row>
      <xdr:rowOff>162892</xdr:rowOff>
    </xdr:from>
    <xdr:ext cx="534377" cy="259045"/>
    <xdr:sp macro="" textlink="">
      <xdr:nvSpPr>
        <xdr:cNvPr id="585" name="n_4aveValue【一般廃棄物処理施設】&#10;一人当たり有形固定資産（償却資産）額">
          <a:extLst>
            <a:ext uri="{FF2B5EF4-FFF2-40B4-BE49-F238E27FC236}">
              <a16:creationId xmlns:a16="http://schemas.microsoft.com/office/drawing/2014/main" id="{3A61E34C-4332-4CA7-A5DF-930B6B9A8481}"/>
            </a:ext>
          </a:extLst>
        </xdr:cNvPr>
        <xdr:cNvSpPr txBox="1"/>
      </xdr:nvSpPr>
      <xdr:spPr>
        <a:xfrm>
          <a:off x="16194551" y="653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C1470A83-C859-4A60-A7D6-DC6FD1C43D34}"/>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3D9A8810-6780-42E3-8E68-F22BC19722F9}"/>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A0A0EA6D-CEB1-4804-A38F-1BED6244036B}"/>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651ADA08-75ED-4D5C-805B-F24D1CB8EDDD}"/>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D696B554-C7F9-43AC-80FC-FF981AF2168E}"/>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48757</xdr:rowOff>
    </xdr:from>
    <xdr:to>
      <xdr:col>116</xdr:col>
      <xdr:colOff>114300</xdr:colOff>
      <xdr:row>38</xdr:row>
      <xdr:rowOff>150357</xdr:rowOff>
    </xdr:to>
    <xdr:sp macro="" textlink="">
      <xdr:nvSpPr>
        <xdr:cNvPr id="591" name="楕円 590">
          <a:extLst>
            <a:ext uri="{FF2B5EF4-FFF2-40B4-BE49-F238E27FC236}">
              <a16:creationId xmlns:a16="http://schemas.microsoft.com/office/drawing/2014/main" id="{3AB169BD-84E0-43F1-992C-FBF3F50E909A}"/>
            </a:ext>
          </a:extLst>
        </xdr:cNvPr>
        <xdr:cNvSpPr/>
      </xdr:nvSpPr>
      <xdr:spPr>
        <a:xfrm>
          <a:off x="19458940" y="641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27184</xdr:rowOff>
    </xdr:from>
    <xdr:ext cx="534377" cy="259045"/>
    <xdr:sp macro="" textlink="">
      <xdr:nvSpPr>
        <xdr:cNvPr id="592" name="【一般廃棄物処理施設】&#10;一人当たり有形固定資産（償却資産）額該当値テキスト">
          <a:extLst>
            <a:ext uri="{FF2B5EF4-FFF2-40B4-BE49-F238E27FC236}">
              <a16:creationId xmlns:a16="http://schemas.microsoft.com/office/drawing/2014/main" id="{B4F8615D-75CC-4E45-82A8-E5D249C9AC6E}"/>
            </a:ext>
          </a:extLst>
        </xdr:cNvPr>
        <xdr:cNvSpPr txBox="1"/>
      </xdr:nvSpPr>
      <xdr:spPr>
        <a:xfrm>
          <a:off x="19547840" y="639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50603</xdr:rowOff>
    </xdr:from>
    <xdr:to>
      <xdr:col>112</xdr:col>
      <xdr:colOff>38100</xdr:colOff>
      <xdr:row>38</xdr:row>
      <xdr:rowOff>152203</xdr:rowOff>
    </xdr:to>
    <xdr:sp macro="" textlink="">
      <xdr:nvSpPr>
        <xdr:cNvPr id="593" name="楕円 592">
          <a:extLst>
            <a:ext uri="{FF2B5EF4-FFF2-40B4-BE49-F238E27FC236}">
              <a16:creationId xmlns:a16="http://schemas.microsoft.com/office/drawing/2014/main" id="{ECAE2206-FBD5-4F00-A26B-080ED1D83B9B}"/>
            </a:ext>
          </a:extLst>
        </xdr:cNvPr>
        <xdr:cNvSpPr/>
      </xdr:nvSpPr>
      <xdr:spPr>
        <a:xfrm>
          <a:off x="18735040" y="64209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99557</xdr:rowOff>
    </xdr:from>
    <xdr:to>
      <xdr:col>116</xdr:col>
      <xdr:colOff>63500</xdr:colOff>
      <xdr:row>38</xdr:row>
      <xdr:rowOff>101403</xdr:rowOff>
    </xdr:to>
    <xdr:cxnSp macro="">
      <xdr:nvCxnSpPr>
        <xdr:cNvPr id="594" name="直線コネクタ 593">
          <a:extLst>
            <a:ext uri="{FF2B5EF4-FFF2-40B4-BE49-F238E27FC236}">
              <a16:creationId xmlns:a16="http://schemas.microsoft.com/office/drawing/2014/main" id="{98DC7FA7-45A5-4D88-9F7B-D09573C461E4}"/>
            </a:ext>
          </a:extLst>
        </xdr:cNvPr>
        <xdr:cNvCxnSpPr/>
      </xdr:nvCxnSpPr>
      <xdr:spPr>
        <a:xfrm flipV="1">
          <a:off x="18778220" y="6469877"/>
          <a:ext cx="731520" cy="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51135</xdr:rowOff>
    </xdr:from>
    <xdr:to>
      <xdr:col>107</xdr:col>
      <xdr:colOff>101600</xdr:colOff>
      <xdr:row>38</xdr:row>
      <xdr:rowOff>152735</xdr:rowOff>
    </xdr:to>
    <xdr:sp macro="" textlink="">
      <xdr:nvSpPr>
        <xdr:cNvPr id="595" name="楕円 594">
          <a:extLst>
            <a:ext uri="{FF2B5EF4-FFF2-40B4-BE49-F238E27FC236}">
              <a16:creationId xmlns:a16="http://schemas.microsoft.com/office/drawing/2014/main" id="{BEFB822E-8E65-456B-B129-56F7DBFA680B}"/>
            </a:ext>
          </a:extLst>
        </xdr:cNvPr>
        <xdr:cNvSpPr/>
      </xdr:nvSpPr>
      <xdr:spPr>
        <a:xfrm>
          <a:off x="17937480" y="642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101403</xdr:rowOff>
    </xdr:from>
    <xdr:to>
      <xdr:col>111</xdr:col>
      <xdr:colOff>177800</xdr:colOff>
      <xdr:row>38</xdr:row>
      <xdr:rowOff>101935</xdr:rowOff>
    </xdr:to>
    <xdr:cxnSp macro="">
      <xdr:nvCxnSpPr>
        <xdr:cNvPr id="596" name="直線コネクタ 595">
          <a:extLst>
            <a:ext uri="{FF2B5EF4-FFF2-40B4-BE49-F238E27FC236}">
              <a16:creationId xmlns:a16="http://schemas.microsoft.com/office/drawing/2014/main" id="{C986190B-4036-45D5-BD5A-277E5F513AB7}"/>
            </a:ext>
          </a:extLst>
        </xdr:cNvPr>
        <xdr:cNvCxnSpPr/>
      </xdr:nvCxnSpPr>
      <xdr:spPr>
        <a:xfrm flipV="1">
          <a:off x="17988280" y="6471723"/>
          <a:ext cx="789940" cy="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48689</xdr:rowOff>
    </xdr:from>
    <xdr:to>
      <xdr:col>102</xdr:col>
      <xdr:colOff>165100</xdr:colOff>
      <xdr:row>38</xdr:row>
      <xdr:rowOff>150289</xdr:rowOff>
    </xdr:to>
    <xdr:sp macro="" textlink="">
      <xdr:nvSpPr>
        <xdr:cNvPr id="597" name="楕円 596">
          <a:extLst>
            <a:ext uri="{FF2B5EF4-FFF2-40B4-BE49-F238E27FC236}">
              <a16:creationId xmlns:a16="http://schemas.microsoft.com/office/drawing/2014/main" id="{DD51EDAF-54A4-4BE5-BBE1-AA26D982D8D3}"/>
            </a:ext>
          </a:extLst>
        </xdr:cNvPr>
        <xdr:cNvSpPr/>
      </xdr:nvSpPr>
      <xdr:spPr>
        <a:xfrm>
          <a:off x="17162780" y="641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99489</xdr:rowOff>
    </xdr:from>
    <xdr:to>
      <xdr:col>107</xdr:col>
      <xdr:colOff>50800</xdr:colOff>
      <xdr:row>38</xdr:row>
      <xdr:rowOff>101935</xdr:rowOff>
    </xdr:to>
    <xdr:cxnSp macro="">
      <xdr:nvCxnSpPr>
        <xdr:cNvPr id="598" name="直線コネクタ 597">
          <a:extLst>
            <a:ext uri="{FF2B5EF4-FFF2-40B4-BE49-F238E27FC236}">
              <a16:creationId xmlns:a16="http://schemas.microsoft.com/office/drawing/2014/main" id="{E973BF90-5D53-4037-AAEF-C4047F17CA47}"/>
            </a:ext>
          </a:extLst>
        </xdr:cNvPr>
        <xdr:cNvCxnSpPr/>
      </xdr:nvCxnSpPr>
      <xdr:spPr>
        <a:xfrm>
          <a:off x="17213580" y="6469809"/>
          <a:ext cx="7747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46186</xdr:rowOff>
    </xdr:from>
    <xdr:to>
      <xdr:col>98</xdr:col>
      <xdr:colOff>38100</xdr:colOff>
      <xdr:row>38</xdr:row>
      <xdr:rowOff>147786</xdr:rowOff>
    </xdr:to>
    <xdr:sp macro="" textlink="">
      <xdr:nvSpPr>
        <xdr:cNvPr id="599" name="楕円 598">
          <a:extLst>
            <a:ext uri="{FF2B5EF4-FFF2-40B4-BE49-F238E27FC236}">
              <a16:creationId xmlns:a16="http://schemas.microsoft.com/office/drawing/2014/main" id="{2BF41C8B-5C64-4E89-832A-10EB14ECEA22}"/>
            </a:ext>
          </a:extLst>
        </xdr:cNvPr>
        <xdr:cNvSpPr/>
      </xdr:nvSpPr>
      <xdr:spPr>
        <a:xfrm>
          <a:off x="16388080" y="641650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96986</xdr:rowOff>
    </xdr:from>
    <xdr:to>
      <xdr:col>102</xdr:col>
      <xdr:colOff>114300</xdr:colOff>
      <xdr:row>38</xdr:row>
      <xdr:rowOff>99489</xdr:rowOff>
    </xdr:to>
    <xdr:cxnSp macro="">
      <xdr:nvCxnSpPr>
        <xdr:cNvPr id="600" name="直線コネクタ 599">
          <a:extLst>
            <a:ext uri="{FF2B5EF4-FFF2-40B4-BE49-F238E27FC236}">
              <a16:creationId xmlns:a16="http://schemas.microsoft.com/office/drawing/2014/main" id="{76A70204-4DDA-4EBD-87DD-92EF71FCB867}"/>
            </a:ext>
          </a:extLst>
        </xdr:cNvPr>
        <xdr:cNvCxnSpPr/>
      </xdr:nvCxnSpPr>
      <xdr:spPr>
        <a:xfrm>
          <a:off x="16431260" y="6467306"/>
          <a:ext cx="782320" cy="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143330</xdr:rowOff>
    </xdr:from>
    <xdr:ext cx="534377" cy="259045"/>
    <xdr:sp macro="" textlink="">
      <xdr:nvSpPr>
        <xdr:cNvPr id="601" name="n_1mainValue【一般廃棄物処理施設】&#10;一人当たり有形固定資産（償却資産）額">
          <a:extLst>
            <a:ext uri="{FF2B5EF4-FFF2-40B4-BE49-F238E27FC236}">
              <a16:creationId xmlns:a16="http://schemas.microsoft.com/office/drawing/2014/main" id="{A7B05A57-8747-4CFD-B2FE-2A20B30DCD88}"/>
            </a:ext>
          </a:extLst>
        </xdr:cNvPr>
        <xdr:cNvSpPr txBox="1"/>
      </xdr:nvSpPr>
      <xdr:spPr>
        <a:xfrm>
          <a:off x="18528811" y="651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143862</xdr:rowOff>
    </xdr:from>
    <xdr:ext cx="534377" cy="259045"/>
    <xdr:sp macro="" textlink="">
      <xdr:nvSpPr>
        <xdr:cNvPr id="602" name="n_2mainValue【一般廃棄物処理施設】&#10;一人当たり有形固定資産（償却資産）額">
          <a:extLst>
            <a:ext uri="{FF2B5EF4-FFF2-40B4-BE49-F238E27FC236}">
              <a16:creationId xmlns:a16="http://schemas.microsoft.com/office/drawing/2014/main" id="{D5AFEF7D-F2B1-4BE6-B376-6EE3ADB2DB63}"/>
            </a:ext>
          </a:extLst>
        </xdr:cNvPr>
        <xdr:cNvSpPr txBox="1"/>
      </xdr:nvSpPr>
      <xdr:spPr>
        <a:xfrm>
          <a:off x="17766811" y="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166816</xdr:rowOff>
    </xdr:from>
    <xdr:ext cx="534377" cy="259045"/>
    <xdr:sp macro="" textlink="">
      <xdr:nvSpPr>
        <xdr:cNvPr id="603" name="n_3mainValue【一般廃棄物処理施設】&#10;一人当たり有形固定資産（償却資産）額">
          <a:extLst>
            <a:ext uri="{FF2B5EF4-FFF2-40B4-BE49-F238E27FC236}">
              <a16:creationId xmlns:a16="http://schemas.microsoft.com/office/drawing/2014/main" id="{32444C22-77FA-45D6-9D23-2FF721DB38C2}"/>
            </a:ext>
          </a:extLst>
        </xdr:cNvPr>
        <xdr:cNvSpPr txBox="1"/>
      </xdr:nvSpPr>
      <xdr:spPr>
        <a:xfrm>
          <a:off x="16969251" y="620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164313</xdr:rowOff>
    </xdr:from>
    <xdr:ext cx="534377" cy="259045"/>
    <xdr:sp macro="" textlink="">
      <xdr:nvSpPr>
        <xdr:cNvPr id="604" name="n_4mainValue【一般廃棄物処理施設】&#10;一人当たり有形固定資産（償却資産）額">
          <a:extLst>
            <a:ext uri="{FF2B5EF4-FFF2-40B4-BE49-F238E27FC236}">
              <a16:creationId xmlns:a16="http://schemas.microsoft.com/office/drawing/2014/main" id="{A901B2CE-9938-45A1-A85D-B42729747CBE}"/>
            </a:ext>
          </a:extLst>
        </xdr:cNvPr>
        <xdr:cNvSpPr txBox="1"/>
      </xdr:nvSpPr>
      <xdr:spPr>
        <a:xfrm>
          <a:off x="16194551" y="619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FBA6F33D-67D4-4F10-BBD5-DCBBBA37CB55}"/>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EE7BC174-5145-4C80-BFEE-8ABD4BE47EE9}"/>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7901AD76-5185-498E-8A36-066A39AC705D}"/>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AB521D9D-90B8-4F93-BBCC-FD46292A0CC1}"/>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BB6D1135-FED0-4ADB-89FF-66380AE7D11F}"/>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BBAF2C14-CC77-44F8-8653-8447835E28B5}"/>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87F768F2-7BD7-43CF-88DE-211319544B79}"/>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2EA50549-CE42-47A1-A82E-942237DB516D}"/>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095640D4-BB75-40BA-B952-D3C6F8155058}"/>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4B4F0078-6641-4795-840F-7044B1DB7F09}"/>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5" name="テキスト ボックス 614">
          <a:extLst>
            <a:ext uri="{FF2B5EF4-FFF2-40B4-BE49-F238E27FC236}">
              <a16:creationId xmlns:a16="http://schemas.microsoft.com/office/drawing/2014/main" id="{1841700F-A10F-4906-A474-49099E861465}"/>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a:extLst>
            <a:ext uri="{FF2B5EF4-FFF2-40B4-BE49-F238E27FC236}">
              <a16:creationId xmlns:a16="http://schemas.microsoft.com/office/drawing/2014/main" id="{8676CF13-008D-4799-B758-2608451BC689}"/>
            </a:ext>
          </a:extLst>
        </xdr:cNvPr>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7" name="テキスト ボックス 616">
          <a:extLst>
            <a:ext uri="{FF2B5EF4-FFF2-40B4-BE49-F238E27FC236}">
              <a16:creationId xmlns:a16="http://schemas.microsoft.com/office/drawing/2014/main" id="{E7A2242A-49F0-4DDA-A512-20DEF1CADB11}"/>
            </a:ext>
          </a:extLst>
        </xdr:cNvPr>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a:extLst>
            <a:ext uri="{FF2B5EF4-FFF2-40B4-BE49-F238E27FC236}">
              <a16:creationId xmlns:a16="http://schemas.microsoft.com/office/drawing/2014/main" id="{7C96D54D-8950-4CDD-B99B-D445D4EDFE62}"/>
            </a:ext>
          </a:extLst>
        </xdr:cNvPr>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a:extLst>
            <a:ext uri="{FF2B5EF4-FFF2-40B4-BE49-F238E27FC236}">
              <a16:creationId xmlns:a16="http://schemas.microsoft.com/office/drawing/2014/main" id="{2896A328-7214-4972-B105-904D3BE5969A}"/>
            </a:ext>
          </a:extLst>
        </xdr:cNvPr>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a:extLst>
            <a:ext uri="{FF2B5EF4-FFF2-40B4-BE49-F238E27FC236}">
              <a16:creationId xmlns:a16="http://schemas.microsoft.com/office/drawing/2014/main" id="{1F9E82F1-FC33-4A91-9BB2-4BF1FED45FD2}"/>
            </a:ext>
          </a:extLst>
        </xdr:cNvPr>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a:extLst>
            <a:ext uri="{FF2B5EF4-FFF2-40B4-BE49-F238E27FC236}">
              <a16:creationId xmlns:a16="http://schemas.microsoft.com/office/drawing/2014/main" id="{CD54B446-4C34-4515-BBD4-D0427E7EC7BE}"/>
            </a:ext>
          </a:extLst>
        </xdr:cNvPr>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a:extLst>
            <a:ext uri="{FF2B5EF4-FFF2-40B4-BE49-F238E27FC236}">
              <a16:creationId xmlns:a16="http://schemas.microsoft.com/office/drawing/2014/main" id="{45E999BC-BAAF-4F4D-A94F-7CE199EC4EA2}"/>
            </a:ext>
          </a:extLst>
        </xdr:cNvPr>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a:extLst>
            <a:ext uri="{FF2B5EF4-FFF2-40B4-BE49-F238E27FC236}">
              <a16:creationId xmlns:a16="http://schemas.microsoft.com/office/drawing/2014/main" id="{7E0A862B-C30B-4D3D-AD52-F8FC6744BFD1}"/>
            </a:ext>
          </a:extLst>
        </xdr:cNvPr>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a:extLst>
            <a:ext uri="{FF2B5EF4-FFF2-40B4-BE49-F238E27FC236}">
              <a16:creationId xmlns:a16="http://schemas.microsoft.com/office/drawing/2014/main" id="{6A50B1E3-6AA7-413B-9A15-E3AA3795405A}"/>
            </a:ext>
          </a:extLst>
        </xdr:cNvPr>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5" name="テキスト ボックス 624">
          <a:extLst>
            <a:ext uri="{FF2B5EF4-FFF2-40B4-BE49-F238E27FC236}">
              <a16:creationId xmlns:a16="http://schemas.microsoft.com/office/drawing/2014/main" id="{3B89EF09-A5CD-48CF-A7C4-FC03F58209D5}"/>
            </a:ext>
          </a:extLst>
        </xdr:cNvPr>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a:extLst>
            <a:ext uri="{FF2B5EF4-FFF2-40B4-BE49-F238E27FC236}">
              <a16:creationId xmlns:a16="http://schemas.microsoft.com/office/drawing/2014/main" id="{8CDF9CC2-6A33-4A82-90A8-E16E85F74D4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27" name="テキスト ボックス 626">
          <a:extLst>
            <a:ext uri="{FF2B5EF4-FFF2-40B4-BE49-F238E27FC236}">
              <a16:creationId xmlns:a16="http://schemas.microsoft.com/office/drawing/2014/main" id="{7C7C7C6D-6C43-49EC-BD7F-C9B526E8E89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306D44E5-673B-4BEA-AEF5-5DF90BB418B1}"/>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87630</xdr:rowOff>
    </xdr:from>
    <xdr:to>
      <xdr:col>85</xdr:col>
      <xdr:colOff>126364</xdr:colOff>
      <xdr:row>63</xdr:row>
      <xdr:rowOff>38100</xdr:rowOff>
    </xdr:to>
    <xdr:cxnSp macro="">
      <xdr:nvCxnSpPr>
        <xdr:cNvPr id="629" name="直線コネクタ 628">
          <a:extLst>
            <a:ext uri="{FF2B5EF4-FFF2-40B4-BE49-F238E27FC236}">
              <a16:creationId xmlns:a16="http://schemas.microsoft.com/office/drawing/2014/main" id="{8C394920-A7A5-401A-B86F-59650E3A43C6}"/>
            </a:ext>
          </a:extLst>
        </xdr:cNvPr>
        <xdr:cNvCxnSpPr/>
      </xdr:nvCxnSpPr>
      <xdr:spPr>
        <a:xfrm flipV="1">
          <a:off x="14375764" y="930783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41927</xdr:rowOff>
    </xdr:from>
    <xdr:ext cx="405111" cy="259045"/>
    <xdr:sp macro="" textlink="">
      <xdr:nvSpPr>
        <xdr:cNvPr id="630" name="【保健センター・保健所】&#10;有形固定資産減価償却率最小値テキスト">
          <a:extLst>
            <a:ext uri="{FF2B5EF4-FFF2-40B4-BE49-F238E27FC236}">
              <a16:creationId xmlns:a16="http://schemas.microsoft.com/office/drawing/2014/main" id="{09930AAC-C03D-4FFC-9089-F556F69EF035}"/>
            </a:ext>
          </a:extLst>
        </xdr:cNvPr>
        <xdr:cNvSpPr txBox="1"/>
      </xdr:nvSpPr>
      <xdr:spPr>
        <a:xfrm>
          <a:off x="14414500"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38100</xdr:rowOff>
    </xdr:from>
    <xdr:to>
      <xdr:col>86</xdr:col>
      <xdr:colOff>25400</xdr:colOff>
      <xdr:row>63</xdr:row>
      <xdr:rowOff>38100</xdr:rowOff>
    </xdr:to>
    <xdr:cxnSp macro="">
      <xdr:nvCxnSpPr>
        <xdr:cNvPr id="631" name="直線コネクタ 630">
          <a:extLst>
            <a:ext uri="{FF2B5EF4-FFF2-40B4-BE49-F238E27FC236}">
              <a16:creationId xmlns:a16="http://schemas.microsoft.com/office/drawing/2014/main" id="{7A0FBB1C-CFCA-4950-9639-806155487633}"/>
            </a:ext>
          </a:extLst>
        </xdr:cNvPr>
        <xdr:cNvCxnSpPr/>
      </xdr:nvCxnSpPr>
      <xdr:spPr>
        <a:xfrm>
          <a:off x="14287500" y="10599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34307</xdr:rowOff>
    </xdr:from>
    <xdr:ext cx="405111" cy="259045"/>
    <xdr:sp macro="" textlink="">
      <xdr:nvSpPr>
        <xdr:cNvPr id="632" name="【保健センター・保健所】&#10;有形固定資産減価償却率最大値テキスト">
          <a:extLst>
            <a:ext uri="{FF2B5EF4-FFF2-40B4-BE49-F238E27FC236}">
              <a16:creationId xmlns:a16="http://schemas.microsoft.com/office/drawing/2014/main" id="{393BA852-A36C-4096-87D1-E6723F2D831A}"/>
            </a:ext>
          </a:extLst>
        </xdr:cNvPr>
        <xdr:cNvSpPr txBox="1"/>
      </xdr:nvSpPr>
      <xdr:spPr>
        <a:xfrm>
          <a:off x="14414500" y="908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87630</xdr:rowOff>
    </xdr:from>
    <xdr:to>
      <xdr:col>86</xdr:col>
      <xdr:colOff>25400</xdr:colOff>
      <xdr:row>55</xdr:row>
      <xdr:rowOff>87630</xdr:rowOff>
    </xdr:to>
    <xdr:cxnSp macro="">
      <xdr:nvCxnSpPr>
        <xdr:cNvPr id="633" name="直線コネクタ 632">
          <a:extLst>
            <a:ext uri="{FF2B5EF4-FFF2-40B4-BE49-F238E27FC236}">
              <a16:creationId xmlns:a16="http://schemas.microsoft.com/office/drawing/2014/main" id="{BAA16366-910D-4933-90ED-E39BA21B5935}"/>
            </a:ext>
          </a:extLst>
        </xdr:cNvPr>
        <xdr:cNvCxnSpPr/>
      </xdr:nvCxnSpPr>
      <xdr:spPr>
        <a:xfrm>
          <a:off x="14287500" y="9307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124477</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03331DB1-B628-4695-AC38-77344D62EA31}"/>
            </a:ext>
          </a:extLst>
        </xdr:cNvPr>
        <xdr:cNvSpPr txBox="1"/>
      </xdr:nvSpPr>
      <xdr:spPr>
        <a:xfrm>
          <a:off x="14414500" y="9679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101600</xdr:rowOff>
    </xdr:from>
    <xdr:to>
      <xdr:col>85</xdr:col>
      <xdr:colOff>177800</xdr:colOff>
      <xdr:row>59</xdr:row>
      <xdr:rowOff>31750</xdr:rowOff>
    </xdr:to>
    <xdr:sp macro="" textlink="">
      <xdr:nvSpPr>
        <xdr:cNvPr id="635" name="フローチャート: 判断 634">
          <a:extLst>
            <a:ext uri="{FF2B5EF4-FFF2-40B4-BE49-F238E27FC236}">
              <a16:creationId xmlns:a16="http://schemas.microsoft.com/office/drawing/2014/main" id="{4CA61C86-F52C-4135-BEE5-9BB9769252D5}"/>
            </a:ext>
          </a:extLst>
        </xdr:cNvPr>
        <xdr:cNvSpPr/>
      </xdr:nvSpPr>
      <xdr:spPr>
        <a:xfrm>
          <a:off x="14325600" y="982472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636" name="フローチャート: 判断 635">
          <a:extLst>
            <a:ext uri="{FF2B5EF4-FFF2-40B4-BE49-F238E27FC236}">
              <a16:creationId xmlns:a16="http://schemas.microsoft.com/office/drawing/2014/main" id="{EB430599-6926-49C6-A377-951E1151B5DE}"/>
            </a:ext>
          </a:extLst>
        </xdr:cNvPr>
        <xdr:cNvSpPr/>
      </xdr:nvSpPr>
      <xdr:spPr>
        <a:xfrm>
          <a:off x="13578840" y="9862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86377</xdr:rowOff>
    </xdr:from>
    <xdr:ext cx="405111" cy="259045"/>
    <xdr:sp macro="" textlink="">
      <xdr:nvSpPr>
        <xdr:cNvPr id="637" name="n_1aveValue【保健センター・保健所】&#10;有形固定資産減価償却率">
          <a:extLst>
            <a:ext uri="{FF2B5EF4-FFF2-40B4-BE49-F238E27FC236}">
              <a16:creationId xmlns:a16="http://schemas.microsoft.com/office/drawing/2014/main" id="{75A7823E-D6C9-4E3C-A2AF-824B4F5ED133}"/>
            </a:ext>
          </a:extLst>
        </xdr:cNvPr>
        <xdr:cNvSpPr txBox="1"/>
      </xdr:nvSpPr>
      <xdr:spPr>
        <a:xfrm>
          <a:off x="13437244" y="964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90170</xdr:rowOff>
    </xdr:from>
    <xdr:to>
      <xdr:col>76</xdr:col>
      <xdr:colOff>165100</xdr:colOff>
      <xdr:row>59</xdr:row>
      <xdr:rowOff>20320</xdr:rowOff>
    </xdr:to>
    <xdr:sp macro="" textlink="">
      <xdr:nvSpPr>
        <xdr:cNvPr id="638" name="フローチャート: 判断 637">
          <a:extLst>
            <a:ext uri="{FF2B5EF4-FFF2-40B4-BE49-F238E27FC236}">
              <a16:creationId xmlns:a16="http://schemas.microsoft.com/office/drawing/2014/main" id="{D69C23D5-BD90-48C0-9BCF-79081A5B252B}"/>
            </a:ext>
          </a:extLst>
        </xdr:cNvPr>
        <xdr:cNvSpPr/>
      </xdr:nvSpPr>
      <xdr:spPr>
        <a:xfrm>
          <a:off x="12804140" y="98132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36847</xdr:rowOff>
    </xdr:from>
    <xdr:ext cx="405111" cy="259045"/>
    <xdr:sp macro="" textlink="">
      <xdr:nvSpPr>
        <xdr:cNvPr id="639" name="n_2aveValue【保健センター・保健所】&#10;有形固定資産減価償却率">
          <a:extLst>
            <a:ext uri="{FF2B5EF4-FFF2-40B4-BE49-F238E27FC236}">
              <a16:creationId xmlns:a16="http://schemas.microsoft.com/office/drawing/2014/main" id="{8A7939B3-1422-4EA5-A240-41CAE42E1F83}"/>
            </a:ext>
          </a:extLst>
        </xdr:cNvPr>
        <xdr:cNvSpPr txBox="1"/>
      </xdr:nvSpPr>
      <xdr:spPr>
        <a:xfrm>
          <a:off x="126752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132080</xdr:rowOff>
    </xdr:from>
    <xdr:to>
      <xdr:col>72</xdr:col>
      <xdr:colOff>38100</xdr:colOff>
      <xdr:row>59</xdr:row>
      <xdr:rowOff>62230</xdr:rowOff>
    </xdr:to>
    <xdr:sp macro="" textlink="">
      <xdr:nvSpPr>
        <xdr:cNvPr id="640" name="フローチャート: 判断 639">
          <a:extLst>
            <a:ext uri="{FF2B5EF4-FFF2-40B4-BE49-F238E27FC236}">
              <a16:creationId xmlns:a16="http://schemas.microsoft.com/office/drawing/2014/main" id="{2EBB5A59-2565-46F4-8B87-E2FFAFDBAA0B}"/>
            </a:ext>
          </a:extLst>
        </xdr:cNvPr>
        <xdr:cNvSpPr/>
      </xdr:nvSpPr>
      <xdr:spPr>
        <a:xfrm>
          <a:off x="12029440" y="98552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78757</xdr:rowOff>
    </xdr:from>
    <xdr:ext cx="405111" cy="259045"/>
    <xdr:sp macro="" textlink="">
      <xdr:nvSpPr>
        <xdr:cNvPr id="641" name="n_3aveValue【保健センター・保健所】&#10;有形固定資産減価償却率">
          <a:extLst>
            <a:ext uri="{FF2B5EF4-FFF2-40B4-BE49-F238E27FC236}">
              <a16:creationId xmlns:a16="http://schemas.microsoft.com/office/drawing/2014/main" id="{228DB3B9-52B2-4FC5-BA06-3B857ED32E7C}"/>
            </a:ext>
          </a:extLst>
        </xdr:cNvPr>
        <xdr:cNvSpPr txBox="1"/>
      </xdr:nvSpPr>
      <xdr:spPr>
        <a:xfrm>
          <a:off x="1190054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52070</xdr:rowOff>
    </xdr:from>
    <xdr:to>
      <xdr:col>67</xdr:col>
      <xdr:colOff>101600</xdr:colOff>
      <xdr:row>58</xdr:row>
      <xdr:rowOff>153670</xdr:rowOff>
    </xdr:to>
    <xdr:sp macro="" textlink="">
      <xdr:nvSpPr>
        <xdr:cNvPr id="642" name="フローチャート: 判断 641">
          <a:extLst>
            <a:ext uri="{FF2B5EF4-FFF2-40B4-BE49-F238E27FC236}">
              <a16:creationId xmlns:a16="http://schemas.microsoft.com/office/drawing/2014/main" id="{7C69D5F7-4947-4C57-9AEB-51552418BA31}"/>
            </a:ext>
          </a:extLst>
        </xdr:cNvPr>
        <xdr:cNvSpPr/>
      </xdr:nvSpPr>
      <xdr:spPr>
        <a:xfrm>
          <a:off x="11231880" y="97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56</xdr:row>
      <xdr:rowOff>170197</xdr:rowOff>
    </xdr:from>
    <xdr:ext cx="405111" cy="259045"/>
    <xdr:sp macro="" textlink="">
      <xdr:nvSpPr>
        <xdr:cNvPr id="643" name="n_4aveValue【保健センター・保健所】&#10;有形固定資産減価償却率">
          <a:extLst>
            <a:ext uri="{FF2B5EF4-FFF2-40B4-BE49-F238E27FC236}">
              <a16:creationId xmlns:a16="http://schemas.microsoft.com/office/drawing/2014/main" id="{37352419-7BD1-4277-9B62-45CF6F42F545}"/>
            </a:ext>
          </a:extLst>
        </xdr:cNvPr>
        <xdr:cNvSpPr txBox="1"/>
      </xdr:nvSpPr>
      <xdr:spPr>
        <a:xfrm>
          <a:off x="1110298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B98F2E4D-D16A-4CC5-A2FA-32E17CA44811}"/>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8045249B-BB45-4B0D-8060-A4CCDC062A22}"/>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36517943-D22B-4F71-8000-94205A0C0DD1}"/>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1E7AF704-611F-45BE-A2D6-127FEF8A73BA}"/>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309EC487-21F7-44C7-BEA3-DC9E734A2056}"/>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147320</xdr:rowOff>
    </xdr:from>
    <xdr:to>
      <xdr:col>85</xdr:col>
      <xdr:colOff>177800</xdr:colOff>
      <xdr:row>63</xdr:row>
      <xdr:rowOff>77470</xdr:rowOff>
    </xdr:to>
    <xdr:sp macro="" textlink="">
      <xdr:nvSpPr>
        <xdr:cNvPr id="649" name="楕円 648">
          <a:extLst>
            <a:ext uri="{FF2B5EF4-FFF2-40B4-BE49-F238E27FC236}">
              <a16:creationId xmlns:a16="http://schemas.microsoft.com/office/drawing/2014/main" id="{54FC515B-C136-4194-8016-96B418A7E618}"/>
            </a:ext>
          </a:extLst>
        </xdr:cNvPr>
        <xdr:cNvSpPr/>
      </xdr:nvSpPr>
      <xdr:spPr>
        <a:xfrm>
          <a:off x="14325600" y="105410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62247</xdr:rowOff>
    </xdr:from>
    <xdr:ext cx="405111" cy="259045"/>
    <xdr:sp macro="" textlink="">
      <xdr:nvSpPr>
        <xdr:cNvPr id="650" name="【保健センター・保健所】&#10;有形固定資産減価償却率該当値テキスト">
          <a:extLst>
            <a:ext uri="{FF2B5EF4-FFF2-40B4-BE49-F238E27FC236}">
              <a16:creationId xmlns:a16="http://schemas.microsoft.com/office/drawing/2014/main" id="{0879A6FC-A2D6-40F5-A622-F31734127391}"/>
            </a:ext>
          </a:extLst>
        </xdr:cNvPr>
        <xdr:cNvSpPr txBox="1"/>
      </xdr:nvSpPr>
      <xdr:spPr>
        <a:xfrm>
          <a:off x="14414500" y="1045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52070</xdr:rowOff>
    </xdr:from>
    <xdr:to>
      <xdr:col>81</xdr:col>
      <xdr:colOff>101600</xdr:colOff>
      <xdr:row>62</xdr:row>
      <xdr:rowOff>153670</xdr:rowOff>
    </xdr:to>
    <xdr:sp macro="" textlink="">
      <xdr:nvSpPr>
        <xdr:cNvPr id="651" name="楕円 650">
          <a:extLst>
            <a:ext uri="{FF2B5EF4-FFF2-40B4-BE49-F238E27FC236}">
              <a16:creationId xmlns:a16="http://schemas.microsoft.com/office/drawing/2014/main" id="{5978A57A-CF67-4CB4-8277-1CE4E1FABBC4}"/>
            </a:ext>
          </a:extLst>
        </xdr:cNvPr>
        <xdr:cNvSpPr/>
      </xdr:nvSpPr>
      <xdr:spPr>
        <a:xfrm>
          <a:off x="1357884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102870</xdr:rowOff>
    </xdr:from>
    <xdr:to>
      <xdr:col>85</xdr:col>
      <xdr:colOff>127000</xdr:colOff>
      <xdr:row>63</xdr:row>
      <xdr:rowOff>26670</xdr:rowOff>
    </xdr:to>
    <xdr:cxnSp macro="">
      <xdr:nvCxnSpPr>
        <xdr:cNvPr id="652" name="直線コネクタ 651">
          <a:extLst>
            <a:ext uri="{FF2B5EF4-FFF2-40B4-BE49-F238E27FC236}">
              <a16:creationId xmlns:a16="http://schemas.microsoft.com/office/drawing/2014/main" id="{DEB47209-A65B-48CE-A298-F893621DBD0F}"/>
            </a:ext>
          </a:extLst>
        </xdr:cNvPr>
        <xdr:cNvCxnSpPr/>
      </xdr:nvCxnSpPr>
      <xdr:spPr>
        <a:xfrm>
          <a:off x="13629640" y="10496550"/>
          <a:ext cx="74676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128270</xdr:rowOff>
    </xdr:from>
    <xdr:to>
      <xdr:col>76</xdr:col>
      <xdr:colOff>165100</xdr:colOff>
      <xdr:row>62</xdr:row>
      <xdr:rowOff>58420</xdr:rowOff>
    </xdr:to>
    <xdr:sp macro="" textlink="">
      <xdr:nvSpPr>
        <xdr:cNvPr id="653" name="楕円 652">
          <a:extLst>
            <a:ext uri="{FF2B5EF4-FFF2-40B4-BE49-F238E27FC236}">
              <a16:creationId xmlns:a16="http://schemas.microsoft.com/office/drawing/2014/main" id="{CF71A6FD-C928-49D2-BFF4-B176C0B9D335}"/>
            </a:ext>
          </a:extLst>
        </xdr:cNvPr>
        <xdr:cNvSpPr/>
      </xdr:nvSpPr>
      <xdr:spPr>
        <a:xfrm>
          <a:off x="12804140" y="10354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7620</xdr:rowOff>
    </xdr:from>
    <xdr:to>
      <xdr:col>81</xdr:col>
      <xdr:colOff>50800</xdr:colOff>
      <xdr:row>62</xdr:row>
      <xdr:rowOff>102870</xdr:rowOff>
    </xdr:to>
    <xdr:cxnSp macro="">
      <xdr:nvCxnSpPr>
        <xdr:cNvPr id="654" name="直線コネクタ 653">
          <a:extLst>
            <a:ext uri="{FF2B5EF4-FFF2-40B4-BE49-F238E27FC236}">
              <a16:creationId xmlns:a16="http://schemas.microsoft.com/office/drawing/2014/main" id="{18B6395D-4669-4005-80EB-8B3B95B8FC6D}"/>
            </a:ext>
          </a:extLst>
        </xdr:cNvPr>
        <xdr:cNvCxnSpPr/>
      </xdr:nvCxnSpPr>
      <xdr:spPr>
        <a:xfrm>
          <a:off x="12854940" y="10401300"/>
          <a:ext cx="7747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29210</xdr:rowOff>
    </xdr:from>
    <xdr:to>
      <xdr:col>72</xdr:col>
      <xdr:colOff>38100</xdr:colOff>
      <xdr:row>61</xdr:row>
      <xdr:rowOff>130810</xdr:rowOff>
    </xdr:to>
    <xdr:sp macro="" textlink="">
      <xdr:nvSpPr>
        <xdr:cNvPr id="655" name="楕円 654">
          <a:extLst>
            <a:ext uri="{FF2B5EF4-FFF2-40B4-BE49-F238E27FC236}">
              <a16:creationId xmlns:a16="http://schemas.microsoft.com/office/drawing/2014/main" id="{AB00981A-15AA-4105-9348-314A6E7B8A54}"/>
            </a:ext>
          </a:extLst>
        </xdr:cNvPr>
        <xdr:cNvSpPr/>
      </xdr:nvSpPr>
      <xdr:spPr>
        <a:xfrm>
          <a:off x="12029440" y="1025525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80010</xdr:rowOff>
    </xdr:from>
    <xdr:to>
      <xdr:col>76</xdr:col>
      <xdr:colOff>114300</xdr:colOff>
      <xdr:row>62</xdr:row>
      <xdr:rowOff>7620</xdr:rowOff>
    </xdr:to>
    <xdr:cxnSp macro="">
      <xdr:nvCxnSpPr>
        <xdr:cNvPr id="656" name="直線コネクタ 655">
          <a:extLst>
            <a:ext uri="{FF2B5EF4-FFF2-40B4-BE49-F238E27FC236}">
              <a16:creationId xmlns:a16="http://schemas.microsoft.com/office/drawing/2014/main" id="{BF4CBBE6-8602-4810-8613-254605B72ED3}"/>
            </a:ext>
          </a:extLst>
        </xdr:cNvPr>
        <xdr:cNvCxnSpPr/>
      </xdr:nvCxnSpPr>
      <xdr:spPr>
        <a:xfrm>
          <a:off x="12072620" y="10306050"/>
          <a:ext cx="78232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105410</xdr:rowOff>
    </xdr:from>
    <xdr:to>
      <xdr:col>67</xdr:col>
      <xdr:colOff>101600</xdr:colOff>
      <xdr:row>61</xdr:row>
      <xdr:rowOff>35560</xdr:rowOff>
    </xdr:to>
    <xdr:sp macro="" textlink="">
      <xdr:nvSpPr>
        <xdr:cNvPr id="657" name="楕円 656">
          <a:extLst>
            <a:ext uri="{FF2B5EF4-FFF2-40B4-BE49-F238E27FC236}">
              <a16:creationId xmlns:a16="http://schemas.microsoft.com/office/drawing/2014/main" id="{B36BBD62-4ACA-45AC-807B-E6FA88E091B2}"/>
            </a:ext>
          </a:extLst>
        </xdr:cNvPr>
        <xdr:cNvSpPr/>
      </xdr:nvSpPr>
      <xdr:spPr>
        <a:xfrm>
          <a:off x="11231880" y="10163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156210</xdr:rowOff>
    </xdr:from>
    <xdr:to>
      <xdr:col>71</xdr:col>
      <xdr:colOff>177800</xdr:colOff>
      <xdr:row>61</xdr:row>
      <xdr:rowOff>80010</xdr:rowOff>
    </xdr:to>
    <xdr:cxnSp macro="">
      <xdr:nvCxnSpPr>
        <xdr:cNvPr id="658" name="直線コネクタ 657">
          <a:extLst>
            <a:ext uri="{FF2B5EF4-FFF2-40B4-BE49-F238E27FC236}">
              <a16:creationId xmlns:a16="http://schemas.microsoft.com/office/drawing/2014/main" id="{5398D0E0-E955-4C12-B968-9F6446BDC2F8}"/>
            </a:ext>
          </a:extLst>
        </xdr:cNvPr>
        <xdr:cNvCxnSpPr/>
      </xdr:nvCxnSpPr>
      <xdr:spPr>
        <a:xfrm>
          <a:off x="11282680" y="10214610"/>
          <a:ext cx="78994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144797</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A30E9644-3483-4FA2-9173-8D66AD335A11}"/>
            </a:ext>
          </a:extLst>
        </xdr:cNvPr>
        <xdr:cNvSpPr txBox="1"/>
      </xdr:nvSpPr>
      <xdr:spPr>
        <a:xfrm>
          <a:off x="13437244"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49547</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090ADA06-0BDD-4A9A-930A-02B9BB5856E3}"/>
            </a:ext>
          </a:extLst>
        </xdr:cNvPr>
        <xdr:cNvSpPr txBox="1"/>
      </xdr:nvSpPr>
      <xdr:spPr>
        <a:xfrm>
          <a:off x="126752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121937</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2065509F-F028-43BC-AC85-A096F0B22B5E}"/>
            </a:ext>
          </a:extLst>
        </xdr:cNvPr>
        <xdr:cNvSpPr txBox="1"/>
      </xdr:nvSpPr>
      <xdr:spPr>
        <a:xfrm>
          <a:off x="119005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26687</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C26DBB3B-5289-4ABA-ABDE-2155D0601E27}"/>
            </a:ext>
          </a:extLst>
        </xdr:cNvPr>
        <xdr:cNvSpPr txBox="1"/>
      </xdr:nvSpPr>
      <xdr:spPr>
        <a:xfrm>
          <a:off x="1110298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37A34D0C-0973-4973-BD64-84AAAC7D9AA3}"/>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6E4AE43B-E2B6-4DD0-A33A-DAC0DE4A7BAE}"/>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A2E49EAF-0924-4457-A8C4-C045CDA571A9}"/>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6EE85BC5-E8E2-4DC4-8197-973A269A1C58}"/>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D1A21048-E136-47FE-B325-D319E3ECBC2B}"/>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B3BA9D66-C499-4F94-B353-C8528F4DD026}"/>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FB1710C1-DEF7-4CCE-AAE7-A7089986923C}"/>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4E8231AA-D048-456D-9AB7-6C3D83E13C68}"/>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1DFDD581-CB7F-4F32-B1E7-C36DF25870AF}"/>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01FECB87-C367-4CA6-BE3B-F2EE5E5C3B8D}"/>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3" name="直線コネクタ 672">
          <a:extLst>
            <a:ext uri="{FF2B5EF4-FFF2-40B4-BE49-F238E27FC236}">
              <a16:creationId xmlns:a16="http://schemas.microsoft.com/office/drawing/2014/main" id="{A1ECB879-01F3-4821-A6F0-A00684FFD92A}"/>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4" name="テキスト ボックス 673">
          <a:extLst>
            <a:ext uri="{FF2B5EF4-FFF2-40B4-BE49-F238E27FC236}">
              <a16:creationId xmlns:a16="http://schemas.microsoft.com/office/drawing/2014/main" id="{61B5285B-D3E1-4F8D-807E-B1196F96F16E}"/>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5" name="直線コネクタ 674">
          <a:extLst>
            <a:ext uri="{FF2B5EF4-FFF2-40B4-BE49-F238E27FC236}">
              <a16:creationId xmlns:a16="http://schemas.microsoft.com/office/drawing/2014/main" id="{EF91904A-BF9C-4294-9559-B840AEB88FE6}"/>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6" name="テキスト ボックス 675">
          <a:extLst>
            <a:ext uri="{FF2B5EF4-FFF2-40B4-BE49-F238E27FC236}">
              <a16:creationId xmlns:a16="http://schemas.microsoft.com/office/drawing/2014/main" id="{D56D5D0D-3934-4875-A996-16D094F9F39E}"/>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7" name="直線コネクタ 676">
          <a:extLst>
            <a:ext uri="{FF2B5EF4-FFF2-40B4-BE49-F238E27FC236}">
              <a16:creationId xmlns:a16="http://schemas.microsoft.com/office/drawing/2014/main" id="{34F921CC-FC89-420C-9111-5B03C0E91E35}"/>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8" name="テキスト ボックス 677">
          <a:extLst>
            <a:ext uri="{FF2B5EF4-FFF2-40B4-BE49-F238E27FC236}">
              <a16:creationId xmlns:a16="http://schemas.microsoft.com/office/drawing/2014/main" id="{5932945D-C31F-460E-A5EE-0078C6E573DA}"/>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9" name="直線コネクタ 678">
          <a:extLst>
            <a:ext uri="{FF2B5EF4-FFF2-40B4-BE49-F238E27FC236}">
              <a16:creationId xmlns:a16="http://schemas.microsoft.com/office/drawing/2014/main" id="{D8AD25AA-0AF4-4EBC-89E5-EB27EEA31FA9}"/>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0" name="テキスト ボックス 679">
          <a:extLst>
            <a:ext uri="{FF2B5EF4-FFF2-40B4-BE49-F238E27FC236}">
              <a16:creationId xmlns:a16="http://schemas.microsoft.com/office/drawing/2014/main" id="{76D3EF65-68D0-4D81-A02D-24C56509E5EF}"/>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1" name="直線コネクタ 680">
          <a:extLst>
            <a:ext uri="{FF2B5EF4-FFF2-40B4-BE49-F238E27FC236}">
              <a16:creationId xmlns:a16="http://schemas.microsoft.com/office/drawing/2014/main" id="{2251C1B9-D59D-4F88-BFD4-BC11C50507BB}"/>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2" name="テキスト ボックス 681">
          <a:extLst>
            <a:ext uri="{FF2B5EF4-FFF2-40B4-BE49-F238E27FC236}">
              <a16:creationId xmlns:a16="http://schemas.microsoft.com/office/drawing/2014/main" id="{198E5B60-E796-4F0E-9FE1-92A9AE9E630F}"/>
            </a:ext>
          </a:extLst>
        </xdr:cNvPr>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3" name="直線コネクタ 682">
          <a:extLst>
            <a:ext uri="{FF2B5EF4-FFF2-40B4-BE49-F238E27FC236}">
              <a16:creationId xmlns:a16="http://schemas.microsoft.com/office/drawing/2014/main" id="{4E1D9708-F79A-44D0-A81C-2E6C4DE409A2}"/>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4" name="テキスト ボックス 683">
          <a:extLst>
            <a:ext uri="{FF2B5EF4-FFF2-40B4-BE49-F238E27FC236}">
              <a16:creationId xmlns:a16="http://schemas.microsoft.com/office/drawing/2014/main" id="{EBBE28F2-DA94-4D87-A9B2-C82BB54C1219}"/>
            </a:ext>
          </a:extLst>
        </xdr:cNvPr>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5" name="直線コネクタ 684">
          <a:extLst>
            <a:ext uri="{FF2B5EF4-FFF2-40B4-BE49-F238E27FC236}">
              <a16:creationId xmlns:a16="http://schemas.microsoft.com/office/drawing/2014/main" id="{4935D282-CCC3-455C-B14B-8878EFB905DD}"/>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6" name="テキスト ボックス 685">
          <a:extLst>
            <a:ext uri="{FF2B5EF4-FFF2-40B4-BE49-F238E27FC236}">
              <a16:creationId xmlns:a16="http://schemas.microsoft.com/office/drawing/2014/main" id="{A277A5D4-E6DA-4B55-95D4-4468E6A2D3BE}"/>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7" name="【保健センター・保健所】&#10;一人当たり面積グラフ枠">
          <a:extLst>
            <a:ext uri="{FF2B5EF4-FFF2-40B4-BE49-F238E27FC236}">
              <a16:creationId xmlns:a16="http://schemas.microsoft.com/office/drawing/2014/main" id="{B56F0E16-8A7B-408A-BE5D-82582F603957}"/>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8165</xdr:rowOff>
    </xdr:from>
    <xdr:to>
      <xdr:col>116</xdr:col>
      <xdr:colOff>62864</xdr:colOff>
      <xdr:row>64</xdr:row>
      <xdr:rowOff>97972</xdr:rowOff>
    </xdr:to>
    <xdr:cxnSp macro="">
      <xdr:nvCxnSpPr>
        <xdr:cNvPr id="688" name="直線コネクタ 687">
          <a:extLst>
            <a:ext uri="{FF2B5EF4-FFF2-40B4-BE49-F238E27FC236}">
              <a16:creationId xmlns:a16="http://schemas.microsoft.com/office/drawing/2014/main" id="{61835DC9-9352-4D98-8D22-CAF0BB9C0D36}"/>
            </a:ext>
          </a:extLst>
        </xdr:cNvPr>
        <xdr:cNvCxnSpPr/>
      </xdr:nvCxnSpPr>
      <xdr:spPr>
        <a:xfrm flipV="1">
          <a:off x="19509104" y="9228365"/>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689" name="【保健センター・保健所】&#10;一人当たり面積最小値テキスト">
          <a:extLst>
            <a:ext uri="{FF2B5EF4-FFF2-40B4-BE49-F238E27FC236}">
              <a16:creationId xmlns:a16="http://schemas.microsoft.com/office/drawing/2014/main" id="{19FEA78C-69D8-4860-B66B-2A26C2358B35}"/>
            </a:ext>
          </a:extLst>
        </xdr:cNvPr>
        <xdr:cNvSpPr txBox="1"/>
      </xdr:nvSpPr>
      <xdr:spPr>
        <a:xfrm>
          <a:off x="19547840" y="1083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690" name="直線コネクタ 689">
          <a:extLst>
            <a:ext uri="{FF2B5EF4-FFF2-40B4-BE49-F238E27FC236}">
              <a16:creationId xmlns:a16="http://schemas.microsoft.com/office/drawing/2014/main" id="{5366BF2E-F346-4D3A-A4B1-4396E5DADE96}"/>
            </a:ext>
          </a:extLst>
        </xdr:cNvPr>
        <xdr:cNvCxnSpPr/>
      </xdr:nvCxnSpPr>
      <xdr:spPr>
        <a:xfrm>
          <a:off x="19443700" y="108269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126292</xdr:rowOff>
    </xdr:from>
    <xdr:ext cx="469744" cy="259045"/>
    <xdr:sp macro="" textlink="">
      <xdr:nvSpPr>
        <xdr:cNvPr id="691" name="【保健センター・保健所】&#10;一人当たり面積最大値テキスト">
          <a:extLst>
            <a:ext uri="{FF2B5EF4-FFF2-40B4-BE49-F238E27FC236}">
              <a16:creationId xmlns:a16="http://schemas.microsoft.com/office/drawing/2014/main" id="{A0C80EB7-6CD7-45C7-8DC8-1EAC72DAB785}"/>
            </a:ext>
          </a:extLst>
        </xdr:cNvPr>
        <xdr:cNvSpPr txBox="1"/>
      </xdr:nvSpPr>
      <xdr:spPr>
        <a:xfrm>
          <a:off x="19547840" y="9011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8165</xdr:rowOff>
    </xdr:from>
    <xdr:to>
      <xdr:col>116</xdr:col>
      <xdr:colOff>152400</xdr:colOff>
      <xdr:row>55</xdr:row>
      <xdr:rowOff>8165</xdr:rowOff>
    </xdr:to>
    <xdr:cxnSp macro="">
      <xdr:nvCxnSpPr>
        <xdr:cNvPr id="692" name="直線コネクタ 691">
          <a:extLst>
            <a:ext uri="{FF2B5EF4-FFF2-40B4-BE49-F238E27FC236}">
              <a16:creationId xmlns:a16="http://schemas.microsoft.com/office/drawing/2014/main" id="{D8501FB9-A172-417E-B817-F86DA1B5300F}"/>
            </a:ext>
          </a:extLst>
        </xdr:cNvPr>
        <xdr:cNvCxnSpPr/>
      </xdr:nvCxnSpPr>
      <xdr:spPr>
        <a:xfrm>
          <a:off x="19443700" y="92283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143527</xdr:rowOff>
    </xdr:from>
    <xdr:ext cx="469744" cy="259045"/>
    <xdr:sp macro="" textlink="">
      <xdr:nvSpPr>
        <xdr:cNvPr id="693" name="【保健センター・保健所】&#10;一人当たり面積平均値テキスト">
          <a:extLst>
            <a:ext uri="{FF2B5EF4-FFF2-40B4-BE49-F238E27FC236}">
              <a16:creationId xmlns:a16="http://schemas.microsoft.com/office/drawing/2014/main" id="{E748630B-4B8F-4A8A-9C80-105086A3AE6F}"/>
            </a:ext>
          </a:extLst>
        </xdr:cNvPr>
        <xdr:cNvSpPr txBox="1"/>
      </xdr:nvSpPr>
      <xdr:spPr>
        <a:xfrm>
          <a:off x="1954784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694" name="フローチャート: 判断 693">
          <a:extLst>
            <a:ext uri="{FF2B5EF4-FFF2-40B4-BE49-F238E27FC236}">
              <a16:creationId xmlns:a16="http://schemas.microsoft.com/office/drawing/2014/main" id="{1BB5534F-0F25-4A06-A984-2A57603685D8}"/>
            </a:ext>
          </a:extLst>
        </xdr:cNvPr>
        <xdr:cNvSpPr/>
      </xdr:nvSpPr>
      <xdr:spPr>
        <a:xfrm>
          <a:off x="19458940" y="103466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5" name="フローチャート: 判断 694">
          <a:extLst>
            <a:ext uri="{FF2B5EF4-FFF2-40B4-BE49-F238E27FC236}">
              <a16:creationId xmlns:a16="http://schemas.microsoft.com/office/drawing/2014/main" id="{70CA6FA2-D2A0-40F3-B486-CD3093EE946B}"/>
            </a:ext>
          </a:extLst>
        </xdr:cNvPr>
        <xdr:cNvSpPr/>
      </xdr:nvSpPr>
      <xdr:spPr>
        <a:xfrm>
          <a:off x="18735040" y="103630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83655</xdr:rowOff>
    </xdr:from>
    <xdr:ext cx="469744" cy="259045"/>
    <xdr:sp macro="" textlink="">
      <xdr:nvSpPr>
        <xdr:cNvPr id="696" name="n_1aveValue【保健センター・保健所】&#10;一人当たり面積">
          <a:extLst>
            <a:ext uri="{FF2B5EF4-FFF2-40B4-BE49-F238E27FC236}">
              <a16:creationId xmlns:a16="http://schemas.microsoft.com/office/drawing/2014/main" id="{53AF694F-F036-4ECD-8CA0-A2F06BE1DE02}"/>
            </a:ext>
          </a:extLst>
        </xdr:cNvPr>
        <xdr:cNvSpPr txBox="1"/>
      </xdr:nvSpPr>
      <xdr:spPr>
        <a:xfrm>
          <a:off x="185611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136978</xdr:rowOff>
    </xdr:from>
    <xdr:to>
      <xdr:col>107</xdr:col>
      <xdr:colOff>101600</xdr:colOff>
      <xdr:row>62</xdr:row>
      <xdr:rowOff>67128</xdr:rowOff>
    </xdr:to>
    <xdr:sp macro="" textlink="">
      <xdr:nvSpPr>
        <xdr:cNvPr id="697" name="フローチャート: 判断 696">
          <a:extLst>
            <a:ext uri="{FF2B5EF4-FFF2-40B4-BE49-F238E27FC236}">
              <a16:creationId xmlns:a16="http://schemas.microsoft.com/office/drawing/2014/main" id="{EDE7A9ED-B26B-4675-A9D8-75442A37637E}"/>
            </a:ext>
          </a:extLst>
        </xdr:cNvPr>
        <xdr:cNvSpPr/>
      </xdr:nvSpPr>
      <xdr:spPr>
        <a:xfrm>
          <a:off x="17937480" y="103630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83655</xdr:rowOff>
    </xdr:from>
    <xdr:ext cx="469744" cy="259045"/>
    <xdr:sp macro="" textlink="">
      <xdr:nvSpPr>
        <xdr:cNvPr id="698" name="n_2aveValue【保健センター・保健所】&#10;一人当たり面積">
          <a:extLst>
            <a:ext uri="{FF2B5EF4-FFF2-40B4-BE49-F238E27FC236}">
              <a16:creationId xmlns:a16="http://schemas.microsoft.com/office/drawing/2014/main" id="{680BDD14-7ACD-42FA-A77B-7422A13F83B7}"/>
            </a:ext>
          </a:extLst>
        </xdr:cNvPr>
        <xdr:cNvSpPr txBox="1"/>
      </xdr:nvSpPr>
      <xdr:spPr>
        <a:xfrm>
          <a:off x="1777626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153307</xdr:rowOff>
    </xdr:from>
    <xdr:to>
      <xdr:col>102</xdr:col>
      <xdr:colOff>165100</xdr:colOff>
      <xdr:row>62</xdr:row>
      <xdr:rowOff>83457</xdr:rowOff>
    </xdr:to>
    <xdr:sp macro="" textlink="">
      <xdr:nvSpPr>
        <xdr:cNvPr id="699" name="フローチャート: 判断 698">
          <a:extLst>
            <a:ext uri="{FF2B5EF4-FFF2-40B4-BE49-F238E27FC236}">
              <a16:creationId xmlns:a16="http://schemas.microsoft.com/office/drawing/2014/main" id="{7C48B500-DBC6-4916-B253-D262898C4DAE}"/>
            </a:ext>
          </a:extLst>
        </xdr:cNvPr>
        <xdr:cNvSpPr/>
      </xdr:nvSpPr>
      <xdr:spPr>
        <a:xfrm>
          <a:off x="17162780" y="10379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99984</xdr:rowOff>
    </xdr:from>
    <xdr:ext cx="469744" cy="259045"/>
    <xdr:sp macro="" textlink="">
      <xdr:nvSpPr>
        <xdr:cNvPr id="700" name="n_3aveValue【保健センター・保健所】&#10;一人当たり面積">
          <a:extLst>
            <a:ext uri="{FF2B5EF4-FFF2-40B4-BE49-F238E27FC236}">
              <a16:creationId xmlns:a16="http://schemas.microsoft.com/office/drawing/2014/main" id="{F270AB3E-E783-46D4-B015-D8EC46EA8A29}"/>
            </a:ext>
          </a:extLst>
        </xdr:cNvPr>
        <xdr:cNvSpPr txBox="1"/>
      </xdr:nvSpPr>
      <xdr:spPr>
        <a:xfrm>
          <a:off x="17001567" y="1015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61</xdr:row>
      <xdr:rowOff>153307</xdr:rowOff>
    </xdr:from>
    <xdr:to>
      <xdr:col>98</xdr:col>
      <xdr:colOff>38100</xdr:colOff>
      <xdr:row>62</xdr:row>
      <xdr:rowOff>83457</xdr:rowOff>
    </xdr:to>
    <xdr:sp macro="" textlink="">
      <xdr:nvSpPr>
        <xdr:cNvPr id="701" name="フローチャート: 判断 700">
          <a:extLst>
            <a:ext uri="{FF2B5EF4-FFF2-40B4-BE49-F238E27FC236}">
              <a16:creationId xmlns:a16="http://schemas.microsoft.com/office/drawing/2014/main" id="{07822AB7-9EC5-43E4-8407-334E7C4A1323}"/>
            </a:ext>
          </a:extLst>
        </xdr:cNvPr>
        <xdr:cNvSpPr/>
      </xdr:nvSpPr>
      <xdr:spPr>
        <a:xfrm>
          <a:off x="16388080" y="103793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60</xdr:row>
      <xdr:rowOff>99984</xdr:rowOff>
    </xdr:from>
    <xdr:ext cx="469744" cy="259045"/>
    <xdr:sp macro="" textlink="">
      <xdr:nvSpPr>
        <xdr:cNvPr id="702" name="n_4aveValue【保健センター・保健所】&#10;一人当たり面積">
          <a:extLst>
            <a:ext uri="{FF2B5EF4-FFF2-40B4-BE49-F238E27FC236}">
              <a16:creationId xmlns:a16="http://schemas.microsoft.com/office/drawing/2014/main" id="{2ED9B9C8-439D-498A-B70B-888222F85CB8}"/>
            </a:ext>
          </a:extLst>
        </xdr:cNvPr>
        <xdr:cNvSpPr txBox="1"/>
      </xdr:nvSpPr>
      <xdr:spPr>
        <a:xfrm>
          <a:off x="16226867" y="1015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E9679734-BEF1-42EE-847A-D2115B0F04AB}"/>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7CB95FDE-536D-479F-8271-151460BB5C86}"/>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CB418346-4F8A-4CFB-97E9-5BC51D5E3AB2}"/>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23D1C16E-5E76-470D-A197-4842469013E6}"/>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C7EB2C4C-021E-4E7E-9499-76B2A669611E}"/>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145143</xdr:rowOff>
    </xdr:from>
    <xdr:to>
      <xdr:col>116</xdr:col>
      <xdr:colOff>114300</xdr:colOff>
      <xdr:row>63</xdr:row>
      <xdr:rowOff>75293</xdr:rowOff>
    </xdr:to>
    <xdr:sp macro="" textlink="">
      <xdr:nvSpPr>
        <xdr:cNvPr id="708" name="楕円 707">
          <a:extLst>
            <a:ext uri="{FF2B5EF4-FFF2-40B4-BE49-F238E27FC236}">
              <a16:creationId xmlns:a16="http://schemas.microsoft.com/office/drawing/2014/main" id="{49FD94F3-8B79-4966-9EB4-64DF70620261}"/>
            </a:ext>
          </a:extLst>
        </xdr:cNvPr>
        <xdr:cNvSpPr/>
      </xdr:nvSpPr>
      <xdr:spPr>
        <a:xfrm>
          <a:off x="19458940" y="105388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123570</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8D2713AF-0583-49EB-A325-64DAC99F7B08}"/>
            </a:ext>
          </a:extLst>
        </xdr:cNvPr>
        <xdr:cNvSpPr txBox="1"/>
      </xdr:nvSpPr>
      <xdr:spPr>
        <a:xfrm>
          <a:off x="19547840" y="1051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145143</xdr:rowOff>
    </xdr:from>
    <xdr:to>
      <xdr:col>112</xdr:col>
      <xdr:colOff>38100</xdr:colOff>
      <xdr:row>63</xdr:row>
      <xdr:rowOff>75293</xdr:rowOff>
    </xdr:to>
    <xdr:sp macro="" textlink="">
      <xdr:nvSpPr>
        <xdr:cNvPr id="710" name="楕円 709">
          <a:extLst>
            <a:ext uri="{FF2B5EF4-FFF2-40B4-BE49-F238E27FC236}">
              <a16:creationId xmlns:a16="http://schemas.microsoft.com/office/drawing/2014/main" id="{7437B9C0-6D88-4EA0-8348-50AD2ACE5259}"/>
            </a:ext>
          </a:extLst>
        </xdr:cNvPr>
        <xdr:cNvSpPr/>
      </xdr:nvSpPr>
      <xdr:spPr>
        <a:xfrm>
          <a:off x="18735040" y="105388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24493</xdr:rowOff>
    </xdr:from>
    <xdr:to>
      <xdr:col>116</xdr:col>
      <xdr:colOff>63500</xdr:colOff>
      <xdr:row>63</xdr:row>
      <xdr:rowOff>24493</xdr:rowOff>
    </xdr:to>
    <xdr:cxnSp macro="">
      <xdr:nvCxnSpPr>
        <xdr:cNvPr id="711" name="直線コネクタ 710">
          <a:extLst>
            <a:ext uri="{FF2B5EF4-FFF2-40B4-BE49-F238E27FC236}">
              <a16:creationId xmlns:a16="http://schemas.microsoft.com/office/drawing/2014/main" id="{F23A1703-0F04-47D1-BD02-43C4C3D7F01B}"/>
            </a:ext>
          </a:extLst>
        </xdr:cNvPr>
        <xdr:cNvCxnSpPr/>
      </xdr:nvCxnSpPr>
      <xdr:spPr>
        <a:xfrm>
          <a:off x="18778220" y="10585813"/>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145143</xdr:rowOff>
    </xdr:from>
    <xdr:to>
      <xdr:col>107</xdr:col>
      <xdr:colOff>101600</xdr:colOff>
      <xdr:row>63</xdr:row>
      <xdr:rowOff>75293</xdr:rowOff>
    </xdr:to>
    <xdr:sp macro="" textlink="">
      <xdr:nvSpPr>
        <xdr:cNvPr id="712" name="楕円 711">
          <a:extLst>
            <a:ext uri="{FF2B5EF4-FFF2-40B4-BE49-F238E27FC236}">
              <a16:creationId xmlns:a16="http://schemas.microsoft.com/office/drawing/2014/main" id="{D67657F5-B323-4BB6-B5AB-E0EC23BE0B23}"/>
            </a:ext>
          </a:extLst>
        </xdr:cNvPr>
        <xdr:cNvSpPr/>
      </xdr:nvSpPr>
      <xdr:spPr>
        <a:xfrm>
          <a:off x="17937480" y="105388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24493</xdr:rowOff>
    </xdr:from>
    <xdr:to>
      <xdr:col>111</xdr:col>
      <xdr:colOff>177800</xdr:colOff>
      <xdr:row>63</xdr:row>
      <xdr:rowOff>24493</xdr:rowOff>
    </xdr:to>
    <xdr:cxnSp macro="">
      <xdr:nvCxnSpPr>
        <xdr:cNvPr id="713" name="直線コネクタ 712">
          <a:extLst>
            <a:ext uri="{FF2B5EF4-FFF2-40B4-BE49-F238E27FC236}">
              <a16:creationId xmlns:a16="http://schemas.microsoft.com/office/drawing/2014/main" id="{65CD4C8D-0456-4915-B8B8-943F7C41BE4C}"/>
            </a:ext>
          </a:extLst>
        </xdr:cNvPr>
        <xdr:cNvCxnSpPr/>
      </xdr:nvCxnSpPr>
      <xdr:spPr>
        <a:xfrm>
          <a:off x="17988280" y="1058581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145143</xdr:rowOff>
    </xdr:from>
    <xdr:to>
      <xdr:col>102</xdr:col>
      <xdr:colOff>165100</xdr:colOff>
      <xdr:row>63</xdr:row>
      <xdr:rowOff>75293</xdr:rowOff>
    </xdr:to>
    <xdr:sp macro="" textlink="">
      <xdr:nvSpPr>
        <xdr:cNvPr id="714" name="楕円 713">
          <a:extLst>
            <a:ext uri="{FF2B5EF4-FFF2-40B4-BE49-F238E27FC236}">
              <a16:creationId xmlns:a16="http://schemas.microsoft.com/office/drawing/2014/main" id="{BD4CC391-A2D3-42DB-9BC9-B048F0013FA1}"/>
            </a:ext>
          </a:extLst>
        </xdr:cNvPr>
        <xdr:cNvSpPr/>
      </xdr:nvSpPr>
      <xdr:spPr>
        <a:xfrm>
          <a:off x="17162780" y="1053882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24493</xdr:rowOff>
    </xdr:from>
    <xdr:to>
      <xdr:col>107</xdr:col>
      <xdr:colOff>50800</xdr:colOff>
      <xdr:row>63</xdr:row>
      <xdr:rowOff>24493</xdr:rowOff>
    </xdr:to>
    <xdr:cxnSp macro="">
      <xdr:nvCxnSpPr>
        <xdr:cNvPr id="715" name="直線コネクタ 714">
          <a:extLst>
            <a:ext uri="{FF2B5EF4-FFF2-40B4-BE49-F238E27FC236}">
              <a16:creationId xmlns:a16="http://schemas.microsoft.com/office/drawing/2014/main" id="{593D9C34-A6E6-4766-A149-C0A3C157A9C8}"/>
            </a:ext>
          </a:extLst>
        </xdr:cNvPr>
        <xdr:cNvCxnSpPr/>
      </xdr:nvCxnSpPr>
      <xdr:spPr>
        <a:xfrm>
          <a:off x="17213580" y="10585813"/>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145143</xdr:rowOff>
    </xdr:from>
    <xdr:to>
      <xdr:col>98</xdr:col>
      <xdr:colOff>38100</xdr:colOff>
      <xdr:row>63</xdr:row>
      <xdr:rowOff>75293</xdr:rowOff>
    </xdr:to>
    <xdr:sp macro="" textlink="">
      <xdr:nvSpPr>
        <xdr:cNvPr id="716" name="楕円 715">
          <a:extLst>
            <a:ext uri="{FF2B5EF4-FFF2-40B4-BE49-F238E27FC236}">
              <a16:creationId xmlns:a16="http://schemas.microsoft.com/office/drawing/2014/main" id="{D51D50DB-6509-47F4-85A3-03D78DD6B7B8}"/>
            </a:ext>
          </a:extLst>
        </xdr:cNvPr>
        <xdr:cNvSpPr/>
      </xdr:nvSpPr>
      <xdr:spPr>
        <a:xfrm>
          <a:off x="16388080" y="105388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24493</xdr:rowOff>
    </xdr:from>
    <xdr:to>
      <xdr:col>102</xdr:col>
      <xdr:colOff>114300</xdr:colOff>
      <xdr:row>63</xdr:row>
      <xdr:rowOff>24493</xdr:rowOff>
    </xdr:to>
    <xdr:cxnSp macro="">
      <xdr:nvCxnSpPr>
        <xdr:cNvPr id="717" name="直線コネクタ 716">
          <a:extLst>
            <a:ext uri="{FF2B5EF4-FFF2-40B4-BE49-F238E27FC236}">
              <a16:creationId xmlns:a16="http://schemas.microsoft.com/office/drawing/2014/main" id="{EE84EC40-9254-4FE5-915B-5F824C454E9C}"/>
            </a:ext>
          </a:extLst>
        </xdr:cNvPr>
        <xdr:cNvCxnSpPr/>
      </xdr:nvCxnSpPr>
      <xdr:spPr>
        <a:xfrm>
          <a:off x="16431260" y="10585813"/>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66420</xdr:rowOff>
    </xdr:from>
    <xdr:ext cx="469744" cy="259045"/>
    <xdr:sp macro="" textlink="">
      <xdr:nvSpPr>
        <xdr:cNvPr id="718" name="n_1mainValue【保健センター・保健所】&#10;一人当たり面積">
          <a:extLst>
            <a:ext uri="{FF2B5EF4-FFF2-40B4-BE49-F238E27FC236}">
              <a16:creationId xmlns:a16="http://schemas.microsoft.com/office/drawing/2014/main" id="{4090264F-0BEC-4E5D-ACAC-413317F53181}"/>
            </a:ext>
          </a:extLst>
        </xdr:cNvPr>
        <xdr:cNvSpPr txBox="1"/>
      </xdr:nvSpPr>
      <xdr:spPr>
        <a:xfrm>
          <a:off x="18561127" y="1062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66420</xdr:rowOff>
    </xdr:from>
    <xdr:ext cx="469744" cy="259045"/>
    <xdr:sp macro="" textlink="">
      <xdr:nvSpPr>
        <xdr:cNvPr id="719" name="n_2mainValue【保健センター・保健所】&#10;一人当たり面積">
          <a:extLst>
            <a:ext uri="{FF2B5EF4-FFF2-40B4-BE49-F238E27FC236}">
              <a16:creationId xmlns:a16="http://schemas.microsoft.com/office/drawing/2014/main" id="{E91F98C9-4A55-4C5E-B84A-A5DE6CEDB21D}"/>
            </a:ext>
          </a:extLst>
        </xdr:cNvPr>
        <xdr:cNvSpPr txBox="1"/>
      </xdr:nvSpPr>
      <xdr:spPr>
        <a:xfrm>
          <a:off x="17776267" y="1062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66420</xdr:rowOff>
    </xdr:from>
    <xdr:ext cx="469744" cy="259045"/>
    <xdr:sp macro="" textlink="">
      <xdr:nvSpPr>
        <xdr:cNvPr id="720" name="n_3mainValue【保健センター・保健所】&#10;一人当たり面積">
          <a:extLst>
            <a:ext uri="{FF2B5EF4-FFF2-40B4-BE49-F238E27FC236}">
              <a16:creationId xmlns:a16="http://schemas.microsoft.com/office/drawing/2014/main" id="{9A5D0A24-127F-4FB6-9893-F26BEB4827DB}"/>
            </a:ext>
          </a:extLst>
        </xdr:cNvPr>
        <xdr:cNvSpPr txBox="1"/>
      </xdr:nvSpPr>
      <xdr:spPr>
        <a:xfrm>
          <a:off x="17001567" y="1062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66420</xdr:rowOff>
    </xdr:from>
    <xdr:ext cx="469744" cy="259045"/>
    <xdr:sp macro="" textlink="">
      <xdr:nvSpPr>
        <xdr:cNvPr id="721" name="n_4mainValue【保健センター・保健所】&#10;一人当たり面積">
          <a:extLst>
            <a:ext uri="{FF2B5EF4-FFF2-40B4-BE49-F238E27FC236}">
              <a16:creationId xmlns:a16="http://schemas.microsoft.com/office/drawing/2014/main" id="{63A79E01-2AF7-4D32-8864-01D0E12A2FD5}"/>
            </a:ext>
          </a:extLst>
        </xdr:cNvPr>
        <xdr:cNvSpPr txBox="1"/>
      </xdr:nvSpPr>
      <xdr:spPr>
        <a:xfrm>
          <a:off x="16226867" y="10627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2" name="正方形/長方形 721">
          <a:extLst>
            <a:ext uri="{FF2B5EF4-FFF2-40B4-BE49-F238E27FC236}">
              <a16:creationId xmlns:a16="http://schemas.microsoft.com/office/drawing/2014/main" id="{3DBEC642-4791-43CE-9AF5-FA1BFD5737CE}"/>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3" name="正方形/長方形 722">
          <a:extLst>
            <a:ext uri="{FF2B5EF4-FFF2-40B4-BE49-F238E27FC236}">
              <a16:creationId xmlns:a16="http://schemas.microsoft.com/office/drawing/2014/main" id="{0CEA1E9F-BC45-40C4-923B-5FCD4A98A5D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4" name="正方形/長方形 723">
          <a:extLst>
            <a:ext uri="{FF2B5EF4-FFF2-40B4-BE49-F238E27FC236}">
              <a16:creationId xmlns:a16="http://schemas.microsoft.com/office/drawing/2014/main" id="{69531084-D180-448B-A74B-2D57F89D5663}"/>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5" name="正方形/長方形 724">
          <a:extLst>
            <a:ext uri="{FF2B5EF4-FFF2-40B4-BE49-F238E27FC236}">
              <a16:creationId xmlns:a16="http://schemas.microsoft.com/office/drawing/2014/main" id="{FEFD7D58-D5DD-4227-9251-EEAFD3B8E6A2}"/>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6" name="正方形/長方形 725">
          <a:extLst>
            <a:ext uri="{FF2B5EF4-FFF2-40B4-BE49-F238E27FC236}">
              <a16:creationId xmlns:a16="http://schemas.microsoft.com/office/drawing/2014/main" id="{D7BE3AEC-7099-4562-8432-4E721450DE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7" name="正方形/長方形 726">
          <a:extLst>
            <a:ext uri="{FF2B5EF4-FFF2-40B4-BE49-F238E27FC236}">
              <a16:creationId xmlns:a16="http://schemas.microsoft.com/office/drawing/2014/main" id="{252A037B-3341-4D7D-9881-6D81228B0C0E}"/>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8" name="正方形/長方形 727">
          <a:extLst>
            <a:ext uri="{FF2B5EF4-FFF2-40B4-BE49-F238E27FC236}">
              <a16:creationId xmlns:a16="http://schemas.microsoft.com/office/drawing/2014/main" id="{CF74A343-AE6D-4010-A18A-451C3EAF62AB}"/>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9" name="正方形/長方形 728">
          <a:extLst>
            <a:ext uri="{FF2B5EF4-FFF2-40B4-BE49-F238E27FC236}">
              <a16:creationId xmlns:a16="http://schemas.microsoft.com/office/drawing/2014/main" id="{2955EF1F-D12F-49CC-B0B9-A6982C98F5CC}"/>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0" name="テキスト ボックス 729">
          <a:extLst>
            <a:ext uri="{FF2B5EF4-FFF2-40B4-BE49-F238E27FC236}">
              <a16:creationId xmlns:a16="http://schemas.microsoft.com/office/drawing/2014/main" id="{EBDD0BE5-32A9-4FB1-8482-9C21E180894C}"/>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1" name="直線コネクタ 730">
          <a:extLst>
            <a:ext uri="{FF2B5EF4-FFF2-40B4-BE49-F238E27FC236}">
              <a16:creationId xmlns:a16="http://schemas.microsoft.com/office/drawing/2014/main" id="{5578B32C-BA71-4067-8ED9-E95236505F15}"/>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732" name="テキスト ボックス 731">
          <a:extLst>
            <a:ext uri="{FF2B5EF4-FFF2-40B4-BE49-F238E27FC236}">
              <a16:creationId xmlns:a16="http://schemas.microsoft.com/office/drawing/2014/main" id="{D142C6BA-67C9-4ABF-B0EA-418B7B322804}"/>
            </a:ext>
          </a:extLst>
        </xdr:cNvPr>
        <xdr:cNvSpPr txBox="1"/>
      </xdr:nvSpPr>
      <xdr:spPr>
        <a:xfrm>
          <a:off x="1060276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3" name="直線コネクタ 732">
          <a:extLst>
            <a:ext uri="{FF2B5EF4-FFF2-40B4-BE49-F238E27FC236}">
              <a16:creationId xmlns:a16="http://schemas.microsoft.com/office/drawing/2014/main" id="{5DCF344C-091C-4E48-9491-6176FAB44773}"/>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734" name="テキスト ボックス 733">
          <a:extLst>
            <a:ext uri="{FF2B5EF4-FFF2-40B4-BE49-F238E27FC236}">
              <a16:creationId xmlns:a16="http://schemas.microsoft.com/office/drawing/2014/main" id="{4B10EFDF-F122-4937-9294-2F228F32B622}"/>
            </a:ext>
          </a:extLst>
        </xdr:cNvPr>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5" name="直線コネクタ 734">
          <a:extLst>
            <a:ext uri="{FF2B5EF4-FFF2-40B4-BE49-F238E27FC236}">
              <a16:creationId xmlns:a16="http://schemas.microsoft.com/office/drawing/2014/main" id="{5F07BBC4-F7F3-4415-9D8A-3B22E31B5B14}"/>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6" name="テキスト ボックス 735">
          <a:extLst>
            <a:ext uri="{FF2B5EF4-FFF2-40B4-BE49-F238E27FC236}">
              <a16:creationId xmlns:a16="http://schemas.microsoft.com/office/drawing/2014/main" id="{630EFB64-C890-46CF-B384-77DF1EE1860F}"/>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7" name="直線コネクタ 736">
          <a:extLst>
            <a:ext uri="{FF2B5EF4-FFF2-40B4-BE49-F238E27FC236}">
              <a16:creationId xmlns:a16="http://schemas.microsoft.com/office/drawing/2014/main" id="{F9DC6C73-5EA8-43EE-87D9-C555CF6B56DB}"/>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8" name="テキスト ボックス 737">
          <a:extLst>
            <a:ext uri="{FF2B5EF4-FFF2-40B4-BE49-F238E27FC236}">
              <a16:creationId xmlns:a16="http://schemas.microsoft.com/office/drawing/2014/main" id="{54338BDE-DA67-4136-9904-C77FFBAFA2A8}"/>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9" name="直線コネクタ 738">
          <a:extLst>
            <a:ext uri="{FF2B5EF4-FFF2-40B4-BE49-F238E27FC236}">
              <a16:creationId xmlns:a16="http://schemas.microsoft.com/office/drawing/2014/main" id="{73254ED0-E414-4490-B484-9536052977F1}"/>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0" name="テキスト ボックス 739">
          <a:extLst>
            <a:ext uri="{FF2B5EF4-FFF2-40B4-BE49-F238E27FC236}">
              <a16:creationId xmlns:a16="http://schemas.microsoft.com/office/drawing/2014/main" id="{E18B8707-FB65-4427-BA18-AE76C3511847}"/>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1" name="直線コネクタ 740">
          <a:extLst>
            <a:ext uri="{FF2B5EF4-FFF2-40B4-BE49-F238E27FC236}">
              <a16:creationId xmlns:a16="http://schemas.microsoft.com/office/drawing/2014/main" id="{2C1923ED-D3EC-4FEF-9EA2-CB09B487515E}"/>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2" name="テキスト ボックス 741">
          <a:extLst>
            <a:ext uri="{FF2B5EF4-FFF2-40B4-BE49-F238E27FC236}">
              <a16:creationId xmlns:a16="http://schemas.microsoft.com/office/drawing/2014/main" id="{55600E7F-3C36-48BF-AF19-60136DA280E8}"/>
            </a:ext>
          </a:extLst>
        </xdr:cNvPr>
        <xdr:cNvSpPr txBox="1"/>
      </xdr:nvSpPr>
      <xdr:spPr>
        <a:xfrm>
          <a:off x="1060276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3" name="直線コネクタ 742">
          <a:extLst>
            <a:ext uri="{FF2B5EF4-FFF2-40B4-BE49-F238E27FC236}">
              <a16:creationId xmlns:a16="http://schemas.microsoft.com/office/drawing/2014/main" id="{933B0C09-A6B0-42CB-B1ED-277EBD094EC4}"/>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744" name="テキスト ボックス 743">
          <a:extLst>
            <a:ext uri="{FF2B5EF4-FFF2-40B4-BE49-F238E27FC236}">
              <a16:creationId xmlns:a16="http://schemas.microsoft.com/office/drawing/2014/main" id="{64E6395F-5830-4399-AD98-535D5917B40A}"/>
            </a:ext>
          </a:extLst>
        </xdr:cNvPr>
        <xdr:cNvSpPr txBox="1"/>
      </xdr:nvSpPr>
      <xdr:spPr>
        <a:xfrm>
          <a:off x="1060276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5" name="【消防施設】&#10;有形固定資産減価償却率グラフ枠">
          <a:extLst>
            <a:ext uri="{FF2B5EF4-FFF2-40B4-BE49-F238E27FC236}">
              <a16:creationId xmlns:a16="http://schemas.microsoft.com/office/drawing/2014/main" id="{870C4250-D463-44BD-8242-08356ED6999E}"/>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118111</xdr:rowOff>
    </xdr:from>
    <xdr:to>
      <xdr:col>85</xdr:col>
      <xdr:colOff>126364</xdr:colOff>
      <xdr:row>86</xdr:row>
      <xdr:rowOff>95250</xdr:rowOff>
    </xdr:to>
    <xdr:cxnSp macro="">
      <xdr:nvCxnSpPr>
        <xdr:cNvPr id="746" name="直線コネクタ 745">
          <a:extLst>
            <a:ext uri="{FF2B5EF4-FFF2-40B4-BE49-F238E27FC236}">
              <a16:creationId xmlns:a16="http://schemas.microsoft.com/office/drawing/2014/main" id="{0FBCB69A-91D6-4A79-B460-C1AD55DA6B70}"/>
            </a:ext>
          </a:extLst>
        </xdr:cNvPr>
        <xdr:cNvCxnSpPr/>
      </xdr:nvCxnSpPr>
      <xdr:spPr>
        <a:xfrm flipV="1">
          <a:off x="14375764" y="13026391"/>
          <a:ext cx="0" cy="1485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99077</xdr:rowOff>
    </xdr:from>
    <xdr:ext cx="405111" cy="259045"/>
    <xdr:sp macro="" textlink="">
      <xdr:nvSpPr>
        <xdr:cNvPr id="747" name="【消防施設】&#10;有形固定資産減価償却率最小値テキスト">
          <a:extLst>
            <a:ext uri="{FF2B5EF4-FFF2-40B4-BE49-F238E27FC236}">
              <a16:creationId xmlns:a16="http://schemas.microsoft.com/office/drawing/2014/main" id="{11F97917-ECBE-467E-AEC4-38B8F4D7449D}"/>
            </a:ext>
          </a:extLst>
        </xdr:cNvPr>
        <xdr:cNvSpPr txBox="1"/>
      </xdr:nvSpPr>
      <xdr:spPr>
        <a:xfrm>
          <a:off x="14414500" y="1451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95250</xdr:rowOff>
    </xdr:from>
    <xdr:to>
      <xdr:col>86</xdr:col>
      <xdr:colOff>25400</xdr:colOff>
      <xdr:row>86</xdr:row>
      <xdr:rowOff>95250</xdr:rowOff>
    </xdr:to>
    <xdr:cxnSp macro="">
      <xdr:nvCxnSpPr>
        <xdr:cNvPr id="748" name="直線コネクタ 747">
          <a:extLst>
            <a:ext uri="{FF2B5EF4-FFF2-40B4-BE49-F238E27FC236}">
              <a16:creationId xmlns:a16="http://schemas.microsoft.com/office/drawing/2014/main" id="{A3033293-7793-4718-A467-67886B171285}"/>
            </a:ext>
          </a:extLst>
        </xdr:cNvPr>
        <xdr:cNvCxnSpPr/>
      </xdr:nvCxnSpPr>
      <xdr:spPr>
        <a:xfrm>
          <a:off x="14287500" y="14512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64788</xdr:rowOff>
    </xdr:from>
    <xdr:ext cx="405111" cy="259045"/>
    <xdr:sp macro="" textlink="">
      <xdr:nvSpPr>
        <xdr:cNvPr id="749" name="【消防施設】&#10;有形固定資産減価償却率最大値テキスト">
          <a:extLst>
            <a:ext uri="{FF2B5EF4-FFF2-40B4-BE49-F238E27FC236}">
              <a16:creationId xmlns:a16="http://schemas.microsoft.com/office/drawing/2014/main" id="{57691D53-140E-4116-AF94-3DC8E948868A}"/>
            </a:ext>
          </a:extLst>
        </xdr:cNvPr>
        <xdr:cNvSpPr txBox="1"/>
      </xdr:nvSpPr>
      <xdr:spPr>
        <a:xfrm>
          <a:off x="14414500" y="12805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118111</xdr:rowOff>
    </xdr:from>
    <xdr:to>
      <xdr:col>86</xdr:col>
      <xdr:colOff>25400</xdr:colOff>
      <xdr:row>77</xdr:row>
      <xdr:rowOff>118111</xdr:rowOff>
    </xdr:to>
    <xdr:cxnSp macro="">
      <xdr:nvCxnSpPr>
        <xdr:cNvPr id="750" name="直線コネクタ 749">
          <a:extLst>
            <a:ext uri="{FF2B5EF4-FFF2-40B4-BE49-F238E27FC236}">
              <a16:creationId xmlns:a16="http://schemas.microsoft.com/office/drawing/2014/main" id="{B1B5DC3B-0D0B-4EC0-8B22-E8C09F8B6196}"/>
            </a:ext>
          </a:extLst>
        </xdr:cNvPr>
        <xdr:cNvCxnSpPr/>
      </xdr:nvCxnSpPr>
      <xdr:spPr>
        <a:xfrm>
          <a:off x="14287500" y="130263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13988</xdr:rowOff>
    </xdr:from>
    <xdr:ext cx="405111" cy="259045"/>
    <xdr:sp macro="" textlink="">
      <xdr:nvSpPr>
        <xdr:cNvPr id="751" name="【消防施設】&#10;有形固定資産減価償却率平均値テキスト">
          <a:extLst>
            <a:ext uri="{FF2B5EF4-FFF2-40B4-BE49-F238E27FC236}">
              <a16:creationId xmlns:a16="http://schemas.microsoft.com/office/drawing/2014/main" id="{3AD30D8B-120B-4BE1-8956-8A09139595DE}"/>
            </a:ext>
          </a:extLst>
        </xdr:cNvPr>
        <xdr:cNvSpPr txBox="1"/>
      </xdr:nvSpPr>
      <xdr:spPr>
        <a:xfrm>
          <a:off x="14414500" y="137604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162561</xdr:rowOff>
    </xdr:from>
    <xdr:to>
      <xdr:col>85</xdr:col>
      <xdr:colOff>177800</xdr:colOff>
      <xdr:row>83</xdr:row>
      <xdr:rowOff>92711</xdr:rowOff>
    </xdr:to>
    <xdr:sp macro="" textlink="">
      <xdr:nvSpPr>
        <xdr:cNvPr id="752" name="フローチャート: 判断 751">
          <a:extLst>
            <a:ext uri="{FF2B5EF4-FFF2-40B4-BE49-F238E27FC236}">
              <a16:creationId xmlns:a16="http://schemas.microsoft.com/office/drawing/2014/main" id="{A929D243-4E49-4DA2-A50B-E029B30E750E}"/>
            </a:ext>
          </a:extLst>
        </xdr:cNvPr>
        <xdr:cNvSpPr/>
      </xdr:nvSpPr>
      <xdr:spPr>
        <a:xfrm>
          <a:off x="14325600" y="1390904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128270</xdr:rowOff>
    </xdr:from>
    <xdr:to>
      <xdr:col>81</xdr:col>
      <xdr:colOff>101600</xdr:colOff>
      <xdr:row>83</xdr:row>
      <xdr:rowOff>58420</xdr:rowOff>
    </xdr:to>
    <xdr:sp macro="" textlink="">
      <xdr:nvSpPr>
        <xdr:cNvPr id="753" name="フローチャート: 判断 752">
          <a:extLst>
            <a:ext uri="{FF2B5EF4-FFF2-40B4-BE49-F238E27FC236}">
              <a16:creationId xmlns:a16="http://schemas.microsoft.com/office/drawing/2014/main" id="{A12D2D1D-3E93-46BC-A970-671BE85E9DE3}"/>
            </a:ext>
          </a:extLst>
        </xdr:cNvPr>
        <xdr:cNvSpPr/>
      </xdr:nvSpPr>
      <xdr:spPr>
        <a:xfrm>
          <a:off x="13578840" y="13874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74947</xdr:rowOff>
    </xdr:from>
    <xdr:ext cx="405111" cy="259045"/>
    <xdr:sp macro="" textlink="">
      <xdr:nvSpPr>
        <xdr:cNvPr id="754" name="n_1aveValue【消防施設】&#10;有形固定資産減価償却率">
          <a:extLst>
            <a:ext uri="{FF2B5EF4-FFF2-40B4-BE49-F238E27FC236}">
              <a16:creationId xmlns:a16="http://schemas.microsoft.com/office/drawing/2014/main" id="{68324A71-7B23-4924-A249-4BD9734AC38B}"/>
            </a:ext>
          </a:extLst>
        </xdr:cNvPr>
        <xdr:cNvSpPr txBox="1"/>
      </xdr:nvSpPr>
      <xdr:spPr>
        <a:xfrm>
          <a:off x="13437244" y="1365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105411</xdr:rowOff>
    </xdr:from>
    <xdr:to>
      <xdr:col>76</xdr:col>
      <xdr:colOff>165100</xdr:colOff>
      <xdr:row>83</xdr:row>
      <xdr:rowOff>35561</xdr:rowOff>
    </xdr:to>
    <xdr:sp macro="" textlink="">
      <xdr:nvSpPr>
        <xdr:cNvPr id="755" name="フローチャート: 判断 754">
          <a:extLst>
            <a:ext uri="{FF2B5EF4-FFF2-40B4-BE49-F238E27FC236}">
              <a16:creationId xmlns:a16="http://schemas.microsoft.com/office/drawing/2014/main" id="{1B87907E-9AA3-432D-8271-09A776424713}"/>
            </a:ext>
          </a:extLst>
        </xdr:cNvPr>
        <xdr:cNvSpPr/>
      </xdr:nvSpPr>
      <xdr:spPr>
        <a:xfrm>
          <a:off x="12804140" y="138518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52088</xdr:rowOff>
    </xdr:from>
    <xdr:ext cx="405111" cy="259045"/>
    <xdr:sp macro="" textlink="">
      <xdr:nvSpPr>
        <xdr:cNvPr id="756" name="n_2aveValue【消防施設】&#10;有形固定資産減価償却率">
          <a:extLst>
            <a:ext uri="{FF2B5EF4-FFF2-40B4-BE49-F238E27FC236}">
              <a16:creationId xmlns:a16="http://schemas.microsoft.com/office/drawing/2014/main" id="{BDC7837F-5620-4EA5-863A-B400950CA38B}"/>
            </a:ext>
          </a:extLst>
        </xdr:cNvPr>
        <xdr:cNvSpPr txBox="1"/>
      </xdr:nvSpPr>
      <xdr:spPr>
        <a:xfrm>
          <a:off x="12675244" y="13630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105411</xdr:rowOff>
    </xdr:from>
    <xdr:to>
      <xdr:col>72</xdr:col>
      <xdr:colOff>38100</xdr:colOff>
      <xdr:row>83</xdr:row>
      <xdr:rowOff>35561</xdr:rowOff>
    </xdr:to>
    <xdr:sp macro="" textlink="">
      <xdr:nvSpPr>
        <xdr:cNvPr id="757" name="フローチャート: 判断 756">
          <a:extLst>
            <a:ext uri="{FF2B5EF4-FFF2-40B4-BE49-F238E27FC236}">
              <a16:creationId xmlns:a16="http://schemas.microsoft.com/office/drawing/2014/main" id="{2B7343A8-1089-43DF-AAF0-EBA2D9CDD124}"/>
            </a:ext>
          </a:extLst>
        </xdr:cNvPr>
        <xdr:cNvSpPr/>
      </xdr:nvSpPr>
      <xdr:spPr>
        <a:xfrm>
          <a:off x="12029440" y="138518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52088</xdr:rowOff>
    </xdr:from>
    <xdr:ext cx="405111" cy="259045"/>
    <xdr:sp macro="" textlink="">
      <xdr:nvSpPr>
        <xdr:cNvPr id="758" name="n_3aveValue【消防施設】&#10;有形固定資産減価償却率">
          <a:extLst>
            <a:ext uri="{FF2B5EF4-FFF2-40B4-BE49-F238E27FC236}">
              <a16:creationId xmlns:a16="http://schemas.microsoft.com/office/drawing/2014/main" id="{C8BDF773-8141-4259-B482-20EBF65D6214}"/>
            </a:ext>
          </a:extLst>
        </xdr:cNvPr>
        <xdr:cNvSpPr txBox="1"/>
      </xdr:nvSpPr>
      <xdr:spPr>
        <a:xfrm>
          <a:off x="11900544" y="13630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82</xdr:row>
      <xdr:rowOff>44450</xdr:rowOff>
    </xdr:from>
    <xdr:to>
      <xdr:col>67</xdr:col>
      <xdr:colOff>101600</xdr:colOff>
      <xdr:row>82</xdr:row>
      <xdr:rowOff>146050</xdr:rowOff>
    </xdr:to>
    <xdr:sp macro="" textlink="">
      <xdr:nvSpPr>
        <xdr:cNvPr id="759" name="フローチャート: 判断 758">
          <a:extLst>
            <a:ext uri="{FF2B5EF4-FFF2-40B4-BE49-F238E27FC236}">
              <a16:creationId xmlns:a16="http://schemas.microsoft.com/office/drawing/2014/main" id="{5DDB5DD5-1CB9-4718-A563-B91AFA853D54}"/>
            </a:ext>
          </a:extLst>
        </xdr:cNvPr>
        <xdr:cNvSpPr/>
      </xdr:nvSpPr>
      <xdr:spPr>
        <a:xfrm>
          <a:off x="11231880" y="1379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80</xdr:row>
      <xdr:rowOff>162577</xdr:rowOff>
    </xdr:from>
    <xdr:ext cx="405111" cy="259045"/>
    <xdr:sp macro="" textlink="">
      <xdr:nvSpPr>
        <xdr:cNvPr id="760" name="n_4aveValue【消防施設】&#10;有形固定資産減価償却率">
          <a:extLst>
            <a:ext uri="{FF2B5EF4-FFF2-40B4-BE49-F238E27FC236}">
              <a16:creationId xmlns:a16="http://schemas.microsoft.com/office/drawing/2014/main" id="{827A7D80-C96C-4EF3-A904-9DCCF669302B}"/>
            </a:ext>
          </a:extLst>
        </xdr:cNvPr>
        <xdr:cNvSpPr txBox="1"/>
      </xdr:nvSpPr>
      <xdr:spPr>
        <a:xfrm>
          <a:off x="11102984" y="1357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849C0572-A628-4377-909B-88F541DC849D}"/>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B5755F41-FC50-43EE-BE06-967D5CB2E31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B460554A-9740-4363-A580-B838F5AD77B9}"/>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32A0757E-20C2-4B8D-8848-EEA13290B5E5}"/>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8BA819F4-03DC-41A4-AB46-330C5D44A6E4}"/>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67311</xdr:rowOff>
    </xdr:from>
    <xdr:to>
      <xdr:col>85</xdr:col>
      <xdr:colOff>177800</xdr:colOff>
      <xdr:row>85</xdr:row>
      <xdr:rowOff>168911</xdr:rowOff>
    </xdr:to>
    <xdr:sp macro="" textlink="">
      <xdr:nvSpPr>
        <xdr:cNvPr id="766" name="楕円 765">
          <a:extLst>
            <a:ext uri="{FF2B5EF4-FFF2-40B4-BE49-F238E27FC236}">
              <a16:creationId xmlns:a16="http://schemas.microsoft.com/office/drawing/2014/main" id="{A3969671-C711-4B43-A4CB-C45BA54984C2}"/>
            </a:ext>
          </a:extLst>
        </xdr:cNvPr>
        <xdr:cNvSpPr/>
      </xdr:nvSpPr>
      <xdr:spPr>
        <a:xfrm>
          <a:off x="14325600" y="1431671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45738</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A0D1A2B3-CECD-4EDC-A320-5B1377EF18F5}"/>
            </a:ext>
          </a:extLst>
        </xdr:cNvPr>
        <xdr:cNvSpPr txBox="1"/>
      </xdr:nvSpPr>
      <xdr:spPr>
        <a:xfrm>
          <a:off x="14414500" y="1429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170180</xdr:rowOff>
    </xdr:from>
    <xdr:to>
      <xdr:col>81</xdr:col>
      <xdr:colOff>101600</xdr:colOff>
      <xdr:row>85</xdr:row>
      <xdr:rowOff>100330</xdr:rowOff>
    </xdr:to>
    <xdr:sp macro="" textlink="">
      <xdr:nvSpPr>
        <xdr:cNvPr id="768" name="楕円 767">
          <a:extLst>
            <a:ext uri="{FF2B5EF4-FFF2-40B4-BE49-F238E27FC236}">
              <a16:creationId xmlns:a16="http://schemas.microsoft.com/office/drawing/2014/main" id="{05A38BA6-74A8-4677-80C1-481DDF7E8580}"/>
            </a:ext>
          </a:extLst>
        </xdr:cNvPr>
        <xdr:cNvSpPr/>
      </xdr:nvSpPr>
      <xdr:spPr>
        <a:xfrm>
          <a:off x="13578840" y="14251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49530</xdr:rowOff>
    </xdr:from>
    <xdr:to>
      <xdr:col>85</xdr:col>
      <xdr:colOff>127000</xdr:colOff>
      <xdr:row>85</xdr:row>
      <xdr:rowOff>118111</xdr:rowOff>
    </xdr:to>
    <xdr:cxnSp macro="">
      <xdr:nvCxnSpPr>
        <xdr:cNvPr id="769" name="直線コネクタ 768">
          <a:extLst>
            <a:ext uri="{FF2B5EF4-FFF2-40B4-BE49-F238E27FC236}">
              <a16:creationId xmlns:a16="http://schemas.microsoft.com/office/drawing/2014/main" id="{8E94DA3F-E36A-4FD5-80B5-A8559CE0D4ED}"/>
            </a:ext>
          </a:extLst>
        </xdr:cNvPr>
        <xdr:cNvCxnSpPr/>
      </xdr:nvCxnSpPr>
      <xdr:spPr>
        <a:xfrm>
          <a:off x="13629640" y="14298930"/>
          <a:ext cx="74676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132080</xdr:rowOff>
    </xdr:from>
    <xdr:to>
      <xdr:col>76</xdr:col>
      <xdr:colOff>165100</xdr:colOff>
      <xdr:row>85</xdr:row>
      <xdr:rowOff>62230</xdr:rowOff>
    </xdr:to>
    <xdr:sp macro="" textlink="">
      <xdr:nvSpPr>
        <xdr:cNvPr id="770" name="楕円 769">
          <a:extLst>
            <a:ext uri="{FF2B5EF4-FFF2-40B4-BE49-F238E27FC236}">
              <a16:creationId xmlns:a16="http://schemas.microsoft.com/office/drawing/2014/main" id="{61D41C17-6DD4-4610-AB33-3F808BE9E8DD}"/>
            </a:ext>
          </a:extLst>
        </xdr:cNvPr>
        <xdr:cNvSpPr/>
      </xdr:nvSpPr>
      <xdr:spPr>
        <a:xfrm>
          <a:off x="12804140" y="14213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11430</xdr:rowOff>
    </xdr:from>
    <xdr:to>
      <xdr:col>81</xdr:col>
      <xdr:colOff>50800</xdr:colOff>
      <xdr:row>85</xdr:row>
      <xdr:rowOff>49530</xdr:rowOff>
    </xdr:to>
    <xdr:cxnSp macro="">
      <xdr:nvCxnSpPr>
        <xdr:cNvPr id="771" name="直線コネクタ 770">
          <a:extLst>
            <a:ext uri="{FF2B5EF4-FFF2-40B4-BE49-F238E27FC236}">
              <a16:creationId xmlns:a16="http://schemas.microsoft.com/office/drawing/2014/main" id="{E554EF97-112C-4C04-B3C6-215A71EE9C08}"/>
            </a:ext>
          </a:extLst>
        </xdr:cNvPr>
        <xdr:cNvCxnSpPr/>
      </xdr:nvCxnSpPr>
      <xdr:spPr>
        <a:xfrm>
          <a:off x="12854940" y="1426083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97789</xdr:rowOff>
    </xdr:from>
    <xdr:to>
      <xdr:col>72</xdr:col>
      <xdr:colOff>38100</xdr:colOff>
      <xdr:row>85</xdr:row>
      <xdr:rowOff>27939</xdr:rowOff>
    </xdr:to>
    <xdr:sp macro="" textlink="">
      <xdr:nvSpPr>
        <xdr:cNvPr id="772" name="楕円 771">
          <a:extLst>
            <a:ext uri="{FF2B5EF4-FFF2-40B4-BE49-F238E27FC236}">
              <a16:creationId xmlns:a16="http://schemas.microsoft.com/office/drawing/2014/main" id="{C83B76D6-4104-4906-9582-3F58311481A6}"/>
            </a:ext>
          </a:extLst>
        </xdr:cNvPr>
        <xdr:cNvSpPr/>
      </xdr:nvSpPr>
      <xdr:spPr>
        <a:xfrm>
          <a:off x="12029440" y="141795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148589</xdr:rowOff>
    </xdr:from>
    <xdr:to>
      <xdr:col>76</xdr:col>
      <xdr:colOff>114300</xdr:colOff>
      <xdr:row>85</xdr:row>
      <xdr:rowOff>11430</xdr:rowOff>
    </xdr:to>
    <xdr:cxnSp macro="">
      <xdr:nvCxnSpPr>
        <xdr:cNvPr id="773" name="直線コネクタ 772">
          <a:extLst>
            <a:ext uri="{FF2B5EF4-FFF2-40B4-BE49-F238E27FC236}">
              <a16:creationId xmlns:a16="http://schemas.microsoft.com/office/drawing/2014/main" id="{6375160E-5B4A-4084-AF0C-40B3BECA5271}"/>
            </a:ext>
          </a:extLst>
        </xdr:cNvPr>
        <xdr:cNvCxnSpPr/>
      </xdr:nvCxnSpPr>
      <xdr:spPr>
        <a:xfrm>
          <a:off x="12072620" y="14230349"/>
          <a:ext cx="78232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48261</xdr:rowOff>
    </xdr:from>
    <xdr:to>
      <xdr:col>67</xdr:col>
      <xdr:colOff>101600</xdr:colOff>
      <xdr:row>84</xdr:row>
      <xdr:rowOff>149861</xdr:rowOff>
    </xdr:to>
    <xdr:sp macro="" textlink="">
      <xdr:nvSpPr>
        <xdr:cNvPr id="774" name="楕円 773">
          <a:extLst>
            <a:ext uri="{FF2B5EF4-FFF2-40B4-BE49-F238E27FC236}">
              <a16:creationId xmlns:a16="http://schemas.microsoft.com/office/drawing/2014/main" id="{18327712-FD96-4C6D-832C-61B79825AA58}"/>
            </a:ext>
          </a:extLst>
        </xdr:cNvPr>
        <xdr:cNvSpPr/>
      </xdr:nvSpPr>
      <xdr:spPr>
        <a:xfrm>
          <a:off x="11231880" y="1413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99061</xdr:rowOff>
    </xdr:from>
    <xdr:to>
      <xdr:col>71</xdr:col>
      <xdr:colOff>177800</xdr:colOff>
      <xdr:row>84</xdr:row>
      <xdr:rowOff>148589</xdr:rowOff>
    </xdr:to>
    <xdr:cxnSp macro="">
      <xdr:nvCxnSpPr>
        <xdr:cNvPr id="775" name="直線コネクタ 774">
          <a:extLst>
            <a:ext uri="{FF2B5EF4-FFF2-40B4-BE49-F238E27FC236}">
              <a16:creationId xmlns:a16="http://schemas.microsoft.com/office/drawing/2014/main" id="{11D9AFB2-BF16-4684-93EF-6A58C5643070}"/>
            </a:ext>
          </a:extLst>
        </xdr:cNvPr>
        <xdr:cNvCxnSpPr/>
      </xdr:nvCxnSpPr>
      <xdr:spPr>
        <a:xfrm>
          <a:off x="11282680" y="14180821"/>
          <a:ext cx="78994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91457</xdr:rowOff>
    </xdr:from>
    <xdr:ext cx="405111" cy="259045"/>
    <xdr:sp macro="" textlink="">
      <xdr:nvSpPr>
        <xdr:cNvPr id="776" name="n_1mainValue【消防施設】&#10;有形固定資産減価償却率">
          <a:extLst>
            <a:ext uri="{FF2B5EF4-FFF2-40B4-BE49-F238E27FC236}">
              <a16:creationId xmlns:a16="http://schemas.microsoft.com/office/drawing/2014/main" id="{1AF20C28-2FB8-4953-BE20-1A1377951000}"/>
            </a:ext>
          </a:extLst>
        </xdr:cNvPr>
        <xdr:cNvSpPr txBox="1"/>
      </xdr:nvSpPr>
      <xdr:spPr>
        <a:xfrm>
          <a:off x="134372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53357</xdr:rowOff>
    </xdr:from>
    <xdr:ext cx="405111" cy="259045"/>
    <xdr:sp macro="" textlink="">
      <xdr:nvSpPr>
        <xdr:cNvPr id="777" name="n_2mainValue【消防施設】&#10;有形固定資産減価償却率">
          <a:extLst>
            <a:ext uri="{FF2B5EF4-FFF2-40B4-BE49-F238E27FC236}">
              <a16:creationId xmlns:a16="http://schemas.microsoft.com/office/drawing/2014/main" id="{02B5721A-E226-4E7C-A869-9D625E488A28}"/>
            </a:ext>
          </a:extLst>
        </xdr:cNvPr>
        <xdr:cNvSpPr txBox="1"/>
      </xdr:nvSpPr>
      <xdr:spPr>
        <a:xfrm>
          <a:off x="126752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19066</xdr:rowOff>
    </xdr:from>
    <xdr:ext cx="405111" cy="259045"/>
    <xdr:sp macro="" textlink="">
      <xdr:nvSpPr>
        <xdr:cNvPr id="778" name="n_3mainValue【消防施設】&#10;有形固定資産減価償却率">
          <a:extLst>
            <a:ext uri="{FF2B5EF4-FFF2-40B4-BE49-F238E27FC236}">
              <a16:creationId xmlns:a16="http://schemas.microsoft.com/office/drawing/2014/main" id="{CBCFC1A5-2AC3-45C7-A1C5-35FC33F174EF}"/>
            </a:ext>
          </a:extLst>
        </xdr:cNvPr>
        <xdr:cNvSpPr txBox="1"/>
      </xdr:nvSpPr>
      <xdr:spPr>
        <a:xfrm>
          <a:off x="119005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140988</xdr:rowOff>
    </xdr:from>
    <xdr:ext cx="405111" cy="259045"/>
    <xdr:sp macro="" textlink="">
      <xdr:nvSpPr>
        <xdr:cNvPr id="779" name="n_4mainValue【消防施設】&#10;有形固定資産減価償却率">
          <a:extLst>
            <a:ext uri="{FF2B5EF4-FFF2-40B4-BE49-F238E27FC236}">
              <a16:creationId xmlns:a16="http://schemas.microsoft.com/office/drawing/2014/main" id="{7B46D36E-CAAB-4F4A-B018-2796BE2B0B1C}"/>
            </a:ext>
          </a:extLst>
        </xdr:cNvPr>
        <xdr:cNvSpPr txBox="1"/>
      </xdr:nvSpPr>
      <xdr:spPr>
        <a:xfrm>
          <a:off x="11102984" y="14222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0" name="正方形/長方形 779">
          <a:extLst>
            <a:ext uri="{FF2B5EF4-FFF2-40B4-BE49-F238E27FC236}">
              <a16:creationId xmlns:a16="http://schemas.microsoft.com/office/drawing/2014/main" id="{D9BDB407-B01E-4F94-B090-21F9ED6F6A37}"/>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1" name="正方形/長方形 780">
          <a:extLst>
            <a:ext uri="{FF2B5EF4-FFF2-40B4-BE49-F238E27FC236}">
              <a16:creationId xmlns:a16="http://schemas.microsoft.com/office/drawing/2014/main" id="{8B346D64-8B71-4C3B-A25F-8E142E79430C}"/>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2" name="正方形/長方形 781">
          <a:extLst>
            <a:ext uri="{FF2B5EF4-FFF2-40B4-BE49-F238E27FC236}">
              <a16:creationId xmlns:a16="http://schemas.microsoft.com/office/drawing/2014/main" id="{04A7F866-064D-4C64-ABEC-85DD8F43278B}"/>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3" name="正方形/長方形 782">
          <a:extLst>
            <a:ext uri="{FF2B5EF4-FFF2-40B4-BE49-F238E27FC236}">
              <a16:creationId xmlns:a16="http://schemas.microsoft.com/office/drawing/2014/main" id="{8C83B299-81FC-4E08-9D1E-3800EFA13215}"/>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4" name="正方形/長方形 783">
          <a:extLst>
            <a:ext uri="{FF2B5EF4-FFF2-40B4-BE49-F238E27FC236}">
              <a16:creationId xmlns:a16="http://schemas.microsoft.com/office/drawing/2014/main" id="{0194C4E6-9BC3-4A69-B88A-A34510918B71}"/>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5" name="正方形/長方形 784">
          <a:extLst>
            <a:ext uri="{FF2B5EF4-FFF2-40B4-BE49-F238E27FC236}">
              <a16:creationId xmlns:a16="http://schemas.microsoft.com/office/drawing/2014/main" id="{696573BD-C94D-4246-B860-E31F63D47D83}"/>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6" name="正方形/長方形 785">
          <a:extLst>
            <a:ext uri="{FF2B5EF4-FFF2-40B4-BE49-F238E27FC236}">
              <a16:creationId xmlns:a16="http://schemas.microsoft.com/office/drawing/2014/main" id="{BE7B0498-1BC8-4EAE-85B0-974ECDF1C349}"/>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7" name="正方形/長方形 786">
          <a:extLst>
            <a:ext uri="{FF2B5EF4-FFF2-40B4-BE49-F238E27FC236}">
              <a16:creationId xmlns:a16="http://schemas.microsoft.com/office/drawing/2014/main" id="{388F1F7E-DE63-4E7C-9F7F-A8D89F085385}"/>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8" name="テキスト ボックス 787">
          <a:extLst>
            <a:ext uri="{FF2B5EF4-FFF2-40B4-BE49-F238E27FC236}">
              <a16:creationId xmlns:a16="http://schemas.microsoft.com/office/drawing/2014/main" id="{A77B2301-E987-41AD-B44C-A383E3EE8EAA}"/>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9" name="直線コネクタ 788">
          <a:extLst>
            <a:ext uri="{FF2B5EF4-FFF2-40B4-BE49-F238E27FC236}">
              <a16:creationId xmlns:a16="http://schemas.microsoft.com/office/drawing/2014/main" id="{A5271360-3D11-4E58-B6AB-FC9A6DA67F6B}"/>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0" name="直線コネクタ 789">
          <a:extLst>
            <a:ext uri="{FF2B5EF4-FFF2-40B4-BE49-F238E27FC236}">
              <a16:creationId xmlns:a16="http://schemas.microsoft.com/office/drawing/2014/main" id="{BE3FDBAF-1795-4820-ABF6-F6174F2D9A58}"/>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1" name="テキスト ボックス 790">
          <a:extLst>
            <a:ext uri="{FF2B5EF4-FFF2-40B4-BE49-F238E27FC236}">
              <a16:creationId xmlns:a16="http://schemas.microsoft.com/office/drawing/2014/main" id="{CB47B5E6-9DA2-4D3D-889E-9EA096384FA1}"/>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2" name="直線コネクタ 791">
          <a:extLst>
            <a:ext uri="{FF2B5EF4-FFF2-40B4-BE49-F238E27FC236}">
              <a16:creationId xmlns:a16="http://schemas.microsoft.com/office/drawing/2014/main" id="{7A188297-A4D9-4010-A1B4-AF776D851B29}"/>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3" name="テキスト ボックス 792">
          <a:extLst>
            <a:ext uri="{FF2B5EF4-FFF2-40B4-BE49-F238E27FC236}">
              <a16:creationId xmlns:a16="http://schemas.microsoft.com/office/drawing/2014/main" id="{B886DB42-BF3F-4E58-BEC7-B518D321289D}"/>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4" name="直線コネクタ 793">
          <a:extLst>
            <a:ext uri="{FF2B5EF4-FFF2-40B4-BE49-F238E27FC236}">
              <a16:creationId xmlns:a16="http://schemas.microsoft.com/office/drawing/2014/main" id="{9025736E-918E-4C0C-AF37-1DE3E2E7E6A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5" name="テキスト ボックス 794">
          <a:extLst>
            <a:ext uri="{FF2B5EF4-FFF2-40B4-BE49-F238E27FC236}">
              <a16:creationId xmlns:a16="http://schemas.microsoft.com/office/drawing/2014/main" id="{3F8527D7-B6E7-47A9-A8F6-921CDC08F11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6" name="直線コネクタ 795">
          <a:extLst>
            <a:ext uri="{FF2B5EF4-FFF2-40B4-BE49-F238E27FC236}">
              <a16:creationId xmlns:a16="http://schemas.microsoft.com/office/drawing/2014/main" id="{548144EF-31C6-4184-82E3-61C8AF0050E5}"/>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7" name="テキスト ボックス 796">
          <a:extLst>
            <a:ext uri="{FF2B5EF4-FFF2-40B4-BE49-F238E27FC236}">
              <a16:creationId xmlns:a16="http://schemas.microsoft.com/office/drawing/2014/main" id="{9DE77BF7-E377-47F4-9725-27EC91F4EA52}"/>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067D6EF3-8E44-48AA-896A-BECA25A04BB5}"/>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F5C3F71B-EE3A-4173-BD75-A7827FA15EA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a:extLst>
            <a:ext uri="{FF2B5EF4-FFF2-40B4-BE49-F238E27FC236}">
              <a16:creationId xmlns:a16="http://schemas.microsoft.com/office/drawing/2014/main" id="{B03CED91-5A5D-4EC6-B39A-BE16271B4B32}"/>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90678</xdr:rowOff>
    </xdr:from>
    <xdr:to>
      <xdr:col>116</xdr:col>
      <xdr:colOff>62864</xdr:colOff>
      <xdr:row>85</xdr:row>
      <xdr:rowOff>12954</xdr:rowOff>
    </xdr:to>
    <xdr:cxnSp macro="">
      <xdr:nvCxnSpPr>
        <xdr:cNvPr id="801" name="直線コネクタ 800">
          <a:extLst>
            <a:ext uri="{FF2B5EF4-FFF2-40B4-BE49-F238E27FC236}">
              <a16:creationId xmlns:a16="http://schemas.microsoft.com/office/drawing/2014/main" id="{1AE0F6C2-C1CD-4013-9410-B4ECD60BA221}"/>
            </a:ext>
          </a:extLst>
        </xdr:cNvPr>
        <xdr:cNvCxnSpPr/>
      </xdr:nvCxnSpPr>
      <xdr:spPr>
        <a:xfrm flipV="1">
          <a:off x="19509104" y="1333423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16781</xdr:rowOff>
    </xdr:from>
    <xdr:ext cx="469744" cy="259045"/>
    <xdr:sp macro="" textlink="">
      <xdr:nvSpPr>
        <xdr:cNvPr id="802" name="【消防施設】&#10;一人当たり面積最小値テキスト">
          <a:extLst>
            <a:ext uri="{FF2B5EF4-FFF2-40B4-BE49-F238E27FC236}">
              <a16:creationId xmlns:a16="http://schemas.microsoft.com/office/drawing/2014/main" id="{261A262A-B516-4206-B0A3-532547A4FD80}"/>
            </a:ext>
          </a:extLst>
        </xdr:cNvPr>
        <xdr:cNvSpPr txBox="1"/>
      </xdr:nvSpPr>
      <xdr:spPr>
        <a:xfrm>
          <a:off x="19547840" y="14266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12954</xdr:rowOff>
    </xdr:from>
    <xdr:to>
      <xdr:col>116</xdr:col>
      <xdr:colOff>152400</xdr:colOff>
      <xdr:row>85</xdr:row>
      <xdr:rowOff>12954</xdr:rowOff>
    </xdr:to>
    <xdr:cxnSp macro="">
      <xdr:nvCxnSpPr>
        <xdr:cNvPr id="803" name="直線コネクタ 802">
          <a:extLst>
            <a:ext uri="{FF2B5EF4-FFF2-40B4-BE49-F238E27FC236}">
              <a16:creationId xmlns:a16="http://schemas.microsoft.com/office/drawing/2014/main" id="{13146169-2C2B-45DF-AA35-95A4C054EDEF}"/>
            </a:ext>
          </a:extLst>
        </xdr:cNvPr>
        <xdr:cNvCxnSpPr/>
      </xdr:nvCxnSpPr>
      <xdr:spPr>
        <a:xfrm>
          <a:off x="19443700" y="142623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37355</xdr:rowOff>
    </xdr:from>
    <xdr:ext cx="469744" cy="259045"/>
    <xdr:sp macro="" textlink="">
      <xdr:nvSpPr>
        <xdr:cNvPr id="804" name="【消防施設】&#10;一人当たり面積最大値テキスト">
          <a:extLst>
            <a:ext uri="{FF2B5EF4-FFF2-40B4-BE49-F238E27FC236}">
              <a16:creationId xmlns:a16="http://schemas.microsoft.com/office/drawing/2014/main" id="{67408BE5-3F00-44DA-A9BA-65D0BE0AEED0}"/>
            </a:ext>
          </a:extLst>
        </xdr:cNvPr>
        <xdr:cNvSpPr txBox="1"/>
      </xdr:nvSpPr>
      <xdr:spPr>
        <a:xfrm>
          <a:off x="1954784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90678</xdr:rowOff>
    </xdr:from>
    <xdr:to>
      <xdr:col>116</xdr:col>
      <xdr:colOff>152400</xdr:colOff>
      <xdr:row>79</xdr:row>
      <xdr:rowOff>90678</xdr:rowOff>
    </xdr:to>
    <xdr:cxnSp macro="">
      <xdr:nvCxnSpPr>
        <xdr:cNvPr id="805" name="直線コネクタ 804">
          <a:extLst>
            <a:ext uri="{FF2B5EF4-FFF2-40B4-BE49-F238E27FC236}">
              <a16:creationId xmlns:a16="http://schemas.microsoft.com/office/drawing/2014/main" id="{913E06D0-468C-474B-B65E-94B9F1D87C5C}"/>
            </a:ext>
          </a:extLst>
        </xdr:cNvPr>
        <xdr:cNvCxnSpPr/>
      </xdr:nvCxnSpPr>
      <xdr:spPr>
        <a:xfrm>
          <a:off x="19443700" y="13334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122190</xdr:rowOff>
    </xdr:from>
    <xdr:ext cx="469744" cy="259045"/>
    <xdr:sp macro="" textlink="">
      <xdr:nvSpPr>
        <xdr:cNvPr id="806" name="【消防施設】&#10;一人当たり面積平均値テキスト">
          <a:extLst>
            <a:ext uri="{FF2B5EF4-FFF2-40B4-BE49-F238E27FC236}">
              <a16:creationId xmlns:a16="http://schemas.microsoft.com/office/drawing/2014/main" id="{42226D28-51AF-40E4-9612-953C6E4B056C}"/>
            </a:ext>
          </a:extLst>
        </xdr:cNvPr>
        <xdr:cNvSpPr txBox="1"/>
      </xdr:nvSpPr>
      <xdr:spPr>
        <a:xfrm>
          <a:off x="19547840" y="13868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99313</xdr:rowOff>
    </xdr:from>
    <xdr:to>
      <xdr:col>116</xdr:col>
      <xdr:colOff>114300</xdr:colOff>
      <xdr:row>84</xdr:row>
      <xdr:rowOff>29463</xdr:rowOff>
    </xdr:to>
    <xdr:sp macro="" textlink="">
      <xdr:nvSpPr>
        <xdr:cNvPr id="807" name="フローチャート: 判断 806">
          <a:extLst>
            <a:ext uri="{FF2B5EF4-FFF2-40B4-BE49-F238E27FC236}">
              <a16:creationId xmlns:a16="http://schemas.microsoft.com/office/drawing/2014/main" id="{58E090FE-ED8A-4C52-BE72-618D64B574F3}"/>
            </a:ext>
          </a:extLst>
        </xdr:cNvPr>
        <xdr:cNvSpPr/>
      </xdr:nvSpPr>
      <xdr:spPr>
        <a:xfrm>
          <a:off x="19458940" y="140134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113030</xdr:rowOff>
    </xdr:from>
    <xdr:to>
      <xdr:col>112</xdr:col>
      <xdr:colOff>38100</xdr:colOff>
      <xdr:row>84</xdr:row>
      <xdr:rowOff>43180</xdr:rowOff>
    </xdr:to>
    <xdr:sp macro="" textlink="">
      <xdr:nvSpPr>
        <xdr:cNvPr id="808" name="フローチャート: 判断 807">
          <a:extLst>
            <a:ext uri="{FF2B5EF4-FFF2-40B4-BE49-F238E27FC236}">
              <a16:creationId xmlns:a16="http://schemas.microsoft.com/office/drawing/2014/main" id="{B05D2657-478A-4C4D-8C39-9CF747F220D0}"/>
            </a:ext>
          </a:extLst>
        </xdr:cNvPr>
        <xdr:cNvSpPr/>
      </xdr:nvSpPr>
      <xdr:spPr>
        <a:xfrm>
          <a:off x="18735040" y="140271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59707</xdr:rowOff>
    </xdr:from>
    <xdr:ext cx="469744" cy="259045"/>
    <xdr:sp macro="" textlink="">
      <xdr:nvSpPr>
        <xdr:cNvPr id="809" name="n_1aveValue【消防施設】&#10;一人当たり面積">
          <a:extLst>
            <a:ext uri="{FF2B5EF4-FFF2-40B4-BE49-F238E27FC236}">
              <a16:creationId xmlns:a16="http://schemas.microsoft.com/office/drawing/2014/main" id="{4B759B43-7694-48CC-AD18-46414DE1408E}"/>
            </a:ext>
          </a:extLst>
        </xdr:cNvPr>
        <xdr:cNvSpPr txBox="1"/>
      </xdr:nvSpPr>
      <xdr:spPr>
        <a:xfrm>
          <a:off x="18561127" y="1380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113030</xdr:rowOff>
    </xdr:from>
    <xdr:to>
      <xdr:col>107</xdr:col>
      <xdr:colOff>101600</xdr:colOff>
      <xdr:row>84</xdr:row>
      <xdr:rowOff>43180</xdr:rowOff>
    </xdr:to>
    <xdr:sp macro="" textlink="">
      <xdr:nvSpPr>
        <xdr:cNvPr id="810" name="フローチャート: 判断 809">
          <a:extLst>
            <a:ext uri="{FF2B5EF4-FFF2-40B4-BE49-F238E27FC236}">
              <a16:creationId xmlns:a16="http://schemas.microsoft.com/office/drawing/2014/main" id="{B42260C6-5974-4E38-B9E6-B531B5B3B018}"/>
            </a:ext>
          </a:extLst>
        </xdr:cNvPr>
        <xdr:cNvSpPr/>
      </xdr:nvSpPr>
      <xdr:spPr>
        <a:xfrm>
          <a:off x="17937480" y="14027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59707</xdr:rowOff>
    </xdr:from>
    <xdr:ext cx="469744" cy="259045"/>
    <xdr:sp macro="" textlink="">
      <xdr:nvSpPr>
        <xdr:cNvPr id="811" name="n_2aveValue【消防施設】&#10;一人当たり面積">
          <a:extLst>
            <a:ext uri="{FF2B5EF4-FFF2-40B4-BE49-F238E27FC236}">
              <a16:creationId xmlns:a16="http://schemas.microsoft.com/office/drawing/2014/main" id="{4A1BBD59-73AE-4BE1-A16C-4D22EE055D09}"/>
            </a:ext>
          </a:extLst>
        </xdr:cNvPr>
        <xdr:cNvSpPr txBox="1"/>
      </xdr:nvSpPr>
      <xdr:spPr>
        <a:xfrm>
          <a:off x="17776267" y="1380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117602</xdr:rowOff>
    </xdr:from>
    <xdr:to>
      <xdr:col>102</xdr:col>
      <xdr:colOff>165100</xdr:colOff>
      <xdr:row>84</xdr:row>
      <xdr:rowOff>47752</xdr:rowOff>
    </xdr:to>
    <xdr:sp macro="" textlink="">
      <xdr:nvSpPr>
        <xdr:cNvPr id="812" name="フローチャート: 判断 811">
          <a:extLst>
            <a:ext uri="{FF2B5EF4-FFF2-40B4-BE49-F238E27FC236}">
              <a16:creationId xmlns:a16="http://schemas.microsoft.com/office/drawing/2014/main" id="{B9A94B9E-4DCB-44A0-919D-5DB54D8F48EC}"/>
            </a:ext>
          </a:extLst>
        </xdr:cNvPr>
        <xdr:cNvSpPr/>
      </xdr:nvSpPr>
      <xdr:spPr>
        <a:xfrm>
          <a:off x="17162780" y="14031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64279</xdr:rowOff>
    </xdr:from>
    <xdr:ext cx="469744" cy="259045"/>
    <xdr:sp macro="" textlink="">
      <xdr:nvSpPr>
        <xdr:cNvPr id="813" name="n_3aveValue【消防施設】&#10;一人当たり面積">
          <a:extLst>
            <a:ext uri="{FF2B5EF4-FFF2-40B4-BE49-F238E27FC236}">
              <a16:creationId xmlns:a16="http://schemas.microsoft.com/office/drawing/2014/main" id="{1043F4A6-AF4E-4A6F-A343-4390320128D9}"/>
            </a:ext>
          </a:extLst>
        </xdr:cNvPr>
        <xdr:cNvSpPr txBox="1"/>
      </xdr:nvSpPr>
      <xdr:spPr>
        <a:xfrm>
          <a:off x="17001567" y="1381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83</xdr:row>
      <xdr:rowOff>122174</xdr:rowOff>
    </xdr:from>
    <xdr:to>
      <xdr:col>98</xdr:col>
      <xdr:colOff>38100</xdr:colOff>
      <xdr:row>84</xdr:row>
      <xdr:rowOff>52324</xdr:rowOff>
    </xdr:to>
    <xdr:sp macro="" textlink="">
      <xdr:nvSpPr>
        <xdr:cNvPr id="814" name="フローチャート: 判断 813">
          <a:extLst>
            <a:ext uri="{FF2B5EF4-FFF2-40B4-BE49-F238E27FC236}">
              <a16:creationId xmlns:a16="http://schemas.microsoft.com/office/drawing/2014/main" id="{151D8FAC-1BEF-4543-BCCA-D467D94EC0C9}"/>
            </a:ext>
          </a:extLst>
        </xdr:cNvPr>
        <xdr:cNvSpPr/>
      </xdr:nvSpPr>
      <xdr:spPr>
        <a:xfrm>
          <a:off x="16388080" y="140362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82</xdr:row>
      <xdr:rowOff>68851</xdr:rowOff>
    </xdr:from>
    <xdr:ext cx="469744" cy="259045"/>
    <xdr:sp macro="" textlink="">
      <xdr:nvSpPr>
        <xdr:cNvPr id="815" name="n_4aveValue【消防施設】&#10;一人当たり面積">
          <a:extLst>
            <a:ext uri="{FF2B5EF4-FFF2-40B4-BE49-F238E27FC236}">
              <a16:creationId xmlns:a16="http://schemas.microsoft.com/office/drawing/2014/main" id="{0E0FDD0E-41E0-429B-A12D-1E57D7C9BD24}"/>
            </a:ext>
          </a:extLst>
        </xdr:cNvPr>
        <xdr:cNvSpPr txBox="1"/>
      </xdr:nvSpPr>
      <xdr:spPr>
        <a:xfrm>
          <a:off x="16226867" y="1381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50EB5897-EB10-46C6-A8FA-8467CAE12D26}"/>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6A48D6E4-AACD-4661-83E1-F246669B7BBB}"/>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8E8E0432-A60D-46F1-B551-5CD538735129}"/>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E1BF63FB-4C79-4009-9D88-7E422CEBCE4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4E2EF92C-873B-4B3C-908B-82EA1E9A7F07}"/>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133604</xdr:rowOff>
    </xdr:from>
    <xdr:to>
      <xdr:col>116</xdr:col>
      <xdr:colOff>114300</xdr:colOff>
      <xdr:row>85</xdr:row>
      <xdr:rowOff>63754</xdr:rowOff>
    </xdr:to>
    <xdr:sp macro="" textlink="">
      <xdr:nvSpPr>
        <xdr:cNvPr id="821" name="楕円 820">
          <a:extLst>
            <a:ext uri="{FF2B5EF4-FFF2-40B4-BE49-F238E27FC236}">
              <a16:creationId xmlns:a16="http://schemas.microsoft.com/office/drawing/2014/main" id="{54B935D4-0FE3-44E6-AD18-D2CA0F7BCD82}"/>
            </a:ext>
          </a:extLst>
        </xdr:cNvPr>
        <xdr:cNvSpPr/>
      </xdr:nvSpPr>
      <xdr:spPr>
        <a:xfrm>
          <a:off x="19458940" y="142153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48531</xdr:rowOff>
    </xdr:from>
    <xdr:ext cx="469744" cy="259045"/>
    <xdr:sp macro="" textlink="">
      <xdr:nvSpPr>
        <xdr:cNvPr id="822" name="【消防施設】&#10;一人当たり面積該当値テキスト">
          <a:extLst>
            <a:ext uri="{FF2B5EF4-FFF2-40B4-BE49-F238E27FC236}">
              <a16:creationId xmlns:a16="http://schemas.microsoft.com/office/drawing/2014/main" id="{33673F0C-009D-4047-9FE5-5DDF314AE6FB}"/>
            </a:ext>
          </a:extLst>
        </xdr:cNvPr>
        <xdr:cNvSpPr txBox="1"/>
      </xdr:nvSpPr>
      <xdr:spPr>
        <a:xfrm>
          <a:off x="19547840" y="1413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133604</xdr:rowOff>
    </xdr:from>
    <xdr:to>
      <xdr:col>112</xdr:col>
      <xdr:colOff>38100</xdr:colOff>
      <xdr:row>85</xdr:row>
      <xdr:rowOff>63754</xdr:rowOff>
    </xdr:to>
    <xdr:sp macro="" textlink="">
      <xdr:nvSpPr>
        <xdr:cNvPr id="823" name="楕円 822">
          <a:extLst>
            <a:ext uri="{FF2B5EF4-FFF2-40B4-BE49-F238E27FC236}">
              <a16:creationId xmlns:a16="http://schemas.microsoft.com/office/drawing/2014/main" id="{56B06D60-DA4C-4F81-B348-D8C44C6118E1}"/>
            </a:ext>
          </a:extLst>
        </xdr:cNvPr>
        <xdr:cNvSpPr/>
      </xdr:nvSpPr>
      <xdr:spPr>
        <a:xfrm>
          <a:off x="18735040" y="1421536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12954</xdr:rowOff>
    </xdr:from>
    <xdr:to>
      <xdr:col>116</xdr:col>
      <xdr:colOff>63500</xdr:colOff>
      <xdr:row>85</xdr:row>
      <xdr:rowOff>12954</xdr:rowOff>
    </xdr:to>
    <xdr:cxnSp macro="">
      <xdr:nvCxnSpPr>
        <xdr:cNvPr id="824" name="直線コネクタ 823">
          <a:extLst>
            <a:ext uri="{FF2B5EF4-FFF2-40B4-BE49-F238E27FC236}">
              <a16:creationId xmlns:a16="http://schemas.microsoft.com/office/drawing/2014/main" id="{05EBF099-CEF8-4807-ABFF-271E6512B8F0}"/>
            </a:ext>
          </a:extLst>
        </xdr:cNvPr>
        <xdr:cNvCxnSpPr/>
      </xdr:nvCxnSpPr>
      <xdr:spPr>
        <a:xfrm>
          <a:off x="18778220" y="14262354"/>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133604</xdr:rowOff>
    </xdr:from>
    <xdr:to>
      <xdr:col>107</xdr:col>
      <xdr:colOff>101600</xdr:colOff>
      <xdr:row>85</xdr:row>
      <xdr:rowOff>63754</xdr:rowOff>
    </xdr:to>
    <xdr:sp macro="" textlink="">
      <xdr:nvSpPr>
        <xdr:cNvPr id="825" name="楕円 824">
          <a:extLst>
            <a:ext uri="{FF2B5EF4-FFF2-40B4-BE49-F238E27FC236}">
              <a16:creationId xmlns:a16="http://schemas.microsoft.com/office/drawing/2014/main" id="{C1AACA3C-063B-4004-BA58-BA4C5CCA1DB7}"/>
            </a:ext>
          </a:extLst>
        </xdr:cNvPr>
        <xdr:cNvSpPr/>
      </xdr:nvSpPr>
      <xdr:spPr>
        <a:xfrm>
          <a:off x="17937480" y="142153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12954</xdr:rowOff>
    </xdr:from>
    <xdr:to>
      <xdr:col>111</xdr:col>
      <xdr:colOff>177800</xdr:colOff>
      <xdr:row>85</xdr:row>
      <xdr:rowOff>12954</xdr:rowOff>
    </xdr:to>
    <xdr:cxnSp macro="">
      <xdr:nvCxnSpPr>
        <xdr:cNvPr id="826" name="直線コネクタ 825">
          <a:extLst>
            <a:ext uri="{FF2B5EF4-FFF2-40B4-BE49-F238E27FC236}">
              <a16:creationId xmlns:a16="http://schemas.microsoft.com/office/drawing/2014/main" id="{3F2C7088-59AC-41E4-9082-4473316329BA}"/>
            </a:ext>
          </a:extLst>
        </xdr:cNvPr>
        <xdr:cNvCxnSpPr/>
      </xdr:nvCxnSpPr>
      <xdr:spPr>
        <a:xfrm>
          <a:off x="17988280" y="1426235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827" name="楕円 826">
          <a:extLst>
            <a:ext uri="{FF2B5EF4-FFF2-40B4-BE49-F238E27FC236}">
              <a16:creationId xmlns:a16="http://schemas.microsoft.com/office/drawing/2014/main" id="{7376E1F8-F9DC-40B4-8434-1A216F49CFAC}"/>
            </a:ext>
          </a:extLst>
        </xdr:cNvPr>
        <xdr:cNvSpPr/>
      </xdr:nvSpPr>
      <xdr:spPr>
        <a:xfrm>
          <a:off x="17162780" y="142107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8382</xdr:rowOff>
    </xdr:from>
    <xdr:to>
      <xdr:col>107</xdr:col>
      <xdr:colOff>50800</xdr:colOff>
      <xdr:row>85</xdr:row>
      <xdr:rowOff>12954</xdr:rowOff>
    </xdr:to>
    <xdr:cxnSp macro="">
      <xdr:nvCxnSpPr>
        <xdr:cNvPr id="828" name="直線コネクタ 827">
          <a:extLst>
            <a:ext uri="{FF2B5EF4-FFF2-40B4-BE49-F238E27FC236}">
              <a16:creationId xmlns:a16="http://schemas.microsoft.com/office/drawing/2014/main" id="{6B1E0632-48EF-49A0-9D6E-1580A7450001}"/>
            </a:ext>
          </a:extLst>
        </xdr:cNvPr>
        <xdr:cNvCxnSpPr/>
      </xdr:nvCxnSpPr>
      <xdr:spPr>
        <a:xfrm>
          <a:off x="17213580" y="14257782"/>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129032</xdr:rowOff>
    </xdr:from>
    <xdr:to>
      <xdr:col>98</xdr:col>
      <xdr:colOff>38100</xdr:colOff>
      <xdr:row>85</xdr:row>
      <xdr:rowOff>59182</xdr:rowOff>
    </xdr:to>
    <xdr:sp macro="" textlink="">
      <xdr:nvSpPr>
        <xdr:cNvPr id="829" name="楕円 828">
          <a:extLst>
            <a:ext uri="{FF2B5EF4-FFF2-40B4-BE49-F238E27FC236}">
              <a16:creationId xmlns:a16="http://schemas.microsoft.com/office/drawing/2014/main" id="{A5953DA3-52B8-49E4-91F4-4B023E3C4D16}"/>
            </a:ext>
          </a:extLst>
        </xdr:cNvPr>
        <xdr:cNvSpPr/>
      </xdr:nvSpPr>
      <xdr:spPr>
        <a:xfrm>
          <a:off x="16388080" y="142107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8382</xdr:rowOff>
    </xdr:from>
    <xdr:to>
      <xdr:col>102</xdr:col>
      <xdr:colOff>114300</xdr:colOff>
      <xdr:row>85</xdr:row>
      <xdr:rowOff>8382</xdr:rowOff>
    </xdr:to>
    <xdr:cxnSp macro="">
      <xdr:nvCxnSpPr>
        <xdr:cNvPr id="830" name="直線コネクタ 829">
          <a:extLst>
            <a:ext uri="{FF2B5EF4-FFF2-40B4-BE49-F238E27FC236}">
              <a16:creationId xmlns:a16="http://schemas.microsoft.com/office/drawing/2014/main" id="{41DAEA9F-DA78-4248-8CDE-F1C0B59F1BE9}"/>
            </a:ext>
          </a:extLst>
        </xdr:cNvPr>
        <xdr:cNvCxnSpPr/>
      </xdr:nvCxnSpPr>
      <xdr:spPr>
        <a:xfrm>
          <a:off x="16431260" y="14257782"/>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54881</xdr:rowOff>
    </xdr:from>
    <xdr:ext cx="469744" cy="259045"/>
    <xdr:sp macro="" textlink="">
      <xdr:nvSpPr>
        <xdr:cNvPr id="831" name="n_1mainValue【消防施設】&#10;一人当たり面積">
          <a:extLst>
            <a:ext uri="{FF2B5EF4-FFF2-40B4-BE49-F238E27FC236}">
              <a16:creationId xmlns:a16="http://schemas.microsoft.com/office/drawing/2014/main" id="{89548520-72A1-4B59-A62C-CC46B0A8D988}"/>
            </a:ext>
          </a:extLst>
        </xdr:cNvPr>
        <xdr:cNvSpPr txBox="1"/>
      </xdr:nvSpPr>
      <xdr:spPr>
        <a:xfrm>
          <a:off x="18561127" y="1430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54881</xdr:rowOff>
    </xdr:from>
    <xdr:ext cx="469744" cy="259045"/>
    <xdr:sp macro="" textlink="">
      <xdr:nvSpPr>
        <xdr:cNvPr id="832" name="n_2mainValue【消防施設】&#10;一人当たり面積">
          <a:extLst>
            <a:ext uri="{FF2B5EF4-FFF2-40B4-BE49-F238E27FC236}">
              <a16:creationId xmlns:a16="http://schemas.microsoft.com/office/drawing/2014/main" id="{D41E42FD-5DBB-4F62-9AFE-459EB9B6F5A3}"/>
            </a:ext>
          </a:extLst>
        </xdr:cNvPr>
        <xdr:cNvSpPr txBox="1"/>
      </xdr:nvSpPr>
      <xdr:spPr>
        <a:xfrm>
          <a:off x="17776267" y="14304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50309</xdr:rowOff>
    </xdr:from>
    <xdr:ext cx="469744" cy="259045"/>
    <xdr:sp macro="" textlink="">
      <xdr:nvSpPr>
        <xdr:cNvPr id="833" name="n_3mainValue【消防施設】&#10;一人当たり面積">
          <a:extLst>
            <a:ext uri="{FF2B5EF4-FFF2-40B4-BE49-F238E27FC236}">
              <a16:creationId xmlns:a16="http://schemas.microsoft.com/office/drawing/2014/main" id="{A957A7DF-806B-44DD-8038-FC8BC810B6E4}"/>
            </a:ext>
          </a:extLst>
        </xdr:cNvPr>
        <xdr:cNvSpPr txBox="1"/>
      </xdr:nvSpPr>
      <xdr:spPr>
        <a:xfrm>
          <a:off x="17001567" y="1429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50309</xdr:rowOff>
    </xdr:from>
    <xdr:ext cx="469744" cy="259045"/>
    <xdr:sp macro="" textlink="">
      <xdr:nvSpPr>
        <xdr:cNvPr id="834" name="n_4mainValue【消防施設】&#10;一人当たり面積">
          <a:extLst>
            <a:ext uri="{FF2B5EF4-FFF2-40B4-BE49-F238E27FC236}">
              <a16:creationId xmlns:a16="http://schemas.microsoft.com/office/drawing/2014/main" id="{7A291EFF-5F33-42DD-AF63-0FE10A7F69E9}"/>
            </a:ext>
          </a:extLst>
        </xdr:cNvPr>
        <xdr:cNvSpPr txBox="1"/>
      </xdr:nvSpPr>
      <xdr:spPr>
        <a:xfrm>
          <a:off x="16226867" y="1429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3046EB68-73CF-49BE-BC45-1D2CF6D5EDC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5E63D670-13B5-428C-86A4-84B8B42F8C2F}"/>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916430A1-3A1F-48FD-A4B8-8D186A6BFFAC}"/>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3BE5CBF8-AD1F-4662-87F5-48E3BDC0DD56}"/>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DFB043D1-F93A-46C0-9E00-DEDCF450DE8D}"/>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A2EDF80C-0969-4D31-9117-04EC70A90D9C}"/>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4B7E50E7-D2C6-4F44-8007-CCF4F240785A}"/>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D3416D47-C777-41B8-9182-CB5F1EAA331E}"/>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29C61276-2722-4AC2-99FD-B7FB96461B8E}"/>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CD6A0EB5-8AC8-4A85-8BB9-AD474AD70084}"/>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6C97FCFA-6ED7-4F9D-AFCB-8F4EA7570389}"/>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846" name="直線コネクタ 845">
          <a:extLst>
            <a:ext uri="{FF2B5EF4-FFF2-40B4-BE49-F238E27FC236}">
              <a16:creationId xmlns:a16="http://schemas.microsoft.com/office/drawing/2014/main" id="{5D9DB163-5B2D-4534-82F4-AEF0A34014CD}"/>
            </a:ext>
          </a:extLst>
        </xdr:cNvPr>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847" name="テキスト ボックス 846">
          <a:extLst>
            <a:ext uri="{FF2B5EF4-FFF2-40B4-BE49-F238E27FC236}">
              <a16:creationId xmlns:a16="http://schemas.microsoft.com/office/drawing/2014/main" id="{D46B860E-8247-4850-AA24-FEBCCA66B46D}"/>
            </a:ext>
          </a:extLst>
        </xdr:cNvPr>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848" name="直線コネクタ 847">
          <a:extLst>
            <a:ext uri="{FF2B5EF4-FFF2-40B4-BE49-F238E27FC236}">
              <a16:creationId xmlns:a16="http://schemas.microsoft.com/office/drawing/2014/main" id="{C37E5599-C1CF-433E-AE2A-D675E2E4EFBA}"/>
            </a:ext>
          </a:extLst>
        </xdr:cNvPr>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849" name="テキスト ボックス 848">
          <a:extLst>
            <a:ext uri="{FF2B5EF4-FFF2-40B4-BE49-F238E27FC236}">
              <a16:creationId xmlns:a16="http://schemas.microsoft.com/office/drawing/2014/main" id="{78D349E4-597E-4976-A290-04CB89EFF069}"/>
            </a:ext>
          </a:extLst>
        </xdr:cNvPr>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850" name="直線コネクタ 849">
          <a:extLst>
            <a:ext uri="{FF2B5EF4-FFF2-40B4-BE49-F238E27FC236}">
              <a16:creationId xmlns:a16="http://schemas.microsoft.com/office/drawing/2014/main" id="{096ABCE2-08F2-4F6E-8B0F-C28B637EAB60}"/>
            </a:ext>
          </a:extLst>
        </xdr:cNvPr>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851" name="テキスト ボックス 850">
          <a:extLst>
            <a:ext uri="{FF2B5EF4-FFF2-40B4-BE49-F238E27FC236}">
              <a16:creationId xmlns:a16="http://schemas.microsoft.com/office/drawing/2014/main" id="{C022F1B1-EDA1-45D9-8757-6B9F44955994}"/>
            </a:ext>
          </a:extLst>
        </xdr:cNvPr>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852" name="直線コネクタ 851">
          <a:extLst>
            <a:ext uri="{FF2B5EF4-FFF2-40B4-BE49-F238E27FC236}">
              <a16:creationId xmlns:a16="http://schemas.microsoft.com/office/drawing/2014/main" id="{42E3FAB9-4FB9-47DB-AABD-8C43E62EE80D}"/>
            </a:ext>
          </a:extLst>
        </xdr:cNvPr>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853" name="テキスト ボックス 852">
          <a:extLst>
            <a:ext uri="{FF2B5EF4-FFF2-40B4-BE49-F238E27FC236}">
              <a16:creationId xmlns:a16="http://schemas.microsoft.com/office/drawing/2014/main" id="{B49E78DB-AD32-4A57-BDB1-EA50C998212D}"/>
            </a:ext>
          </a:extLst>
        </xdr:cNvPr>
        <xdr:cNvSpPr txBox="1"/>
      </xdr:nvSpPr>
      <xdr:spPr>
        <a:xfrm>
          <a:off x="1060276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a:extLst>
            <a:ext uri="{FF2B5EF4-FFF2-40B4-BE49-F238E27FC236}">
              <a16:creationId xmlns:a16="http://schemas.microsoft.com/office/drawing/2014/main" id="{6EDD3F6A-A54B-472E-897C-DB6BBF652C8D}"/>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855" name="テキスト ボックス 854">
          <a:extLst>
            <a:ext uri="{FF2B5EF4-FFF2-40B4-BE49-F238E27FC236}">
              <a16:creationId xmlns:a16="http://schemas.microsoft.com/office/drawing/2014/main" id="{5BC7A34D-B921-4DC5-AE68-3FC94A59AC4C}"/>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E7EEC942-26CF-4216-BDB1-E7C5C01FBBA2}"/>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37337</xdr:rowOff>
    </xdr:from>
    <xdr:to>
      <xdr:col>85</xdr:col>
      <xdr:colOff>126364</xdr:colOff>
      <xdr:row>107</xdr:row>
      <xdr:rowOff>158496</xdr:rowOff>
    </xdr:to>
    <xdr:cxnSp macro="">
      <xdr:nvCxnSpPr>
        <xdr:cNvPr id="857" name="直線コネクタ 856">
          <a:extLst>
            <a:ext uri="{FF2B5EF4-FFF2-40B4-BE49-F238E27FC236}">
              <a16:creationId xmlns:a16="http://schemas.microsoft.com/office/drawing/2014/main" id="{8B973533-1646-4176-A494-E90022CC9933}"/>
            </a:ext>
          </a:extLst>
        </xdr:cNvPr>
        <xdr:cNvCxnSpPr/>
      </xdr:nvCxnSpPr>
      <xdr:spPr>
        <a:xfrm flipV="1">
          <a:off x="14375764" y="16801337"/>
          <a:ext cx="0" cy="129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858" name="【庁舎】&#10;有形固定資産減価償却率最小値テキスト">
          <a:extLst>
            <a:ext uri="{FF2B5EF4-FFF2-40B4-BE49-F238E27FC236}">
              <a16:creationId xmlns:a16="http://schemas.microsoft.com/office/drawing/2014/main" id="{39F2F716-572D-4531-8D99-3A336C699E5E}"/>
            </a:ext>
          </a:extLst>
        </xdr:cNvPr>
        <xdr:cNvSpPr txBox="1"/>
      </xdr:nvSpPr>
      <xdr:spPr>
        <a:xfrm>
          <a:off x="14414500" y="1809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859" name="直線コネクタ 858">
          <a:extLst>
            <a:ext uri="{FF2B5EF4-FFF2-40B4-BE49-F238E27FC236}">
              <a16:creationId xmlns:a16="http://schemas.microsoft.com/office/drawing/2014/main" id="{3D4794E8-256F-4CD6-A41A-C6221D6E3115}"/>
            </a:ext>
          </a:extLst>
        </xdr:cNvPr>
        <xdr:cNvCxnSpPr/>
      </xdr:nvCxnSpPr>
      <xdr:spPr>
        <a:xfrm>
          <a:off x="14287500" y="180959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155464</xdr:rowOff>
    </xdr:from>
    <xdr:ext cx="405111" cy="259045"/>
    <xdr:sp macro="" textlink="">
      <xdr:nvSpPr>
        <xdr:cNvPr id="860" name="【庁舎】&#10;有形固定資産減価償却率最大値テキスト">
          <a:extLst>
            <a:ext uri="{FF2B5EF4-FFF2-40B4-BE49-F238E27FC236}">
              <a16:creationId xmlns:a16="http://schemas.microsoft.com/office/drawing/2014/main" id="{324836F8-0077-45FC-B9E4-6834175713B7}"/>
            </a:ext>
          </a:extLst>
        </xdr:cNvPr>
        <xdr:cNvSpPr txBox="1"/>
      </xdr:nvSpPr>
      <xdr:spPr>
        <a:xfrm>
          <a:off x="14414500" y="16584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37337</xdr:rowOff>
    </xdr:from>
    <xdr:to>
      <xdr:col>86</xdr:col>
      <xdr:colOff>25400</xdr:colOff>
      <xdr:row>100</xdr:row>
      <xdr:rowOff>37337</xdr:rowOff>
    </xdr:to>
    <xdr:cxnSp macro="">
      <xdr:nvCxnSpPr>
        <xdr:cNvPr id="861" name="直線コネクタ 860">
          <a:extLst>
            <a:ext uri="{FF2B5EF4-FFF2-40B4-BE49-F238E27FC236}">
              <a16:creationId xmlns:a16="http://schemas.microsoft.com/office/drawing/2014/main" id="{2D94D88D-9C17-437E-9F9E-BF570CF563CC}"/>
            </a:ext>
          </a:extLst>
        </xdr:cNvPr>
        <xdr:cNvCxnSpPr/>
      </xdr:nvCxnSpPr>
      <xdr:spPr>
        <a:xfrm>
          <a:off x="14287500" y="168013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101</xdr:row>
      <xdr:rowOff>137431</xdr:rowOff>
    </xdr:from>
    <xdr:ext cx="405111" cy="259045"/>
    <xdr:sp macro="" textlink="">
      <xdr:nvSpPr>
        <xdr:cNvPr id="862" name="【庁舎】&#10;有形固定資産減価償却率平均値テキスト">
          <a:extLst>
            <a:ext uri="{FF2B5EF4-FFF2-40B4-BE49-F238E27FC236}">
              <a16:creationId xmlns:a16="http://schemas.microsoft.com/office/drawing/2014/main" id="{11C4E0B8-E4AB-4B9C-AD70-67EC49274AF3}"/>
            </a:ext>
          </a:extLst>
        </xdr:cNvPr>
        <xdr:cNvSpPr txBox="1"/>
      </xdr:nvSpPr>
      <xdr:spPr>
        <a:xfrm>
          <a:off x="14414500" y="17069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114554</xdr:rowOff>
    </xdr:from>
    <xdr:to>
      <xdr:col>85</xdr:col>
      <xdr:colOff>177800</xdr:colOff>
      <xdr:row>103</xdr:row>
      <xdr:rowOff>44704</xdr:rowOff>
    </xdr:to>
    <xdr:sp macro="" textlink="">
      <xdr:nvSpPr>
        <xdr:cNvPr id="863" name="フローチャート: 判断 862">
          <a:extLst>
            <a:ext uri="{FF2B5EF4-FFF2-40B4-BE49-F238E27FC236}">
              <a16:creationId xmlns:a16="http://schemas.microsoft.com/office/drawing/2014/main" id="{830E8F9E-1F8B-48ED-B846-10902287DFD5}"/>
            </a:ext>
          </a:extLst>
        </xdr:cNvPr>
        <xdr:cNvSpPr/>
      </xdr:nvSpPr>
      <xdr:spPr>
        <a:xfrm>
          <a:off x="14325600" y="17213834"/>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77978</xdr:rowOff>
    </xdr:from>
    <xdr:to>
      <xdr:col>81</xdr:col>
      <xdr:colOff>101600</xdr:colOff>
      <xdr:row>104</xdr:row>
      <xdr:rowOff>8128</xdr:rowOff>
    </xdr:to>
    <xdr:sp macro="" textlink="">
      <xdr:nvSpPr>
        <xdr:cNvPr id="864" name="フローチャート: 判断 863">
          <a:extLst>
            <a:ext uri="{FF2B5EF4-FFF2-40B4-BE49-F238E27FC236}">
              <a16:creationId xmlns:a16="http://schemas.microsoft.com/office/drawing/2014/main" id="{9A4513F9-D96C-4677-B750-1F87D9C09DA4}"/>
            </a:ext>
          </a:extLst>
        </xdr:cNvPr>
        <xdr:cNvSpPr/>
      </xdr:nvSpPr>
      <xdr:spPr>
        <a:xfrm>
          <a:off x="13578840" y="173448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24655</xdr:rowOff>
    </xdr:from>
    <xdr:ext cx="405111" cy="259045"/>
    <xdr:sp macro="" textlink="">
      <xdr:nvSpPr>
        <xdr:cNvPr id="865" name="n_1aveValue【庁舎】&#10;有形固定資産減価償却率">
          <a:extLst>
            <a:ext uri="{FF2B5EF4-FFF2-40B4-BE49-F238E27FC236}">
              <a16:creationId xmlns:a16="http://schemas.microsoft.com/office/drawing/2014/main" id="{F187AFB9-8B11-4171-99DD-CB09600A478B}"/>
            </a:ext>
          </a:extLst>
        </xdr:cNvPr>
        <xdr:cNvSpPr txBox="1"/>
      </xdr:nvSpPr>
      <xdr:spPr>
        <a:xfrm>
          <a:off x="13437244" y="1712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13970</xdr:rowOff>
    </xdr:from>
    <xdr:to>
      <xdr:col>76</xdr:col>
      <xdr:colOff>165100</xdr:colOff>
      <xdr:row>104</xdr:row>
      <xdr:rowOff>115570</xdr:rowOff>
    </xdr:to>
    <xdr:sp macro="" textlink="">
      <xdr:nvSpPr>
        <xdr:cNvPr id="866" name="フローチャート: 判断 865">
          <a:extLst>
            <a:ext uri="{FF2B5EF4-FFF2-40B4-BE49-F238E27FC236}">
              <a16:creationId xmlns:a16="http://schemas.microsoft.com/office/drawing/2014/main" id="{4D5B2665-50DF-4465-BA58-FD9BCECFFF29}"/>
            </a:ext>
          </a:extLst>
        </xdr:cNvPr>
        <xdr:cNvSpPr/>
      </xdr:nvSpPr>
      <xdr:spPr>
        <a:xfrm>
          <a:off x="12804140" y="1744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132097</xdr:rowOff>
    </xdr:from>
    <xdr:ext cx="405111" cy="259045"/>
    <xdr:sp macro="" textlink="">
      <xdr:nvSpPr>
        <xdr:cNvPr id="867" name="n_2aveValue【庁舎】&#10;有形固定資産減価償却率">
          <a:extLst>
            <a:ext uri="{FF2B5EF4-FFF2-40B4-BE49-F238E27FC236}">
              <a16:creationId xmlns:a16="http://schemas.microsoft.com/office/drawing/2014/main" id="{FE287FDA-359F-4F9E-A268-2A9E0974E051}"/>
            </a:ext>
          </a:extLst>
        </xdr:cNvPr>
        <xdr:cNvSpPr txBox="1"/>
      </xdr:nvSpPr>
      <xdr:spPr>
        <a:xfrm>
          <a:off x="12675244" y="1723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32258</xdr:rowOff>
    </xdr:from>
    <xdr:to>
      <xdr:col>72</xdr:col>
      <xdr:colOff>38100</xdr:colOff>
      <xdr:row>104</xdr:row>
      <xdr:rowOff>133858</xdr:rowOff>
    </xdr:to>
    <xdr:sp macro="" textlink="">
      <xdr:nvSpPr>
        <xdr:cNvPr id="868" name="フローチャート: 判断 867">
          <a:extLst>
            <a:ext uri="{FF2B5EF4-FFF2-40B4-BE49-F238E27FC236}">
              <a16:creationId xmlns:a16="http://schemas.microsoft.com/office/drawing/2014/main" id="{D036CF02-9683-4C15-88A9-32371C1AB71B}"/>
            </a:ext>
          </a:extLst>
        </xdr:cNvPr>
        <xdr:cNvSpPr/>
      </xdr:nvSpPr>
      <xdr:spPr>
        <a:xfrm>
          <a:off x="12029440" y="174668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150385</xdr:rowOff>
    </xdr:from>
    <xdr:ext cx="405111" cy="259045"/>
    <xdr:sp macro="" textlink="">
      <xdr:nvSpPr>
        <xdr:cNvPr id="869" name="n_3aveValue【庁舎】&#10;有形固定資産減価償却率">
          <a:extLst>
            <a:ext uri="{FF2B5EF4-FFF2-40B4-BE49-F238E27FC236}">
              <a16:creationId xmlns:a16="http://schemas.microsoft.com/office/drawing/2014/main" id="{35445048-C725-4209-A61A-506745332238}"/>
            </a:ext>
          </a:extLst>
        </xdr:cNvPr>
        <xdr:cNvSpPr txBox="1"/>
      </xdr:nvSpPr>
      <xdr:spPr>
        <a:xfrm>
          <a:off x="11900544" y="17249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103</xdr:row>
      <xdr:rowOff>135128</xdr:rowOff>
    </xdr:from>
    <xdr:to>
      <xdr:col>67</xdr:col>
      <xdr:colOff>101600</xdr:colOff>
      <xdr:row>104</xdr:row>
      <xdr:rowOff>65278</xdr:rowOff>
    </xdr:to>
    <xdr:sp macro="" textlink="">
      <xdr:nvSpPr>
        <xdr:cNvPr id="870" name="フローチャート: 判断 869">
          <a:extLst>
            <a:ext uri="{FF2B5EF4-FFF2-40B4-BE49-F238E27FC236}">
              <a16:creationId xmlns:a16="http://schemas.microsoft.com/office/drawing/2014/main" id="{6052B565-0E57-4D03-84FB-DCC87DCD6394}"/>
            </a:ext>
          </a:extLst>
        </xdr:cNvPr>
        <xdr:cNvSpPr/>
      </xdr:nvSpPr>
      <xdr:spPr>
        <a:xfrm>
          <a:off x="11231880" y="174020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102</xdr:row>
      <xdr:rowOff>81805</xdr:rowOff>
    </xdr:from>
    <xdr:ext cx="405111" cy="259045"/>
    <xdr:sp macro="" textlink="">
      <xdr:nvSpPr>
        <xdr:cNvPr id="871" name="n_4aveValue【庁舎】&#10;有形固定資産減価償却率">
          <a:extLst>
            <a:ext uri="{FF2B5EF4-FFF2-40B4-BE49-F238E27FC236}">
              <a16:creationId xmlns:a16="http://schemas.microsoft.com/office/drawing/2014/main" id="{4991574D-5457-49AE-83EC-A10B466513C1}"/>
            </a:ext>
          </a:extLst>
        </xdr:cNvPr>
        <xdr:cNvSpPr txBox="1"/>
      </xdr:nvSpPr>
      <xdr:spPr>
        <a:xfrm>
          <a:off x="11102984" y="1718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2872EA58-515B-492E-B36F-173E158A41DA}"/>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382D57E2-BB61-427F-8E13-7144C5631916}"/>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81648BBF-9836-4D02-8F78-6D10C3CF400A}"/>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23628458-4065-460E-9DBE-993345F5A324}"/>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D8F80858-BBCF-4626-B959-43A2F847AC4A}"/>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107696</xdr:rowOff>
    </xdr:from>
    <xdr:to>
      <xdr:col>85</xdr:col>
      <xdr:colOff>177800</xdr:colOff>
      <xdr:row>108</xdr:row>
      <xdr:rowOff>37846</xdr:rowOff>
    </xdr:to>
    <xdr:sp macro="" textlink="">
      <xdr:nvSpPr>
        <xdr:cNvPr id="877" name="楕円 876">
          <a:extLst>
            <a:ext uri="{FF2B5EF4-FFF2-40B4-BE49-F238E27FC236}">
              <a16:creationId xmlns:a16="http://schemas.microsoft.com/office/drawing/2014/main" id="{E5AD8E95-160E-42A0-AAF7-EF3940430F53}"/>
            </a:ext>
          </a:extLst>
        </xdr:cNvPr>
        <xdr:cNvSpPr/>
      </xdr:nvSpPr>
      <xdr:spPr>
        <a:xfrm>
          <a:off x="14325600" y="18045176"/>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22623</xdr:rowOff>
    </xdr:from>
    <xdr:ext cx="405111" cy="259045"/>
    <xdr:sp macro="" textlink="">
      <xdr:nvSpPr>
        <xdr:cNvPr id="878" name="【庁舎】&#10;有形固定資産減価償却率該当値テキスト">
          <a:extLst>
            <a:ext uri="{FF2B5EF4-FFF2-40B4-BE49-F238E27FC236}">
              <a16:creationId xmlns:a16="http://schemas.microsoft.com/office/drawing/2014/main" id="{2F0DB736-D405-4DA3-860F-40B7C6B83E51}"/>
            </a:ext>
          </a:extLst>
        </xdr:cNvPr>
        <xdr:cNvSpPr txBox="1"/>
      </xdr:nvSpPr>
      <xdr:spPr>
        <a:xfrm>
          <a:off x="14414500" y="17960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77978</xdr:rowOff>
    </xdr:from>
    <xdr:to>
      <xdr:col>81</xdr:col>
      <xdr:colOff>101600</xdr:colOff>
      <xdr:row>108</xdr:row>
      <xdr:rowOff>8128</xdr:rowOff>
    </xdr:to>
    <xdr:sp macro="" textlink="">
      <xdr:nvSpPr>
        <xdr:cNvPr id="879" name="楕円 878">
          <a:extLst>
            <a:ext uri="{FF2B5EF4-FFF2-40B4-BE49-F238E27FC236}">
              <a16:creationId xmlns:a16="http://schemas.microsoft.com/office/drawing/2014/main" id="{7A13D810-2ECD-4929-AA25-8C624F3A9CE4}"/>
            </a:ext>
          </a:extLst>
        </xdr:cNvPr>
        <xdr:cNvSpPr/>
      </xdr:nvSpPr>
      <xdr:spPr>
        <a:xfrm>
          <a:off x="13578840" y="180154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128778</xdr:rowOff>
    </xdr:from>
    <xdr:to>
      <xdr:col>85</xdr:col>
      <xdr:colOff>127000</xdr:colOff>
      <xdr:row>107</xdr:row>
      <xdr:rowOff>158496</xdr:rowOff>
    </xdr:to>
    <xdr:cxnSp macro="">
      <xdr:nvCxnSpPr>
        <xdr:cNvPr id="880" name="直線コネクタ 879">
          <a:extLst>
            <a:ext uri="{FF2B5EF4-FFF2-40B4-BE49-F238E27FC236}">
              <a16:creationId xmlns:a16="http://schemas.microsoft.com/office/drawing/2014/main" id="{2C79224D-7F59-46E3-9B8E-C006C53FEFC2}"/>
            </a:ext>
          </a:extLst>
        </xdr:cNvPr>
        <xdr:cNvCxnSpPr/>
      </xdr:nvCxnSpPr>
      <xdr:spPr>
        <a:xfrm>
          <a:off x="13629640" y="18066258"/>
          <a:ext cx="74676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57404</xdr:rowOff>
    </xdr:from>
    <xdr:to>
      <xdr:col>76</xdr:col>
      <xdr:colOff>165100</xdr:colOff>
      <xdr:row>107</xdr:row>
      <xdr:rowOff>159004</xdr:rowOff>
    </xdr:to>
    <xdr:sp macro="" textlink="">
      <xdr:nvSpPr>
        <xdr:cNvPr id="881" name="楕円 880">
          <a:extLst>
            <a:ext uri="{FF2B5EF4-FFF2-40B4-BE49-F238E27FC236}">
              <a16:creationId xmlns:a16="http://schemas.microsoft.com/office/drawing/2014/main" id="{1C3E9244-638C-41CE-95C3-A60F27418CB0}"/>
            </a:ext>
          </a:extLst>
        </xdr:cNvPr>
        <xdr:cNvSpPr/>
      </xdr:nvSpPr>
      <xdr:spPr>
        <a:xfrm>
          <a:off x="12804140" y="1799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108204</xdr:rowOff>
    </xdr:from>
    <xdr:to>
      <xdr:col>81</xdr:col>
      <xdr:colOff>50800</xdr:colOff>
      <xdr:row>107</xdr:row>
      <xdr:rowOff>128778</xdr:rowOff>
    </xdr:to>
    <xdr:cxnSp macro="">
      <xdr:nvCxnSpPr>
        <xdr:cNvPr id="882" name="直線コネクタ 881">
          <a:extLst>
            <a:ext uri="{FF2B5EF4-FFF2-40B4-BE49-F238E27FC236}">
              <a16:creationId xmlns:a16="http://schemas.microsoft.com/office/drawing/2014/main" id="{46B2BCDB-E145-4DE0-A8C0-F757113C1DB9}"/>
            </a:ext>
          </a:extLst>
        </xdr:cNvPr>
        <xdr:cNvCxnSpPr/>
      </xdr:nvCxnSpPr>
      <xdr:spPr>
        <a:xfrm>
          <a:off x="12854940" y="18045684"/>
          <a:ext cx="7747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23113</xdr:rowOff>
    </xdr:from>
    <xdr:to>
      <xdr:col>72</xdr:col>
      <xdr:colOff>38100</xdr:colOff>
      <xdr:row>107</xdr:row>
      <xdr:rowOff>124713</xdr:rowOff>
    </xdr:to>
    <xdr:sp macro="" textlink="">
      <xdr:nvSpPr>
        <xdr:cNvPr id="883" name="楕円 882">
          <a:extLst>
            <a:ext uri="{FF2B5EF4-FFF2-40B4-BE49-F238E27FC236}">
              <a16:creationId xmlns:a16="http://schemas.microsoft.com/office/drawing/2014/main" id="{DBD859DA-401B-4299-A0D9-B329A124CE60}"/>
            </a:ext>
          </a:extLst>
        </xdr:cNvPr>
        <xdr:cNvSpPr/>
      </xdr:nvSpPr>
      <xdr:spPr>
        <a:xfrm>
          <a:off x="12029440" y="1796059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73913</xdr:rowOff>
    </xdr:from>
    <xdr:to>
      <xdr:col>76</xdr:col>
      <xdr:colOff>114300</xdr:colOff>
      <xdr:row>107</xdr:row>
      <xdr:rowOff>108204</xdr:rowOff>
    </xdr:to>
    <xdr:cxnSp macro="">
      <xdr:nvCxnSpPr>
        <xdr:cNvPr id="884" name="直線コネクタ 883">
          <a:extLst>
            <a:ext uri="{FF2B5EF4-FFF2-40B4-BE49-F238E27FC236}">
              <a16:creationId xmlns:a16="http://schemas.microsoft.com/office/drawing/2014/main" id="{E5956EFB-0247-401B-B0BD-02B332E9FEAD}"/>
            </a:ext>
          </a:extLst>
        </xdr:cNvPr>
        <xdr:cNvCxnSpPr/>
      </xdr:nvCxnSpPr>
      <xdr:spPr>
        <a:xfrm>
          <a:off x="12072620" y="18011393"/>
          <a:ext cx="78232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153415</xdr:rowOff>
    </xdr:from>
    <xdr:to>
      <xdr:col>67</xdr:col>
      <xdr:colOff>101600</xdr:colOff>
      <xdr:row>107</xdr:row>
      <xdr:rowOff>83565</xdr:rowOff>
    </xdr:to>
    <xdr:sp macro="" textlink="">
      <xdr:nvSpPr>
        <xdr:cNvPr id="885" name="楕円 884">
          <a:extLst>
            <a:ext uri="{FF2B5EF4-FFF2-40B4-BE49-F238E27FC236}">
              <a16:creationId xmlns:a16="http://schemas.microsoft.com/office/drawing/2014/main" id="{45E74F7D-18CA-4E06-A98A-9D9F465DADA3}"/>
            </a:ext>
          </a:extLst>
        </xdr:cNvPr>
        <xdr:cNvSpPr/>
      </xdr:nvSpPr>
      <xdr:spPr>
        <a:xfrm>
          <a:off x="11231880" y="179232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32765</xdr:rowOff>
    </xdr:from>
    <xdr:to>
      <xdr:col>71</xdr:col>
      <xdr:colOff>177800</xdr:colOff>
      <xdr:row>107</xdr:row>
      <xdr:rowOff>73913</xdr:rowOff>
    </xdr:to>
    <xdr:cxnSp macro="">
      <xdr:nvCxnSpPr>
        <xdr:cNvPr id="886" name="直線コネクタ 885">
          <a:extLst>
            <a:ext uri="{FF2B5EF4-FFF2-40B4-BE49-F238E27FC236}">
              <a16:creationId xmlns:a16="http://schemas.microsoft.com/office/drawing/2014/main" id="{ADB2B317-7927-4D01-9CA4-5C228DC8E698}"/>
            </a:ext>
          </a:extLst>
        </xdr:cNvPr>
        <xdr:cNvCxnSpPr/>
      </xdr:nvCxnSpPr>
      <xdr:spPr>
        <a:xfrm>
          <a:off x="11282680" y="17970245"/>
          <a:ext cx="78994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170705</xdr:rowOff>
    </xdr:from>
    <xdr:ext cx="405111" cy="259045"/>
    <xdr:sp macro="" textlink="">
      <xdr:nvSpPr>
        <xdr:cNvPr id="887" name="n_1mainValue【庁舎】&#10;有形固定資産減価償却率">
          <a:extLst>
            <a:ext uri="{FF2B5EF4-FFF2-40B4-BE49-F238E27FC236}">
              <a16:creationId xmlns:a16="http://schemas.microsoft.com/office/drawing/2014/main" id="{47D430FB-6045-4BDC-8E72-9ADBB642329F}"/>
            </a:ext>
          </a:extLst>
        </xdr:cNvPr>
        <xdr:cNvSpPr txBox="1"/>
      </xdr:nvSpPr>
      <xdr:spPr>
        <a:xfrm>
          <a:off x="13437244" y="1810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150131</xdr:rowOff>
    </xdr:from>
    <xdr:ext cx="405111" cy="259045"/>
    <xdr:sp macro="" textlink="">
      <xdr:nvSpPr>
        <xdr:cNvPr id="888" name="n_2mainValue【庁舎】&#10;有形固定資産減価償却率">
          <a:extLst>
            <a:ext uri="{FF2B5EF4-FFF2-40B4-BE49-F238E27FC236}">
              <a16:creationId xmlns:a16="http://schemas.microsoft.com/office/drawing/2014/main" id="{F0A8FF0F-D2A3-4B8B-B693-27AE22EB288D}"/>
            </a:ext>
          </a:extLst>
        </xdr:cNvPr>
        <xdr:cNvSpPr txBox="1"/>
      </xdr:nvSpPr>
      <xdr:spPr>
        <a:xfrm>
          <a:off x="12675244" y="18087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115840</xdr:rowOff>
    </xdr:from>
    <xdr:ext cx="405111" cy="259045"/>
    <xdr:sp macro="" textlink="">
      <xdr:nvSpPr>
        <xdr:cNvPr id="889" name="n_3mainValue【庁舎】&#10;有形固定資産減価償却率">
          <a:extLst>
            <a:ext uri="{FF2B5EF4-FFF2-40B4-BE49-F238E27FC236}">
              <a16:creationId xmlns:a16="http://schemas.microsoft.com/office/drawing/2014/main" id="{7BED1B68-B38C-48B8-97B5-BB48B25B715B}"/>
            </a:ext>
          </a:extLst>
        </xdr:cNvPr>
        <xdr:cNvSpPr txBox="1"/>
      </xdr:nvSpPr>
      <xdr:spPr>
        <a:xfrm>
          <a:off x="11900544" y="18053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74692</xdr:rowOff>
    </xdr:from>
    <xdr:ext cx="405111" cy="259045"/>
    <xdr:sp macro="" textlink="">
      <xdr:nvSpPr>
        <xdr:cNvPr id="890" name="n_4mainValue【庁舎】&#10;有形固定資産減価償却率">
          <a:extLst>
            <a:ext uri="{FF2B5EF4-FFF2-40B4-BE49-F238E27FC236}">
              <a16:creationId xmlns:a16="http://schemas.microsoft.com/office/drawing/2014/main" id="{D9D99EF5-B634-4051-B6E8-5D13B25D1303}"/>
            </a:ext>
          </a:extLst>
        </xdr:cNvPr>
        <xdr:cNvSpPr txBox="1"/>
      </xdr:nvSpPr>
      <xdr:spPr>
        <a:xfrm>
          <a:off x="11102984" y="1801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D0588FF4-2E06-4414-955B-3C1D718AB7C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B780CA55-1B14-4FCA-B814-CD3E53C6A504}"/>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5941627D-711E-47B6-9CAB-DD6E21AAAFAC}"/>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1FD9864D-6163-48E0-B98A-E26B7D9291EA}"/>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8B60E493-D3E7-4076-BC3B-F03D505B3086}"/>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383B30E3-264C-427D-916C-A11925CDBF34}"/>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96688B3E-982E-42ED-BD53-7A65F5F1FD82}"/>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6BBD975C-424E-485E-92BF-11B3375BF6A9}"/>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E077C7DA-8FF7-4ECC-98D8-35F6AED061F9}"/>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37D578D7-4B69-4F3B-A3FF-9F2ED589FE1F}"/>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1" name="テキスト ボックス 900">
          <a:extLst>
            <a:ext uri="{FF2B5EF4-FFF2-40B4-BE49-F238E27FC236}">
              <a16:creationId xmlns:a16="http://schemas.microsoft.com/office/drawing/2014/main" id="{3B02AB10-542F-4C4B-AA1A-54BE33BA76E6}"/>
            </a:ext>
          </a:extLst>
        </xdr:cNvPr>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902" name="直線コネクタ 901">
          <a:extLst>
            <a:ext uri="{FF2B5EF4-FFF2-40B4-BE49-F238E27FC236}">
              <a16:creationId xmlns:a16="http://schemas.microsoft.com/office/drawing/2014/main" id="{969B9F2F-B3DE-45A4-A633-1EA95CDB150A}"/>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3" name="テキスト ボックス 902">
          <a:extLst>
            <a:ext uri="{FF2B5EF4-FFF2-40B4-BE49-F238E27FC236}">
              <a16:creationId xmlns:a16="http://schemas.microsoft.com/office/drawing/2014/main" id="{FBEC1EB3-7787-4616-AC8B-A42AEFA1D1FF}"/>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4" name="直線コネクタ 903">
          <a:extLst>
            <a:ext uri="{FF2B5EF4-FFF2-40B4-BE49-F238E27FC236}">
              <a16:creationId xmlns:a16="http://schemas.microsoft.com/office/drawing/2014/main" id="{7964EF05-4E17-4E92-9E67-E99B5EF7E747}"/>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5" name="テキスト ボックス 904">
          <a:extLst>
            <a:ext uri="{FF2B5EF4-FFF2-40B4-BE49-F238E27FC236}">
              <a16:creationId xmlns:a16="http://schemas.microsoft.com/office/drawing/2014/main" id="{D14DA8A8-671D-472A-AA50-9870EFCD4FA5}"/>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6" name="直線コネクタ 905">
          <a:extLst>
            <a:ext uri="{FF2B5EF4-FFF2-40B4-BE49-F238E27FC236}">
              <a16:creationId xmlns:a16="http://schemas.microsoft.com/office/drawing/2014/main" id="{8E40B1A8-B3BF-4B88-8DA5-66EA8B714E7D}"/>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7" name="テキスト ボックス 906">
          <a:extLst>
            <a:ext uri="{FF2B5EF4-FFF2-40B4-BE49-F238E27FC236}">
              <a16:creationId xmlns:a16="http://schemas.microsoft.com/office/drawing/2014/main" id="{C9ADA456-B5E7-4ACD-B766-65D63328EB81}"/>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08" name="直線コネクタ 907">
          <a:extLst>
            <a:ext uri="{FF2B5EF4-FFF2-40B4-BE49-F238E27FC236}">
              <a16:creationId xmlns:a16="http://schemas.microsoft.com/office/drawing/2014/main" id="{89E68A23-72F0-42DB-B2EC-DDA6C0229B16}"/>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09" name="テキスト ボックス 908">
          <a:extLst>
            <a:ext uri="{FF2B5EF4-FFF2-40B4-BE49-F238E27FC236}">
              <a16:creationId xmlns:a16="http://schemas.microsoft.com/office/drawing/2014/main" id="{9FE31CA7-FD5C-4C56-BC21-B70D04600EBF}"/>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0" name="直線コネクタ 909">
          <a:extLst>
            <a:ext uri="{FF2B5EF4-FFF2-40B4-BE49-F238E27FC236}">
              <a16:creationId xmlns:a16="http://schemas.microsoft.com/office/drawing/2014/main" id="{73033DCF-C703-4AA1-8AA2-461C78847E3C}"/>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1" name="テキスト ボックス 910">
          <a:extLst>
            <a:ext uri="{FF2B5EF4-FFF2-40B4-BE49-F238E27FC236}">
              <a16:creationId xmlns:a16="http://schemas.microsoft.com/office/drawing/2014/main" id="{049E9F9B-CCBF-40CD-AD14-AB35390FD51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2" name="【庁舎】&#10;一人当たり面積グラフ枠">
          <a:extLst>
            <a:ext uri="{FF2B5EF4-FFF2-40B4-BE49-F238E27FC236}">
              <a16:creationId xmlns:a16="http://schemas.microsoft.com/office/drawing/2014/main" id="{20CD768F-705D-4121-8733-525F94BEDEFB}"/>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137922</xdr:rowOff>
    </xdr:from>
    <xdr:to>
      <xdr:col>116</xdr:col>
      <xdr:colOff>62864</xdr:colOff>
      <xdr:row>108</xdr:row>
      <xdr:rowOff>71628</xdr:rowOff>
    </xdr:to>
    <xdr:cxnSp macro="">
      <xdr:nvCxnSpPr>
        <xdr:cNvPr id="913" name="直線コネクタ 912">
          <a:extLst>
            <a:ext uri="{FF2B5EF4-FFF2-40B4-BE49-F238E27FC236}">
              <a16:creationId xmlns:a16="http://schemas.microsoft.com/office/drawing/2014/main" id="{A3530C9D-0F32-496E-8AD9-A599D050504D}"/>
            </a:ext>
          </a:extLst>
        </xdr:cNvPr>
        <xdr:cNvCxnSpPr/>
      </xdr:nvCxnSpPr>
      <xdr:spPr>
        <a:xfrm flipV="1">
          <a:off x="19509104" y="17069562"/>
          <a:ext cx="0" cy="1107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75455</xdr:rowOff>
    </xdr:from>
    <xdr:ext cx="469744" cy="259045"/>
    <xdr:sp macro="" textlink="">
      <xdr:nvSpPr>
        <xdr:cNvPr id="914" name="【庁舎】&#10;一人当たり面積最小値テキスト">
          <a:extLst>
            <a:ext uri="{FF2B5EF4-FFF2-40B4-BE49-F238E27FC236}">
              <a16:creationId xmlns:a16="http://schemas.microsoft.com/office/drawing/2014/main" id="{CA12C6CF-7971-449F-A4DB-B469767D9109}"/>
            </a:ext>
          </a:extLst>
        </xdr:cNvPr>
        <xdr:cNvSpPr txBox="1"/>
      </xdr:nvSpPr>
      <xdr:spPr>
        <a:xfrm>
          <a:off x="19547840" y="18180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71628</xdr:rowOff>
    </xdr:from>
    <xdr:to>
      <xdr:col>116</xdr:col>
      <xdr:colOff>152400</xdr:colOff>
      <xdr:row>108</xdr:row>
      <xdr:rowOff>71628</xdr:rowOff>
    </xdr:to>
    <xdr:cxnSp macro="">
      <xdr:nvCxnSpPr>
        <xdr:cNvPr id="915" name="直線コネクタ 914">
          <a:extLst>
            <a:ext uri="{FF2B5EF4-FFF2-40B4-BE49-F238E27FC236}">
              <a16:creationId xmlns:a16="http://schemas.microsoft.com/office/drawing/2014/main" id="{BCC85372-2D60-47ED-8996-51B0D5A4CE54}"/>
            </a:ext>
          </a:extLst>
        </xdr:cNvPr>
        <xdr:cNvCxnSpPr/>
      </xdr:nvCxnSpPr>
      <xdr:spPr>
        <a:xfrm>
          <a:off x="19443700" y="181767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84599</xdr:rowOff>
    </xdr:from>
    <xdr:ext cx="469744" cy="259045"/>
    <xdr:sp macro="" textlink="">
      <xdr:nvSpPr>
        <xdr:cNvPr id="916" name="【庁舎】&#10;一人当たり面積最大値テキスト">
          <a:extLst>
            <a:ext uri="{FF2B5EF4-FFF2-40B4-BE49-F238E27FC236}">
              <a16:creationId xmlns:a16="http://schemas.microsoft.com/office/drawing/2014/main" id="{B7A0CC19-5E16-4787-91E9-F11AEF0E7969}"/>
            </a:ext>
          </a:extLst>
        </xdr:cNvPr>
        <xdr:cNvSpPr txBox="1"/>
      </xdr:nvSpPr>
      <xdr:spPr>
        <a:xfrm>
          <a:off x="19547840" y="16848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137922</xdr:rowOff>
    </xdr:from>
    <xdr:to>
      <xdr:col>116</xdr:col>
      <xdr:colOff>152400</xdr:colOff>
      <xdr:row>101</xdr:row>
      <xdr:rowOff>137922</xdr:rowOff>
    </xdr:to>
    <xdr:cxnSp macro="">
      <xdr:nvCxnSpPr>
        <xdr:cNvPr id="917" name="直線コネクタ 916">
          <a:extLst>
            <a:ext uri="{FF2B5EF4-FFF2-40B4-BE49-F238E27FC236}">
              <a16:creationId xmlns:a16="http://schemas.microsoft.com/office/drawing/2014/main" id="{DA473A23-1546-49A2-ADEA-448C59093B2A}"/>
            </a:ext>
          </a:extLst>
        </xdr:cNvPr>
        <xdr:cNvCxnSpPr/>
      </xdr:nvCxnSpPr>
      <xdr:spPr>
        <a:xfrm>
          <a:off x="19443700" y="1706956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64279</xdr:rowOff>
    </xdr:from>
    <xdr:ext cx="469744" cy="259045"/>
    <xdr:sp macro="" textlink="">
      <xdr:nvSpPr>
        <xdr:cNvPr id="918" name="【庁舎】&#10;一人当たり面積平均値テキスト">
          <a:extLst>
            <a:ext uri="{FF2B5EF4-FFF2-40B4-BE49-F238E27FC236}">
              <a16:creationId xmlns:a16="http://schemas.microsoft.com/office/drawing/2014/main" id="{25FDF45C-F3FA-4DF9-8BF7-4341368A64BC}"/>
            </a:ext>
          </a:extLst>
        </xdr:cNvPr>
        <xdr:cNvSpPr txBox="1"/>
      </xdr:nvSpPr>
      <xdr:spPr>
        <a:xfrm>
          <a:off x="19547840" y="174988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41402</xdr:rowOff>
    </xdr:from>
    <xdr:to>
      <xdr:col>116</xdr:col>
      <xdr:colOff>114300</xdr:colOff>
      <xdr:row>105</xdr:row>
      <xdr:rowOff>143002</xdr:rowOff>
    </xdr:to>
    <xdr:sp macro="" textlink="">
      <xdr:nvSpPr>
        <xdr:cNvPr id="919" name="フローチャート: 判断 918">
          <a:extLst>
            <a:ext uri="{FF2B5EF4-FFF2-40B4-BE49-F238E27FC236}">
              <a16:creationId xmlns:a16="http://schemas.microsoft.com/office/drawing/2014/main" id="{7FBB911B-AA21-4BB9-B888-54022C8977AF}"/>
            </a:ext>
          </a:extLst>
        </xdr:cNvPr>
        <xdr:cNvSpPr/>
      </xdr:nvSpPr>
      <xdr:spPr>
        <a:xfrm>
          <a:off x="1945894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920" name="フローチャート: 判断 919">
          <a:extLst>
            <a:ext uri="{FF2B5EF4-FFF2-40B4-BE49-F238E27FC236}">
              <a16:creationId xmlns:a16="http://schemas.microsoft.com/office/drawing/2014/main" id="{CC30DE23-D089-4CAB-97F8-F2CD28C686DB}"/>
            </a:ext>
          </a:extLst>
        </xdr:cNvPr>
        <xdr:cNvSpPr/>
      </xdr:nvSpPr>
      <xdr:spPr>
        <a:xfrm>
          <a:off x="18735040" y="17616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132097</xdr:rowOff>
    </xdr:from>
    <xdr:ext cx="469744" cy="259045"/>
    <xdr:sp macro="" textlink="">
      <xdr:nvSpPr>
        <xdr:cNvPr id="921" name="n_1aveValue【庁舎】&#10;一人当たり面積">
          <a:extLst>
            <a:ext uri="{FF2B5EF4-FFF2-40B4-BE49-F238E27FC236}">
              <a16:creationId xmlns:a16="http://schemas.microsoft.com/office/drawing/2014/main" id="{0C2C1858-C701-4689-B15E-9A41A9098437}"/>
            </a:ext>
          </a:extLst>
        </xdr:cNvPr>
        <xdr:cNvSpPr txBox="1"/>
      </xdr:nvSpPr>
      <xdr:spPr>
        <a:xfrm>
          <a:off x="18561127" y="1739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64263</xdr:rowOff>
    </xdr:from>
    <xdr:to>
      <xdr:col>107</xdr:col>
      <xdr:colOff>101600</xdr:colOff>
      <xdr:row>105</xdr:row>
      <xdr:rowOff>165863</xdr:rowOff>
    </xdr:to>
    <xdr:sp macro="" textlink="">
      <xdr:nvSpPr>
        <xdr:cNvPr id="922" name="フローチャート: 判断 921">
          <a:extLst>
            <a:ext uri="{FF2B5EF4-FFF2-40B4-BE49-F238E27FC236}">
              <a16:creationId xmlns:a16="http://schemas.microsoft.com/office/drawing/2014/main" id="{A004C98C-92AA-4246-A7D5-7173D02378BA}"/>
            </a:ext>
          </a:extLst>
        </xdr:cNvPr>
        <xdr:cNvSpPr/>
      </xdr:nvSpPr>
      <xdr:spPr>
        <a:xfrm>
          <a:off x="17937480" y="1766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10940</xdr:rowOff>
    </xdr:from>
    <xdr:ext cx="469744" cy="259045"/>
    <xdr:sp macro="" textlink="">
      <xdr:nvSpPr>
        <xdr:cNvPr id="923" name="n_2aveValue【庁舎】&#10;一人当たり面積">
          <a:extLst>
            <a:ext uri="{FF2B5EF4-FFF2-40B4-BE49-F238E27FC236}">
              <a16:creationId xmlns:a16="http://schemas.microsoft.com/office/drawing/2014/main" id="{E742C190-E567-4755-874A-D2BA6BA472C8}"/>
            </a:ext>
          </a:extLst>
        </xdr:cNvPr>
        <xdr:cNvSpPr txBox="1"/>
      </xdr:nvSpPr>
      <xdr:spPr>
        <a:xfrm>
          <a:off x="17776267" y="1744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155702</xdr:rowOff>
    </xdr:from>
    <xdr:to>
      <xdr:col>102</xdr:col>
      <xdr:colOff>165100</xdr:colOff>
      <xdr:row>106</xdr:row>
      <xdr:rowOff>85852</xdr:rowOff>
    </xdr:to>
    <xdr:sp macro="" textlink="">
      <xdr:nvSpPr>
        <xdr:cNvPr id="924" name="フローチャート: 判断 923">
          <a:extLst>
            <a:ext uri="{FF2B5EF4-FFF2-40B4-BE49-F238E27FC236}">
              <a16:creationId xmlns:a16="http://schemas.microsoft.com/office/drawing/2014/main" id="{D59C9EC5-E678-4F4D-BC15-9E46D8E64A92}"/>
            </a:ext>
          </a:extLst>
        </xdr:cNvPr>
        <xdr:cNvSpPr/>
      </xdr:nvSpPr>
      <xdr:spPr>
        <a:xfrm>
          <a:off x="17162780" y="177579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102379</xdr:rowOff>
    </xdr:from>
    <xdr:ext cx="469744" cy="259045"/>
    <xdr:sp macro="" textlink="">
      <xdr:nvSpPr>
        <xdr:cNvPr id="925" name="n_3aveValue【庁舎】&#10;一人当たり面積">
          <a:extLst>
            <a:ext uri="{FF2B5EF4-FFF2-40B4-BE49-F238E27FC236}">
              <a16:creationId xmlns:a16="http://schemas.microsoft.com/office/drawing/2014/main" id="{CBDEF432-5E0B-4BBC-8470-CC06322073A6}"/>
            </a:ext>
          </a:extLst>
        </xdr:cNvPr>
        <xdr:cNvSpPr txBox="1"/>
      </xdr:nvSpPr>
      <xdr:spPr>
        <a:xfrm>
          <a:off x="17001567" y="1753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105</xdr:row>
      <xdr:rowOff>155702</xdr:rowOff>
    </xdr:from>
    <xdr:to>
      <xdr:col>98</xdr:col>
      <xdr:colOff>38100</xdr:colOff>
      <xdr:row>106</xdr:row>
      <xdr:rowOff>85852</xdr:rowOff>
    </xdr:to>
    <xdr:sp macro="" textlink="">
      <xdr:nvSpPr>
        <xdr:cNvPr id="926" name="フローチャート: 判断 925">
          <a:extLst>
            <a:ext uri="{FF2B5EF4-FFF2-40B4-BE49-F238E27FC236}">
              <a16:creationId xmlns:a16="http://schemas.microsoft.com/office/drawing/2014/main" id="{A485B6FE-EB7E-4254-A981-300EC702C089}"/>
            </a:ext>
          </a:extLst>
        </xdr:cNvPr>
        <xdr:cNvSpPr/>
      </xdr:nvSpPr>
      <xdr:spPr>
        <a:xfrm>
          <a:off x="16388080" y="177579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104</xdr:row>
      <xdr:rowOff>102379</xdr:rowOff>
    </xdr:from>
    <xdr:ext cx="469744" cy="259045"/>
    <xdr:sp macro="" textlink="">
      <xdr:nvSpPr>
        <xdr:cNvPr id="927" name="n_4aveValue【庁舎】&#10;一人当たり面積">
          <a:extLst>
            <a:ext uri="{FF2B5EF4-FFF2-40B4-BE49-F238E27FC236}">
              <a16:creationId xmlns:a16="http://schemas.microsoft.com/office/drawing/2014/main" id="{C3262880-64CC-458D-B5CF-22B959E2D56F}"/>
            </a:ext>
          </a:extLst>
        </xdr:cNvPr>
        <xdr:cNvSpPr txBox="1"/>
      </xdr:nvSpPr>
      <xdr:spPr>
        <a:xfrm>
          <a:off x="16226867" y="1753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E28136EB-453D-41B2-B24E-5D0BA630C0F9}"/>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596EFC8F-E5DD-4FFB-87B2-0BA54D55F9F3}"/>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695D724F-DBB6-4FE4-8421-058119AAD6C6}"/>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C9B4BE36-753A-44E9-A41B-3BDA8E5E09FD}"/>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9879E8A2-7E6F-4779-B965-FEDB7D0FB012}"/>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20828</xdr:rowOff>
    </xdr:from>
    <xdr:to>
      <xdr:col>116</xdr:col>
      <xdr:colOff>114300</xdr:colOff>
      <xdr:row>108</xdr:row>
      <xdr:rowOff>122428</xdr:rowOff>
    </xdr:to>
    <xdr:sp macro="" textlink="">
      <xdr:nvSpPr>
        <xdr:cNvPr id="933" name="楕円 932">
          <a:extLst>
            <a:ext uri="{FF2B5EF4-FFF2-40B4-BE49-F238E27FC236}">
              <a16:creationId xmlns:a16="http://schemas.microsoft.com/office/drawing/2014/main" id="{A5471597-0604-4344-84BF-E0D8B126B96D}"/>
            </a:ext>
          </a:extLst>
        </xdr:cNvPr>
        <xdr:cNvSpPr/>
      </xdr:nvSpPr>
      <xdr:spPr>
        <a:xfrm>
          <a:off x="1945894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107205</xdr:rowOff>
    </xdr:from>
    <xdr:ext cx="469744" cy="259045"/>
    <xdr:sp macro="" textlink="">
      <xdr:nvSpPr>
        <xdr:cNvPr id="934" name="【庁舎】&#10;一人当たり面積該当値テキスト">
          <a:extLst>
            <a:ext uri="{FF2B5EF4-FFF2-40B4-BE49-F238E27FC236}">
              <a16:creationId xmlns:a16="http://schemas.microsoft.com/office/drawing/2014/main" id="{A6DA13B0-1C0E-4FAE-9415-2EEF00B82267}"/>
            </a:ext>
          </a:extLst>
        </xdr:cNvPr>
        <xdr:cNvSpPr txBox="1"/>
      </xdr:nvSpPr>
      <xdr:spPr>
        <a:xfrm>
          <a:off x="19547840" y="1804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25400</xdr:rowOff>
    </xdr:from>
    <xdr:to>
      <xdr:col>112</xdr:col>
      <xdr:colOff>38100</xdr:colOff>
      <xdr:row>108</xdr:row>
      <xdr:rowOff>127000</xdr:rowOff>
    </xdr:to>
    <xdr:sp macro="" textlink="">
      <xdr:nvSpPr>
        <xdr:cNvPr id="935" name="楕円 934">
          <a:extLst>
            <a:ext uri="{FF2B5EF4-FFF2-40B4-BE49-F238E27FC236}">
              <a16:creationId xmlns:a16="http://schemas.microsoft.com/office/drawing/2014/main" id="{642E80F6-3FBF-4825-A7C3-BB7F57C6104E}"/>
            </a:ext>
          </a:extLst>
        </xdr:cNvPr>
        <xdr:cNvSpPr/>
      </xdr:nvSpPr>
      <xdr:spPr>
        <a:xfrm>
          <a:off x="18735040" y="181305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71628</xdr:rowOff>
    </xdr:from>
    <xdr:to>
      <xdr:col>116</xdr:col>
      <xdr:colOff>63500</xdr:colOff>
      <xdr:row>108</xdr:row>
      <xdr:rowOff>76200</xdr:rowOff>
    </xdr:to>
    <xdr:cxnSp macro="">
      <xdr:nvCxnSpPr>
        <xdr:cNvPr id="936" name="直線コネクタ 935">
          <a:extLst>
            <a:ext uri="{FF2B5EF4-FFF2-40B4-BE49-F238E27FC236}">
              <a16:creationId xmlns:a16="http://schemas.microsoft.com/office/drawing/2014/main" id="{2028A15C-1EC9-432E-835B-D50DA116B9B8}"/>
            </a:ext>
          </a:extLst>
        </xdr:cNvPr>
        <xdr:cNvCxnSpPr/>
      </xdr:nvCxnSpPr>
      <xdr:spPr>
        <a:xfrm flipV="1">
          <a:off x="18778220" y="18176748"/>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25400</xdr:rowOff>
    </xdr:from>
    <xdr:to>
      <xdr:col>107</xdr:col>
      <xdr:colOff>101600</xdr:colOff>
      <xdr:row>108</xdr:row>
      <xdr:rowOff>127000</xdr:rowOff>
    </xdr:to>
    <xdr:sp macro="" textlink="">
      <xdr:nvSpPr>
        <xdr:cNvPr id="937" name="楕円 936">
          <a:extLst>
            <a:ext uri="{FF2B5EF4-FFF2-40B4-BE49-F238E27FC236}">
              <a16:creationId xmlns:a16="http://schemas.microsoft.com/office/drawing/2014/main" id="{338F67BB-8859-4893-AFE3-61444B983B60}"/>
            </a:ext>
          </a:extLst>
        </xdr:cNvPr>
        <xdr:cNvSpPr/>
      </xdr:nvSpPr>
      <xdr:spPr>
        <a:xfrm>
          <a:off x="1793748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76200</xdr:rowOff>
    </xdr:from>
    <xdr:to>
      <xdr:col>111</xdr:col>
      <xdr:colOff>177800</xdr:colOff>
      <xdr:row>108</xdr:row>
      <xdr:rowOff>76200</xdr:rowOff>
    </xdr:to>
    <xdr:cxnSp macro="">
      <xdr:nvCxnSpPr>
        <xdr:cNvPr id="938" name="直線コネクタ 937">
          <a:extLst>
            <a:ext uri="{FF2B5EF4-FFF2-40B4-BE49-F238E27FC236}">
              <a16:creationId xmlns:a16="http://schemas.microsoft.com/office/drawing/2014/main" id="{771A1562-EC05-4547-8769-AC73AB5597E5}"/>
            </a:ext>
          </a:extLst>
        </xdr:cNvPr>
        <xdr:cNvCxnSpPr/>
      </xdr:nvCxnSpPr>
      <xdr:spPr>
        <a:xfrm>
          <a:off x="17988280" y="1818132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20828</xdr:rowOff>
    </xdr:from>
    <xdr:to>
      <xdr:col>102</xdr:col>
      <xdr:colOff>165100</xdr:colOff>
      <xdr:row>108</xdr:row>
      <xdr:rowOff>122428</xdr:rowOff>
    </xdr:to>
    <xdr:sp macro="" textlink="">
      <xdr:nvSpPr>
        <xdr:cNvPr id="939" name="楕円 938">
          <a:extLst>
            <a:ext uri="{FF2B5EF4-FFF2-40B4-BE49-F238E27FC236}">
              <a16:creationId xmlns:a16="http://schemas.microsoft.com/office/drawing/2014/main" id="{6C574484-ED51-4C59-9A90-4705DF821AD7}"/>
            </a:ext>
          </a:extLst>
        </xdr:cNvPr>
        <xdr:cNvSpPr/>
      </xdr:nvSpPr>
      <xdr:spPr>
        <a:xfrm>
          <a:off x="1716278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71628</xdr:rowOff>
    </xdr:from>
    <xdr:to>
      <xdr:col>107</xdr:col>
      <xdr:colOff>50800</xdr:colOff>
      <xdr:row>108</xdr:row>
      <xdr:rowOff>76200</xdr:rowOff>
    </xdr:to>
    <xdr:cxnSp macro="">
      <xdr:nvCxnSpPr>
        <xdr:cNvPr id="940" name="直線コネクタ 939">
          <a:extLst>
            <a:ext uri="{FF2B5EF4-FFF2-40B4-BE49-F238E27FC236}">
              <a16:creationId xmlns:a16="http://schemas.microsoft.com/office/drawing/2014/main" id="{04E1E74F-A990-42B9-9566-7ED74B62EB7C}"/>
            </a:ext>
          </a:extLst>
        </xdr:cNvPr>
        <xdr:cNvCxnSpPr/>
      </xdr:nvCxnSpPr>
      <xdr:spPr>
        <a:xfrm>
          <a:off x="17213580" y="18176748"/>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20828</xdr:rowOff>
    </xdr:from>
    <xdr:to>
      <xdr:col>98</xdr:col>
      <xdr:colOff>38100</xdr:colOff>
      <xdr:row>108</xdr:row>
      <xdr:rowOff>122428</xdr:rowOff>
    </xdr:to>
    <xdr:sp macro="" textlink="">
      <xdr:nvSpPr>
        <xdr:cNvPr id="941" name="楕円 940">
          <a:extLst>
            <a:ext uri="{FF2B5EF4-FFF2-40B4-BE49-F238E27FC236}">
              <a16:creationId xmlns:a16="http://schemas.microsoft.com/office/drawing/2014/main" id="{4387E130-697B-4DA9-BB7B-CCD843A767D4}"/>
            </a:ext>
          </a:extLst>
        </xdr:cNvPr>
        <xdr:cNvSpPr/>
      </xdr:nvSpPr>
      <xdr:spPr>
        <a:xfrm>
          <a:off x="16388080" y="181259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71628</xdr:rowOff>
    </xdr:from>
    <xdr:to>
      <xdr:col>102</xdr:col>
      <xdr:colOff>114300</xdr:colOff>
      <xdr:row>108</xdr:row>
      <xdr:rowOff>71628</xdr:rowOff>
    </xdr:to>
    <xdr:cxnSp macro="">
      <xdr:nvCxnSpPr>
        <xdr:cNvPr id="942" name="直線コネクタ 941">
          <a:extLst>
            <a:ext uri="{FF2B5EF4-FFF2-40B4-BE49-F238E27FC236}">
              <a16:creationId xmlns:a16="http://schemas.microsoft.com/office/drawing/2014/main" id="{8EF4B74D-6FBB-43A5-BCC3-57A084B5D351}"/>
            </a:ext>
          </a:extLst>
        </xdr:cNvPr>
        <xdr:cNvCxnSpPr/>
      </xdr:nvCxnSpPr>
      <xdr:spPr>
        <a:xfrm>
          <a:off x="16431260" y="1817674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118127</xdr:rowOff>
    </xdr:from>
    <xdr:ext cx="469744" cy="259045"/>
    <xdr:sp macro="" textlink="">
      <xdr:nvSpPr>
        <xdr:cNvPr id="943" name="n_1mainValue【庁舎】&#10;一人当たり面積">
          <a:extLst>
            <a:ext uri="{FF2B5EF4-FFF2-40B4-BE49-F238E27FC236}">
              <a16:creationId xmlns:a16="http://schemas.microsoft.com/office/drawing/2014/main" id="{0CB3389E-0AEB-4D7E-B6DD-6F933F4B5F99}"/>
            </a:ext>
          </a:extLst>
        </xdr:cNvPr>
        <xdr:cNvSpPr txBox="1"/>
      </xdr:nvSpPr>
      <xdr:spPr>
        <a:xfrm>
          <a:off x="185611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118127</xdr:rowOff>
    </xdr:from>
    <xdr:ext cx="469744" cy="259045"/>
    <xdr:sp macro="" textlink="">
      <xdr:nvSpPr>
        <xdr:cNvPr id="944" name="n_2mainValue【庁舎】&#10;一人当たり面積">
          <a:extLst>
            <a:ext uri="{FF2B5EF4-FFF2-40B4-BE49-F238E27FC236}">
              <a16:creationId xmlns:a16="http://schemas.microsoft.com/office/drawing/2014/main" id="{9622581E-8959-4CD0-BD09-EACCA28A5ED0}"/>
            </a:ext>
          </a:extLst>
        </xdr:cNvPr>
        <xdr:cNvSpPr txBox="1"/>
      </xdr:nvSpPr>
      <xdr:spPr>
        <a:xfrm>
          <a:off x="1777626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113555</xdr:rowOff>
    </xdr:from>
    <xdr:ext cx="469744" cy="259045"/>
    <xdr:sp macro="" textlink="">
      <xdr:nvSpPr>
        <xdr:cNvPr id="945" name="n_3mainValue【庁舎】&#10;一人当たり面積">
          <a:extLst>
            <a:ext uri="{FF2B5EF4-FFF2-40B4-BE49-F238E27FC236}">
              <a16:creationId xmlns:a16="http://schemas.microsoft.com/office/drawing/2014/main" id="{2AAA76E1-98C7-4826-BDBC-B41BB7AF8193}"/>
            </a:ext>
          </a:extLst>
        </xdr:cNvPr>
        <xdr:cNvSpPr txBox="1"/>
      </xdr:nvSpPr>
      <xdr:spPr>
        <a:xfrm>
          <a:off x="1700156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113555</xdr:rowOff>
    </xdr:from>
    <xdr:ext cx="469744" cy="259045"/>
    <xdr:sp macro="" textlink="">
      <xdr:nvSpPr>
        <xdr:cNvPr id="946" name="n_4mainValue【庁舎】&#10;一人当たり面積">
          <a:extLst>
            <a:ext uri="{FF2B5EF4-FFF2-40B4-BE49-F238E27FC236}">
              <a16:creationId xmlns:a16="http://schemas.microsoft.com/office/drawing/2014/main" id="{220B2953-7F97-47E1-96F0-A3C59AB078E1}"/>
            </a:ext>
          </a:extLst>
        </xdr:cNvPr>
        <xdr:cNvSpPr txBox="1"/>
      </xdr:nvSpPr>
      <xdr:spPr>
        <a:xfrm>
          <a:off x="16226867" y="1821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7" name="正方形/長方形 946">
          <a:extLst>
            <a:ext uri="{FF2B5EF4-FFF2-40B4-BE49-F238E27FC236}">
              <a16:creationId xmlns:a16="http://schemas.microsoft.com/office/drawing/2014/main" id="{E0E6C7A5-3EE1-47A2-A6BE-DADF35BB7EC7}"/>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8" name="正方形/長方形 947">
          <a:extLst>
            <a:ext uri="{FF2B5EF4-FFF2-40B4-BE49-F238E27FC236}">
              <a16:creationId xmlns:a16="http://schemas.microsoft.com/office/drawing/2014/main" id="{BA7FB118-0FA8-40B6-BA67-C0CCD2BA354D}"/>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9" name="テキスト ボックス 948">
          <a:extLst>
            <a:ext uri="{FF2B5EF4-FFF2-40B4-BE49-F238E27FC236}">
              <a16:creationId xmlns:a16="http://schemas.microsoft.com/office/drawing/2014/main" id="{1CA53EC4-AD66-4114-8C29-9AE3692EF92B}"/>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一般廃棄物処理施設については、全国平均、愛知県平均を共に大きく上回る有形固定資産減価償却率となっている。これは、供用開始から２０年以上経過し耐用年数を経過しつつあるためである。</a:t>
          </a:r>
          <a:endParaRPr lang="ja-JP" altLang="ja-JP" sz="1400">
            <a:effectLst/>
          </a:endParaRPr>
        </a:p>
        <a:p>
          <a:r>
            <a:rPr kumimoji="1" lang="ja-JP" altLang="ja-JP" sz="1100">
              <a:solidFill>
                <a:schemeClr val="dk1"/>
              </a:solidFill>
              <a:effectLst/>
              <a:latin typeface="+mn-lt"/>
              <a:ea typeface="+mn-ea"/>
              <a:cs typeface="+mn-cs"/>
            </a:rPr>
            <a:t>ただし、令和１４年度までに大規模改修を終える計画をしており、計画に基づいて適切に日々の修繕を行っているため、使用する上での問題はない。</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愛知県安城市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189,334
181,885
86.05
79,558,012
74,125,257
4,504,352
41,405,589
17,830,434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コロナ禍の影響を受け市税収入が減少したことにより、前年から０．０２ポイント低い１．２６となった。類似団体内平均値を上回る指数を維持しているが、世界情勢が不透明な中、楽観できるものではない。今後も市税の徴収体制の強化等を図り、長期的視野に立った適切かつ健全な財政運営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96157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78336"/>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68234</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96157</xdr:rowOff>
    </xdr:from>
    <xdr:to>
      <xdr:col>24</xdr:col>
      <xdr:colOff>12700</xdr:colOff>
      <xdr:row>44</xdr:row>
      <xdr:rowOff>96157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157843</xdr:rowOff>
    </xdr:from>
    <xdr:to>
      <xdr:col>23</xdr:col>
      <xdr:colOff>133350</xdr:colOff>
      <xdr:row>37</xdr:row>
      <xdr:rowOff>20864</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33004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140607</xdr:rowOff>
    </xdr:from>
    <xdr:to>
      <xdr:col>19</xdr:col>
      <xdr:colOff>133350</xdr:colOff>
      <xdr:row>36</xdr:row>
      <xdr:rowOff>157843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3128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127907</xdr:rowOff>
    </xdr:from>
    <xdr:to>
      <xdr:col>19</xdr:col>
      <xdr:colOff>184150</xdr:colOff>
      <xdr:row>41</xdr:row>
      <xdr:rowOff>58057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42834</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72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140607</xdr:rowOff>
    </xdr:from>
    <xdr:to>
      <xdr:col>15</xdr:col>
      <xdr:colOff>82550</xdr:colOff>
      <xdr:row>37</xdr:row>
      <xdr:rowOff>3628</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31280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94542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157843</xdr:rowOff>
    </xdr:from>
    <xdr:to>
      <xdr:col>11</xdr:col>
      <xdr:colOff>31750</xdr:colOff>
      <xdr:row>37</xdr:row>
      <xdr:rowOff>3628</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3300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111777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111777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141514</xdr:rowOff>
    </xdr:from>
    <xdr:to>
      <xdr:col>23</xdr:col>
      <xdr:colOff>184150</xdr:colOff>
      <xdr:row>37</xdr:row>
      <xdr:rowOff>71664</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62791</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23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107043</xdr:rowOff>
    </xdr:from>
    <xdr:to>
      <xdr:col>19</xdr:col>
      <xdr:colOff>184150</xdr:colOff>
      <xdr:row>37</xdr:row>
      <xdr:rowOff>37193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47370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048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89807</xdr:rowOff>
    </xdr:from>
    <xdr:to>
      <xdr:col>15</xdr:col>
      <xdr:colOff>133350</xdr:colOff>
      <xdr:row>37</xdr:row>
      <xdr:rowOff>19957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2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30134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03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124278</xdr:rowOff>
    </xdr:from>
    <xdr:to>
      <xdr:col>11</xdr:col>
      <xdr:colOff>82550</xdr:colOff>
      <xdr:row>37</xdr:row>
      <xdr:rowOff>54428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29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64605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06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107043</xdr:rowOff>
    </xdr:from>
    <xdr:to>
      <xdr:col>7</xdr:col>
      <xdr:colOff>31750</xdr:colOff>
      <xdr:row>37</xdr:row>
      <xdr:rowOff>37193</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27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47370</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04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人件費や扶助費の増加などにより、数値は上昇傾向にある。</a:t>
          </a:r>
        </a:p>
        <a:p>
          <a:r>
            <a:rPr kumimoji="1" lang="ja-JP" altLang="en-US" sz="1300">
              <a:latin typeface="ＭＳ Ｐゴシック" panose="020B0600070205080204" pitchFamily="50" charset="-128"/>
              <a:ea typeface="ＭＳ Ｐゴシック" panose="020B0600070205080204" pitchFamily="50" charset="-128"/>
            </a:rPr>
            <a:t>市税収入が堅調な間は、扶助費等の伸びを考慮しても大幅に増加することは考えにくいが、社会情勢が不透明な中、楽観できるものではない。</a:t>
          </a:r>
        </a:p>
        <a:p>
          <a:r>
            <a:rPr kumimoji="1" lang="ja-JP" altLang="en-US" sz="1300">
              <a:latin typeface="ＭＳ Ｐゴシック" panose="020B0600070205080204" pitchFamily="50" charset="-128"/>
              <a:ea typeface="ＭＳ Ｐゴシック" panose="020B0600070205080204" pitchFamily="50" charset="-128"/>
            </a:rPr>
            <a:t>今後とも市民生活に不可欠な行政サービスを堅持するため、限られた財源を有効に活用するとともに、事業の必要性、優先度及び緊急性を精査し、事業の選択と集中を行う。</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a:extLst>
            <a:ext uri="{FF2B5EF4-FFF2-40B4-BE49-F238E27FC236}">
              <a16:creationId xmlns:a16="http://schemas.microsoft.com/office/drawing/2014/main" id="{00000000-0008-0000-0300-000081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30" name="財政構造の弾力性グラフ枠">
          <a:extLst>
            <a:ext uri="{FF2B5EF4-FFF2-40B4-BE49-F238E27FC236}">
              <a16:creationId xmlns:a16="http://schemas.microsoft.com/office/drawing/2014/main" id="{00000000-0008-0000-0300-000082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71362</xdr:rowOff>
    </xdr:from>
    <xdr:to>
      <xdr:col>23</xdr:col>
      <xdr:colOff>133350</xdr:colOff>
      <xdr:row>66</xdr:row>
      <xdr:rowOff>134257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953000" y="10358362"/>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2" name="財政構造の弾力性最小値テキスト">
          <a:extLst>
            <a:ext uri="{FF2B5EF4-FFF2-40B4-BE49-F238E27FC236}">
              <a16:creationId xmlns:a16="http://schemas.microsoft.com/office/drawing/2014/main" id="{00000000-0008-0000-0300-000084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157739</xdr:rowOff>
    </xdr:from>
    <xdr:ext cx="762000" cy="259045"/>
    <xdr:sp macro="" textlink="">
      <xdr:nvSpPr>
        <xdr:cNvPr id="134" name="財政構造の弾力性最大値テキスト">
          <a:extLst>
            <a:ext uri="{FF2B5EF4-FFF2-40B4-BE49-F238E27FC236}">
              <a16:creationId xmlns:a16="http://schemas.microsoft.com/office/drawing/2014/main" id="{00000000-0008-0000-0300-000086000000}"/>
            </a:ext>
          </a:extLst>
        </xdr:cNvPr>
        <xdr:cNvSpPr txBox="1"/>
      </xdr:nvSpPr>
      <xdr:spPr>
        <a:xfrm>
          <a:off x="5041900" y="1010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71362</xdr:rowOff>
    </xdr:from>
    <xdr:to>
      <xdr:col>24</xdr:col>
      <xdr:colOff>12700</xdr:colOff>
      <xdr:row>60</xdr:row>
      <xdr:rowOff>71362</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864100" y="1035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138491</xdr:rowOff>
    </xdr:from>
    <xdr:to>
      <xdr:col>23</xdr:col>
      <xdr:colOff>133350</xdr:colOff>
      <xdr:row>60</xdr:row>
      <xdr:rowOff>94343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4114800" y="10082591"/>
          <a:ext cx="838200" cy="29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109358</xdr:rowOff>
    </xdr:from>
    <xdr:ext cx="762000" cy="259045"/>
    <xdr:sp macro="" textlink="">
      <xdr:nvSpPr>
        <xdr:cNvPr id="137" name="財政構造の弾力性平均値テキスト">
          <a:extLst>
            <a:ext uri="{FF2B5EF4-FFF2-40B4-BE49-F238E27FC236}">
              <a16:creationId xmlns:a16="http://schemas.microsoft.com/office/drawing/2014/main" id="{00000000-0008-0000-0300-000089000000}"/>
            </a:ext>
          </a:extLst>
        </xdr:cNvPr>
        <xdr:cNvSpPr txBox="1"/>
      </xdr:nvSpPr>
      <xdr:spPr>
        <a:xfrm>
          <a:off x="5041900" y="10739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137281</xdr:rowOff>
    </xdr:from>
    <xdr:to>
      <xdr:col>23</xdr:col>
      <xdr:colOff>184150</xdr:colOff>
      <xdr:row>63</xdr:row>
      <xdr:rowOff>67431</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902200" y="10767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115509</xdr:rowOff>
    </xdr:from>
    <xdr:to>
      <xdr:col>19</xdr:col>
      <xdr:colOff>133350</xdr:colOff>
      <xdr:row>58</xdr:row>
      <xdr:rowOff>138491</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3225800" y="10059609"/>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13607</xdr:rowOff>
    </xdr:from>
    <xdr:to>
      <xdr:col>19</xdr:col>
      <xdr:colOff>184150</xdr:colOff>
      <xdr:row>65</xdr:row>
      <xdr:rowOff>115207</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4064000" y="1115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99984</xdr:rowOff>
    </xdr:from>
    <xdr:ext cx="7366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733800" y="1124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57</xdr:row>
      <xdr:rowOff>57150</xdr:rowOff>
    </xdr:from>
    <xdr:to>
      <xdr:col>15</xdr:col>
      <xdr:colOff>82550</xdr:colOff>
      <xdr:row>58</xdr:row>
      <xdr:rowOff>115509</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2336800" y="9829800"/>
          <a:ext cx="889000" cy="22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25098</xdr:rowOff>
    </xdr:from>
    <xdr:to>
      <xdr:col>15</xdr:col>
      <xdr:colOff>133350</xdr:colOff>
      <xdr:row>65</xdr:row>
      <xdr:rowOff>126698</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3175000" y="1116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111475</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844800" y="1125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57</xdr:row>
      <xdr:rowOff>57150</xdr:rowOff>
    </xdr:from>
    <xdr:to>
      <xdr:col>11</xdr:col>
      <xdr:colOff>31750</xdr:colOff>
      <xdr:row>57</xdr:row>
      <xdr:rowOff>103112</xdr:rowOff>
    </xdr:to>
    <xdr:cxnSp macro="">
      <xdr:nvCxnSpPr>
        <xdr:cNvPr id="145" name="直線コネクタ 144">
          <a:extLst>
            <a:ext uri="{FF2B5EF4-FFF2-40B4-BE49-F238E27FC236}">
              <a16:creationId xmlns:a16="http://schemas.microsoft.com/office/drawing/2014/main" id="{00000000-0008-0000-0300-000091000000}"/>
            </a:ext>
          </a:extLst>
        </xdr:cNvPr>
        <xdr:cNvCxnSpPr/>
      </xdr:nvCxnSpPr>
      <xdr:spPr>
        <a:xfrm flipV="1">
          <a:off x="1447800" y="9829800"/>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162076</xdr:rowOff>
    </xdr:from>
    <xdr:to>
      <xdr:col>11</xdr:col>
      <xdr:colOff>82550</xdr:colOff>
      <xdr:row>65</xdr:row>
      <xdr:rowOff>92226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2286000" y="1113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77003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955800" y="1122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59569</xdr:rowOff>
    </xdr:from>
    <xdr:to>
      <xdr:col>7</xdr:col>
      <xdr:colOff>31750</xdr:colOff>
      <xdr:row>65</xdr:row>
      <xdr:rowOff>161169</xdr:rowOff>
    </xdr:to>
    <xdr:sp macro="" textlink="">
      <xdr:nvSpPr>
        <xdr:cNvPr id="148" name="フローチャート: 判断 147">
          <a:extLst>
            <a:ext uri="{FF2B5EF4-FFF2-40B4-BE49-F238E27FC236}">
              <a16:creationId xmlns:a16="http://schemas.microsoft.com/office/drawing/2014/main" id="{00000000-0008-0000-0300-000094000000}"/>
            </a:ext>
          </a:extLst>
        </xdr:cNvPr>
        <xdr:cNvSpPr/>
      </xdr:nvSpPr>
      <xdr:spPr>
        <a:xfrm>
          <a:off x="1397000" y="1120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145946</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066800" y="1129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902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136270</xdr:rowOff>
    </xdr:from>
    <xdr:ext cx="762000" cy="259045"/>
    <xdr:sp macro="" textlink="">
      <xdr:nvSpPr>
        <xdr:cNvPr id="156" name="財政構造の弾力性該当値テキスト">
          <a:extLst>
            <a:ext uri="{FF2B5EF4-FFF2-40B4-BE49-F238E27FC236}">
              <a16:creationId xmlns:a16="http://schemas.microsoft.com/office/drawing/2014/main" id="{00000000-0008-0000-0300-00009C000000}"/>
            </a:ext>
          </a:extLst>
        </xdr:cNvPr>
        <xdr:cNvSpPr txBox="1"/>
      </xdr:nvSpPr>
      <xdr:spPr>
        <a:xfrm>
          <a:off x="5041900" y="1025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87691</xdr:rowOff>
    </xdr:from>
    <xdr:to>
      <xdr:col>19</xdr:col>
      <xdr:colOff>184150</xdr:colOff>
      <xdr:row>59</xdr:row>
      <xdr:rowOff>17841</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4064000" y="1003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28018</xdr:rowOff>
    </xdr:from>
    <xdr:ext cx="7366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3733800" y="9800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64709</xdr:rowOff>
    </xdr:from>
    <xdr:to>
      <xdr:col>15</xdr:col>
      <xdr:colOff>133350</xdr:colOff>
      <xdr:row>58</xdr:row>
      <xdr:rowOff>166309</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3175000" y="1000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5036</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2844800" y="977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6350</xdr:rowOff>
    </xdr:from>
    <xdr:to>
      <xdr:col>11</xdr:col>
      <xdr:colOff>82550</xdr:colOff>
      <xdr:row>57</xdr:row>
      <xdr:rowOff>107950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2286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55</xdr:row>
      <xdr:rowOff>118127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955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52312</xdr:rowOff>
    </xdr:from>
    <xdr:to>
      <xdr:col>7</xdr:col>
      <xdr:colOff>31750</xdr:colOff>
      <xdr:row>57</xdr:row>
      <xdr:rowOff>153912</xdr:rowOff>
    </xdr:to>
    <xdr:sp macro="" textlink="">
      <xdr:nvSpPr>
        <xdr:cNvPr id="163" name="楕円 162">
          <a:extLst>
            <a:ext uri="{FF2B5EF4-FFF2-40B4-BE49-F238E27FC236}">
              <a16:creationId xmlns:a16="http://schemas.microsoft.com/office/drawing/2014/main" id="{00000000-0008-0000-0300-0000A3000000}"/>
            </a:ext>
          </a:extLst>
        </xdr:cNvPr>
        <xdr:cNvSpPr/>
      </xdr:nvSpPr>
      <xdr:spPr>
        <a:xfrm>
          <a:off x="1397000" y="982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55</xdr:row>
      <xdr:rowOff>164089</xdr:rowOff>
    </xdr:from>
    <xdr:ext cx="762000" cy="259045"/>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1066800" y="959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[131,305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6" name="正方形/長方形 175">
          <a:extLst>
            <a:ext uri="{FF2B5EF4-FFF2-40B4-BE49-F238E27FC236}">
              <a16:creationId xmlns:a16="http://schemas.microsoft.com/office/drawing/2014/main" id="{00000000-0008-0000-0300-0000B0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人件費が増加したほか、新型コロナウイルスワクチン接種事業により物件費が上昇している。人口１人当たり人件費・物件費等決算額全体としては増加しているものの、類似団体内平均及び県平均よりは下回っている。</a:t>
          </a:r>
        </a:p>
        <a:p>
          <a:r>
            <a:rPr kumimoji="1" lang="ja-JP" altLang="en-US" sz="1300">
              <a:latin typeface="ＭＳ Ｐゴシック" panose="020B0600070205080204" pitchFamily="50" charset="-128"/>
              <a:ea typeface="ＭＳ Ｐゴシック" panose="020B0600070205080204" pitchFamily="50" charset="-128"/>
            </a:rPr>
            <a:t>今後も適切な人員配置など、更なる効率的な財政運営に向け経費削減に取り組んでいく。</a:t>
          </a:r>
        </a:p>
      </xdr:txBody>
    </xdr:sp>
    <xdr:clientData/>
  </xdr:twoCellAnchor>
  <xdr:oneCellAnchor>
    <xdr:from>
      <xdr:col>3</xdr:col>
      <xdr:colOff>95250</xdr:colOff>
      <xdr:row>77</xdr:row>
      <xdr:rowOff>6350</xdr:rowOff>
    </xdr:from>
    <xdr:ext cx="349839" cy="225703"/>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49304</xdr:rowOff>
    </xdr:from>
    <xdr:to>
      <xdr:col>23</xdr:col>
      <xdr:colOff>133350</xdr:colOff>
      <xdr:row>88</xdr:row>
      <xdr:rowOff>33038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4108204"/>
          <a:ext cx="0" cy="10124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5115</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09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33038</xdr:rowOff>
    </xdr:from>
    <xdr:to>
      <xdr:col>24</xdr:col>
      <xdr:colOff>12700</xdr:colOff>
      <xdr:row>88</xdr:row>
      <xdr:rowOff>33038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12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135681</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851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49304</xdr:rowOff>
    </xdr:from>
    <xdr:to>
      <xdr:col>24</xdr:col>
      <xdr:colOff>12700</xdr:colOff>
      <xdr:row>82</xdr:row>
      <xdr:rowOff>49304</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410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169611</xdr:rowOff>
    </xdr:from>
    <xdr:to>
      <xdr:col>23</xdr:col>
      <xdr:colOff>133350</xdr:colOff>
      <xdr:row>84</xdr:row>
      <xdr:rowOff>28358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228511"/>
          <a:ext cx="838200" cy="20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54399</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456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82322</xdr:rowOff>
    </xdr:from>
    <xdr:to>
      <xdr:col>23</xdr:col>
      <xdr:colOff>184150</xdr:colOff>
      <xdr:row>85</xdr:row>
      <xdr:rowOff>12472</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48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155877</xdr:rowOff>
    </xdr:from>
    <xdr:to>
      <xdr:col>19</xdr:col>
      <xdr:colOff>133350</xdr:colOff>
      <xdr:row>82</xdr:row>
      <xdr:rowOff>169611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4214777"/>
          <a:ext cx="889000" cy="1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41890</xdr:rowOff>
    </xdr:from>
    <xdr:to>
      <xdr:col>19</xdr:col>
      <xdr:colOff>184150</xdr:colOff>
      <xdr:row>83</xdr:row>
      <xdr:rowOff>143490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27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128267</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35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146172</xdr:rowOff>
    </xdr:from>
    <xdr:to>
      <xdr:col>15</xdr:col>
      <xdr:colOff>82550</xdr:colOff>
      <xdr:row>82</xdr:row>
      <xdr:rowOff>155877</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033622"/>
          <a:ext cx="889000" cy="18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27580</xdr:rowOff>
    </xdr:from>
    <xdr:to>
      <xdr:col>15</xdr:col>
      <xdr:colOff>133350</xdr:colOff>
      <xdr:row>82</xdr:row>
      <xdr:rowOff>129180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08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139357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38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139576</xdr:rowOff>
    </xdr:from>
    <xdr:to>
      <xdr:col>11</xdr:col>
      <xdr:colOff>31750</xdr:colOff>
      <xdr:row>81</xdr:row>
      <xdr:rowOff>146172</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027026"/>
          <a:ext cx="889000" cy="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101967</xdr:rowOff>
    </xdr:from>
    <xdr:to>
      <xdr:col>11</xdr:col>
      <xdr:colOff>82550</xdr:colOff>
      <xdr:row>82</xdr:row>
      <xdr:rowOff>32117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989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16894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075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94145</xdr:rowOff>
    </xdr:from>
    <xdr:to>
      <xdr:col>7</xdr:col>
      <xdr:colOff>31750</xdr:colOff>
      <xdr:row>82</xdr:row>
      <xdr:rowOff>24295</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8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9072</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06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149008</xdr:rowOff>
    </xdr:from>
    <xdr:to>
      <xdr:col>23</xdr:col>
      <xdr:colOff>184150</xdr:colOff>
      <xdr:row>84</xdr:row>
      <xdr:rowOff>79158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437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165535</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4224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118811</xdr:rowOff>
    </xdr:from>
    <xdr:to>
      <xdr:col>19</xdr:col>
      <xdr:colOff>184150</xdr:colOff>
      <xdr:row>83</xdr:row>
      <xdr:rowOff>48961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417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59138</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394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105077</xdr:rowOff>
    </xdr:from>
    <xdr:to>
      <xdr:col>15</xdr:col>
      <xdr:colOff>133350</xdr:colOff>
      <xdr:row>83</xdr:row>
      <xdr:rowOff>35227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41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20004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42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95372</xdr:rowOff>
    </xdr:from>
    <xdr:to>
      <xdr:col>11</xdr:col>
      <xdr:colOff>82550</xdr:colOff>
      <xdr:row>82</xdr:row>
      <xdr:rowOff>25522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9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35699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75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88776</xdr:rowOff>
    </xdr:from>
    <xdr:to>
      <xdr:col>7</xdr:col>
      <xdr:colOff>31750</xdr:colOff>
      <xdr:row>82</xdr:row>
      <xdr:rowOff>18926</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97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29103</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74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平成２９年度から概ね横ばいの数値で推移しており、類似団体平均値よりも下回っている。国、県及び近隣市町村の動向を注視しながら、給与の適正化を図っていく。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93980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6045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106680</xdr:rowOff>
    </xdr:from>
    <xdr:to>
      <xdr:col>81</xdr:col>
      <xdr:colOff>44450</xdr:colOff>
      <xdr:row>84</xdr:row>
      <xdr:rowOff>106680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508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148607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55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5080</xdr:rowOff>
    </xdr:from>
    <xdr:to>
      <xdr:col>81</xdr:col>
      <xdr:colOff>95250</xdr:colOff>
      <xdr:row>85</xdr:row>
      <xdr:rowOff>106680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5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106680</xdr:rowOff>
    </xdr:from>
    <xdr:to>
      <xdr:col>77</xdr:col>
      <xdr:colOff>44450</xdr:colOff>
      <xdr:row>85</xdr:row>
      <xdr:rowOff>7620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4508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29211</xdr:rowOff>
    </xdr:from>
    <xdr:to>
      <xdr:col>77</xdr:col>
      <xdr:colOff>95250</xdr:colOff>
      <xdr:row>85</xdr:row>
      <xdr:rowOff>130811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115588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68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130811</xdr:rowOff>
    </xdr:from>
    <xdr:to>
      <xdr:col>72</xdr:col>
      <xdr:colOff>203200</xdr:colOff>
      <xdr:row>85</xdr:row>
      <xdr:rowOff>7620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532611"/>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53339</xdr:rowOff>
    </xdr:from>
    <xdr:to>
      <xdr:col>73</xdr:col>
      <xdr:colOff>44450</xdr:colOff>
      <xdr:row>85</xdr:row>
      <xdr:rowOff>154939</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139716</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130811</xdr:rowOff>
    </xdr:from>
    <xdr:to>
      <xdr:col>68</xdr:col>
      <xdr:colOff>152400</xdr:colOff>
      <xdr:row>84</xdr:row>
      <xdr:rowOff>154939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53261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53339</xdr:rowOff>
    </xdr:from>
    <xdr:to>
      <xdr:col>68</xdr:col>
      <xdr:colOff>203200</xdr:colOff>
      <xdr:row>85</xdr:row>
      <xdr:rowOff>154939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139716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55880</xdr:rowOff>
    </xdr:from>
    <xdr:to>
      <xdr:col>81</xdr:col>
      <xdr:colOff>95250</xdr:colOff>
      <xdr:row>84</xdr:row>
      <xdr:rowOff>157480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72407</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30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55880</xdr:rowOff>
    </xdr:from>
    <xdr:to>
      <xdr:col>77</xdr:col>
      <xdr:colOff>95250</xdr:colOff>
      <xdr:row>84</xdr:row>
      <xdr:rowOff>157480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167657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22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128270</xdr:rowOff>
    </xdr:from>
    <xdr:to>
      <xdr:col>73</xdr:col>
      <xdr:colOff>44450</xdr:colOff>
      <xdr:row>85</xdr:row>
      <xdr:rowOff>58420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68597</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29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80011</xdr:rowOff>
    </xdr:from>
    <xdr:to>
      <xdr:col>68</xdr:col>
      <xdr:colOff>203200</xdr:colOff>
      <xdr:row>85</xdr:row>
      <xdr:rowOff>10161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20338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104139</xdr:rowOff>
    </xdr:from>
    <xdr:to>
      <xdr:col>64</xdr:col>
      <xdr:colOff>152400</xdr:colOff>
      <xdr:row>85</xdr:row>
      <xdr:rowOff>34289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44466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社会情勢の変化や多様化する市民ニーズに対し適正・迅速に対応できるように職員の増員を図っているため、職員数は増加傾向にあるが、それでも人口千人当たりの職員数は類似団体内でも少ない状況である。</a:t>
          </a:r>
        </a:p>
        <a:p>
          <a:r>
            <a:rPr kumimoji="1" lang="ja-JP" altLang="en-US" sz="1300">
              <a:latin typeface="ＭＳ Ｐゴシック" panose="020B0600070205080204" pitchFamily="50" charset="-128"/>
              <a:ea typeface="ＭＳ Ｐゴシック" panose="020B0600070205080204" pitchFamily="50" charset="-128"/>
            </a:rPr>
            <a:t>引き続き、計画的な職員採用を行い、適正な定員管理に努め、効率的な行政運営を行っていく。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61</xdr:row>
      <xdr:rowOff>56642</xdr:rowOff>
    </xdr:from>
    <xdr:to>
      <xdr:col>81</xdr:col>
      <xdr:colOff>44450</xdr:colOff>
      <xdr:row>66</xdr:row>
      <xdr:rowOff>150114</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515092"/>
          <a:ext cx="0" cy="9507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122191</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150114</xdr:rowOff>
    </xdr:from>
    <xdr:to>
      <xdr:col>81</xdr:col>
      <xdr:colOff>133350</xdr:colOff>
      <xdr:row>66</xdr:row>
      <xdr:rowOff>150114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143019</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1025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61</xdr:row>
      <xdr:rowOff>56642</xdr:rowOff>
    </xdr:from>
    <xdr:to>
      <xdr:col>81</xdr:col>
      <xdr:colOff>133350</xdr:colOff>
      <xdr:row>61</xdr:row>
      <xdr:rowOff>56642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51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46990</xdr:rowOff>
    </xdr:from>
    <xdr:to>
      <xdr:col>81</xdr:col>
      <xdr:colOff>44450</xdr:colOff>
      <xdr:row>61</xdr:row>
      <xdr:rowOff>56642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0544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63</xdr:row>
      <xdr:rowOff>122445</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92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150368</xdr:rowOff>
    </xdr:from>
    <xdr:to>
      <xdr:col>81</xdr:col>
      <xdr:colOff>95250</xdr:colOff>
      <xdr:row>64</xdr:row>
      <xdr:rowOff>80518</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112268</xdr:rowOff>
    </xdr:from>
    <xdr:to>
      <xdr:col>77</xdr:col>
      <xdr:colOff>44450</xdr:colOff>
      <xdr:row>61</xdr:row>
      <xdr:rowOff>46990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9926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82804</xdr:rowOff>
    </xdr:from>
    <xdr:to>
      <xdr:col>77</xdr:col>
      <xdr:colOff>95250</xdr:colOff>
      <xdr:row>64</xdr:row>
      <xdr:rowOff>12954</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169181</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95504</xdr:rowOff>
    </xdr:from>
    <xdr:to>
      <xdr:col>72</xdr:col>
      <xdr:colOff>203200</xdr:colOff>
      <xdr:row>60</xdr:row>
      <xdr:rowOff>112268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11054"/>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49022</xdr:rowOff>
    </xdr:from>
    <xdr:to>
      <xdr:col>73</xdr:col>
      <xdr:colOff>44450</xdr:colOff>
      <xdr:row>63</xdr:row>
      <xdr:rowOff>150622</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135399</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95504</xdr:rowOff>
    </xdr:from>
    <xdr:to>
      <xdr:col>68</xdr:col>
      <xdr:colOff>152400</xdr:colOff>
      <xdr:row>59</xdr:row>
      <xdr:rowOff>100330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21105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762</xdr:rowOff>
    </xdr:from>
    <xdr:to>
      <xdr:col>68</xdr:col>
      <xdr:colOff>203200</xdr:colOff>
      <xdr:row>63</xdr:row>
      <xdr:rowOff>102362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87139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88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157734</xdr:rowOff>
    </xdr:from>
    <xdr:to>
      <xdr:col>64</xdr:col>
      <xdr:colOff>152400</xdr:colOff>
      <xdr:row>63</xdr:row>
      <xdr:rowOff>87884</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72661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5842</xdr:rowOff>
    </xdr:from>
    <xdr:to>
      <xdr:col>81</xdr:col>
      <xdr:colOff>95250</xdr:colOff>
      <xdr:row>61</xdr:row>
      <xdr:rowOff>107442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98569</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8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167640</xdr:rowOff>
    </xdr:from>
    <xdr:to>
      <xdr:col>77</xdr:col>
      <xdr:colOff>95250</xdr:colOff>
      <xdr:row>61</xdr:row>
      <xdr:rowOff>97790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107967</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22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61468</xdr:rowOff>
    </xdr:from>
    <xdr:to>
      <xdr:col>73</xdr:col>
      <xdr:colOff>44450</xdr:colOff>
      <xdr:row>60</xdr:row>
      <xdr:rowOff>163068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1795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11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44704</xdr:rowOff>
    </xdr:from>
    <xdr:to>
      <xdr:col>68</xdr:col>
      <xdr:colOff>203200</xdr:colOff>
      <xdr:row>59</xdr:row>
      <xdr:rowOff>146304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156481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2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49530</xdr:rowOff>
    </xdr:from>
    <xdr:to>
      <xdr:col>64</xdr:col>
      <xdr:colOff>152400</xdr:colOff>
      <xdr:row>59</xdr:row>
      <xdr:rowOff>151130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161307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3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地方債の役割である年度間の収入の調整機能、住民負担の世代間公平の調整機能に鑑み、交付税措置のある事業を中心に地方債を充当してはいるものの、全国平均・県平均を下回る良好な状態を保っている。</a:t>
          </a:r>
        </a:p>
        <a:p>
          <a:r>
            <a:rPr kumimoji="1" lang="ja-JP" altLang="en-US" sz="1300">
              <a:latin typeface="ＭＳ Ｐゴシック" panose="020B0600070205080204" pitchFamily="50" charset="-128"/>
              <a:ea typeface="ＭＳ Ｐゴシック" panose="020B0600070205080204" pitchFamily="50" charset="-128"/>
            </a:rPr>
            <a:t>老朽化した公共施設の改修等を適宜実施しているが、過度に起債に依存することのない財政運営に努めていく。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42938</xdr:rowOff>
    </xdr:from>
    <xdr:to>
      <xdr:col>81</xdr:col>
      <xdr:colOff>44450</xdr:colOff>
      <xdr:row>46</xdr:row>
      <xdr:rowOff>29028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15138"/>
          <a:ext cx="0" cy="1700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1105</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29028</xdr:rowOff>
    </xdr:from>
    <xdr:to>
      <xdr:col>81</xdr:col>
      <xdr:colOff>133350</xdr:colOff>
      <xdr:row>46</xdr:row>
      <xdr:rowOff>29028</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129315</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42938</xdr:rowOff>
    </xdr:from>
    <xdr:to>
      <xdr:col>81</xdr:col>
      <xdr:colOff>133350</xdr:colOff>
      <xdr:row>36</xdr:row>
      <xdr:rowOff>42938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147260</xdr:rowOff>
    </xdr:from>
    <xdr:to>
      <xdr:col>81</xdr:col>
      <xdr:colOff>44450</xdr:colOff>
      <xdr:row>37</xdr:row>
      <xdr:rowOff>170241</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490910"/>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150784</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837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7257</xdr:rowOff>
    </xdr:from>
    <xdr:to>
      <xdr:col>81</xdr:col>
      <xdr:colOff>95250</xdr:colOff>
      <xdr:row>40</xdr:row>
      <xdr:rowOff>108857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147260</xdr:rowOff>
    </xdr:from>
    <xdr:to>
      <xdr:col>77</xdr:col>
      <xdr:colOff>44450</xdr:colOff>
      <xdr:row>37</xdr:row>
      <xdr:rowOff>158750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490910"/>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139596</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97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158750</xdr:rowOff>
    </xdr:from>
    <xdr:to>
      <xdr:col>72</xdr:col>
      <xdr:colOff>203200</xdr:colOff>
      <xdr:row>38</xdr:row>
      <xdr:rowOff>10281</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502400"/>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133652</xdr:rowOff>
    </xdr:from>
    <xdr:to>
      <xdr:col>73</xdr:col>
      <xdr:colOff>44450</xdr:colOff>
      <xdr:row>41</xdr:row>
      <xdr:rowOff>63802</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48579</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10281</xdr:rowOff>
    </xdr:from>
    <xdr:to>
      <xdr:col>68</xdr:col>
      <xdr:colOff>152400</xdr:colOff>
      <xdr:row>38</xdr:row>
      <xdr:rowOff>67733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525381"/>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168124</xdr:rowOff>
    </xdr:from>
    <xdr:to>
      <xdr:col>68</xdr:col>
      <xdr:colOff>203200</xdr:colOff>
      <xdr:row>41</xdr:row>
      <xdr:rowOff>98274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83051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54126</xdr:rowOff>
    </xdr:from>
    <xdr:to>
      <xdr:col>64</xdr:col>
      <xdr:colOff>152400</xdr:colOff>
      <xdr:row>41</xdr:row>
      <xdr:rowOff>155726</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08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140503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119440</xdr:rowOff>
    </xdr:from>
    <xdr:to>
      <xdr:col>81</xdr:col>
      <xdr:colOff>95250</xdr:colOff>
      <xdr:row>38</xdr:row>
      <xdr:rowOff>49591</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4630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135967</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30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96460</xdr:rowOff>
    </xdr:from>
    <xdr:to>
      <xdr:col>77</xdr:col>
      <xdr:colOff>95250</xdr:colOff>
      <xdr:row>38</xdr:row>
      <xdr:rowOff>26609</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4401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36787</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208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107950</xdr:rowOff>
    </xdr:from>
    <xdr:to>
      <xdr:col>73</xdr:col>
      <xdr:colOff>44450</xdr:colOff>
      <xdr:row>38</xdr:row>
      <xdr:rowOff>38100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48277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130931</xdr:rowOff>
    </xdr:from>
    <xdr:to>
      <xdr:col>68</xdr:col>
      <xdr:colOff>203200</xdr:colOff>
      <xdr:row>38</xdr:row>
      <xdr:rowOff>61081</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4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71258</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243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16933</xdr:rowOff>
    </xdr:from>
    <xdr:to>
      <xdr:col>64</xdr:col>
      <xdr:colOff>152400</xdr:colOff>
      <xdr:row>38</xdr:row>
      <xdr:rowOff>118533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128710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地方債現在高等の将来負担額に対し、充当可能な基金や都市計画税等の特定財源は確保されているため、全国平均・県平均を下回り、良好な状態となっている。</a:t>
          </a:r>
        </a:p>
        <a:p>
          <a:r>
            <a:rPr kumimoji="1" lang="ja-JP" altLang="en-US" sz="1300">
              <a:latin typeface="ＭＳ Ｐゴシック" panose="020B0600070205080204" pitchFamily="50" charset="-128"/>
              <a:ea typeface="ＭＳ Ｐゴシック" panose="020B0600070205080204" pitchFamily="50" charset="-128"/>
            </a:rPr>
            <a:t>今後も健全な財政運営に努め、将来に負担を残さない財務体質を堅持していく。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7671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451100"/>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151198</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2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7671</xdr:rowOff>
    </xdr:from>
    <xdr:to>
      <xdr:col>81</xdr:col>
      <xdr:colOff>133350</xdr:colOff>
      <xdr:row>23</xdr:row>
      <xdr:rowOff>7671</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51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158005</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3868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14478</xdr:rowOff>
    </xdr:from>
    <xdr:to>
      <xdr:col>81</xdr:col>
      <xdr:colOff>95250</xdr:colOff>
      <xdr:row>14</xdr:row>
      <xdr:rowOff>116078</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1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130302</xdr:rowOff>
    </xdr:from>
    <xdr:to>
      <xdr:col>77</xdr:col>
      <xdr:colOff>95250</xdr:colOff>
      <xdr:row>15</xdr:row>
      <xdr:rowOff>60452</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53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70629</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299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6147</xdr:rowOff>
    </xdr:from>
    <xdr:to>
      <xdr:col>73</xdr:col>
      <xdr:colOff>44450</xdr:colOff>
      <xdr:row>15</xdr:row>
      <xdr:rowOff>107747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57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117924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346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154432</xdr:rowOff>
    </xdr:from>
    <xdr:to>
      <xdr:col>68</xdr:col>
      <xdr:colOff>203200</xdr:colOff>
      <xdr:row>15</xdr:row>
      <xdr:rowOff>84582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55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94759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32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22555</xdr:rowOff>
    </xdr:from>
    <xdr:to>
      <xdr:col>64</xdr:col>
      <xdr:colOff>152400</xdr:colOff>
      <xdr:row>15</xdr:row>
      <xdr:rowOff>124155</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59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134332</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363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愛知県安城市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189,334
181,885
86.05
79,558,012
74,125,257
4,504,352
41,405,589
17,830,434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令和３年度においては人件費が増加したものの、扶助費が大幅に増加となったことから、全体に占める割合は小さくなっている。</a:t>
          </a:r>
        </a:p>
        <a:p>
          <a:r>
            <a:rPr kumimoji="1" lang="ja-JP" altLang="en-US" sz="1300">
              <a:latin typeface="ＭＳ Ｐゴシック" panose="020B0600070205080204" pitchFamily="50" charset="-128"/>
              <a:ea typeface="ＭＳ Ｐゴシック" panose="020B0600070205080204" pitchFamily="50" charset="-128"/>
            </a:rPr>
            <a:t>引き続き人件費の抑制に努めるとともに、多様化する行政需要にも適切に対応していくため、人材育成にも積極的に取り組んでいく。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133350</xdr:rowOff>
    </xdr:from>
    <xdr:to>
      <xdr:col>24</xdr:col>
      <xdr:colOff>25400</xdr:colOff>
      <xdr:row>42</xdr:row>
      <xdr:rowOff>38100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912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10177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38100</xdr:rowOff>
    </xdr:from>
    <xdr:to>
      <xdr:col>24</xdr:col>
      <xdr:colOff>114300</xdr:colOff>
      <xdr:row>42</xdr:row>
      <xdr:rowOff>38100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48277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133350</xdr:rowOff>
    </xdr:from>
    <xdr:to>
      <xdr:col>24</xdr:col>
      <xdr:colOff>114300</xdr:colOff>
      <xdr:row>33</xdr:row>
      <xdr:rowOff>133350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19050</xdr:rowOff>
    </xdr:from>
    <xdr:to>
      <xdr:col>24</xdr:col>
      <xdr:colOff>25400</xdr:colOff>
      <xdr:row>35</xdr:row>
      <xdr:rowOff>133350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19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410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95250</xdr:rowOff>
    </xdr:from>
    <xdr:to>
      <xdr:col>24</xdr:col>
      <xdr:colOff>76200</xdr:colOff>
      <xdr:row>38</xdr:row>
      <xdr:rowOff>25400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139700</xdr:rowOff>
    </xdr:from>
    <xdr:to>
      <xdr:col>19</xdr:col>
      <xdr:colOff>187325</xdr:colOff>
      <xdr:row>35</xdr:row>
      <xdr:rowOff>133350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5626100"/>
          <a:ext cx="889000" cy="50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88900</xdr:rowOff>
    </xdr:from>
    <xdr:to>
      <xdr:col>20</xdr:col>
      <xdr:colOff>38100</xdr:colOff>
      <xdr:row>39</xdr:row>
      <xdr:rowOff>19050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3827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690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139700</xdr:rowOff>
    </xdr:from>
    <xdr:to>
      <xdr:col>15</xdr:col>
      <xdr:colOff>98425</xdr:colOff>
      <xdr:row>32</xdr:row>
      <xdr:rowOff>152400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626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165100</xdr:rowOff>
    </xdr:from>
    <xdr:to>
      <xdr:col>15</xdr:col>
      <xdr:colOff>149225</xdr:colOff>
      <xdr:row>37</xdr:row>
      <xdr:rowOff>95250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80027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32</xdr:row>
      <xdr:rowOff>127000</xdr:rowOff>
    </xdr:from>
    <xdr:to>
      <xdr:col>11</xdr:col>
      <xdr:colOff>9525</xdr:colOff>
      <xdr:row>32</xdr:row>
      <xdr:rowOff>152400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613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6350</xdr:rowOff>
    </xdr:from>
    <xdr:to>
      <xdr:col>11</xdr:col>
      <xdr:colOff>60325</xdr:colOff>
      <xdr:row>37</xdr:row>
      <xdr:rowOff>107950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92727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6350</xdr:rowOff>
    </xdr:from>
    <xdr:to>
      <xdr:col>6</xdr:col>
      <xdr:colOff>171450</xdr:colOff>
      <xdr:row>37</xdr:row>
      <xdr:rowOff>107950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92727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139700</xdr:rowOff>
    </xdr:from>
    <xdr:to>
      <xdr:col>24</xdr:col>
      <xdr:colOff>76200</xdr:colOff>
      <xdr:row>35</xdr:row>
      <xdr:rowOff>69850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156227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82550</xdr:rowOff>
    </xdr:from>
    <xdr:to>
      <xdr:col>20</xdr:col>
      <xdr:colOff>38100</xdr:colOff>
      <xdr:row>36</xdr:row>
      <xdr:rowOff>12700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22877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85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88900</xdr:rowOff>
    </xdr:from>
    <xdr:to>
      <xdr:col>15</xdr:col>
      <xdr:colOff>149225</xdr:colOff>
      <xdr:row>33</xdr:row>
      <xdr:rowOff>19050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5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29227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34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101600</xdr:rowOff>
    </xdr:from>
    <xdr:to>
      <xdr:col>11</xdr:col>
      <xdr:colOff>60325</xdr:colOff>
      <xdr:row>33</xdr:row>
      <xdr:rowOff>31750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41927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76200</xdr:rowOff>
    </xdr:from>
    <xdr:to>
      <xdr:col>6</xdr:col>
      <xdr:colOff>171450</xdr:colOff>
      <xdr:row>33</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56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16527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33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増加傾向が続いており、類似団体や県平均を上回っている。</a:t>
          </a:r>
        </a:p>
        <a:p>
          <a:r>
            <a:rPr kumimoji="1" lang="ja-JP" altLang="en-US" sz="1300">
              <a:latin typeface="ＭＳ Ｐゴシック" panose="020B0600070205080204" pitchFamily="50" charset="-128"/>
              <a:ea typeface="ＭＳ Ｐゴシック" panose="020B0600070205080204" pitchFamily="50" charset="-128"/>
            </a:rPr>
            <a:t>令和３年度においては、新型コロナウイルスワクチン接種事業により、大幅に増加している。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公共施設の管理費やシステム改修・保守等の委託など、今後も高水準が見込まれるため、市民へのサービスを低下させることなく、効率的な施設管理を行い、経費節減に努める必要がある。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168148</xdr:rowOff>
    </xdr:from>
    <xdr:to>
      <xdr:col>82</xdr:col>
      <xdr:colOff>107950</xdr:colOff>
      <xdr:row>21</xdr:row>
      <xdr:rowOff>106426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25548"/>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78503</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106426</xdr:rowOff>
    </xdr:from>
    <xdr:to>
      <xdr:col>82</xdr:col>
      <xdr:colOff>196850</xdr:colOff>
      <xdr:row>21</xdr:row>
      <xdr:rowOff>106426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83075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69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168148</xdr:rowOff>
    </xdr:from>
    <xdr:to>
      <xdr:col>82</xdr:col>
      <xdr:colOff>196850</xdr:colOff>
      <xdr:row>12</xdr:row>
      <xdr:rowOff>168148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2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78994</xdr:rowOff>
    </xdr:from>
    <xdr:to>
      <xdr:col>82</xdr:col>
      <xdr:colOff>107950</xdr:colOff>
      <xdr:row>17</xdr:row>
      <xdr:rowOff>170434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9364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51579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2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35052</xdr:rowOff>
    </xdr:from>
    <xdr:to>
      <xdr:col>82</xdr:col>
      <xdr:colOff>158750</xdr:colOff>
      <xdr:row>16</xdr:row>
      <xdr:rowOff>136652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78994</xdr:rowOff>
    </xdr:from>
    <xdr:to>
      <xdr:col>78</xdr:col>
      <xdr:colOff>69850</xdr:colOff>
      <xdr:row>18</xdr:row>
      <xdr:rowOff>53848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9364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62484</xdr:rowOff>
    </xdr:from>
    <xdr:to>
      <xdr:col>78</xdr:col>
      <xdr:colOff>120650</xdr:colOff>
      <xdr:row>16</xdr:row>
      <xdr:rowOff>164084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2811</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7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161290</xdr:rowOff>
    </xdr:from>
    <xdr:to>
      <xdr:col>73</xdr:col>
      <xdr:colOff>180975</xdr:colOff>
      <xdr:row>18</xdr:row>
      <xdr:rowOff>53848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0759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71628</xdr:rowOff>
    </xdr:from>
    <xdr:to>
      <xdr:col>74</xdr:col>
      <xdr:colOff>31750</xdr:colOff>
      <xdr:row>17</xdr:row>
      <xdr:rowOff>1778</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11955</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161290</xdr:rowOff>
    </xdr:from>
    <xdr:to>
      <xdr:col>69</xdr:col>
      <xdr:colOff>92075</xdr:colOff>
      <xdr:row>17</xdr:row>
      <xdr:rowOff>161290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075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25908</xdr:rowOff>
    </xdr:from>
    <xdr:to>
      <xdr:col>69</xdr:col>
      <xdr:colOff>142875</xdr:colOff>
      <xdr:row>16</xdr:row>
      <xdr:rowOff>127508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25908</xdr:rowOff>
    </xdr:from>
    <xdr:to>
      <xdr:col>65</xdr:col>
      <xdr:colOff>53975</xdr:colOff>
      <xdr:row>16</xdr:row>
      <xdr:rowOff>127508</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137685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119634</xdr:rowOff>
    </xdr:from>
    <xdr:to>
      <xdr:col>82</xdr:col>
      <xdr:colOff>158750</xdr:colOff>
      <xdr:row>18</xdr:row>
      <xdr:rowOff>49784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91711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28194</xdr:rowOff>
    </xdr:from>
    <xdr:to>
      <xdr:col>78</xdr:col>
      <xdr:colOff>120650</xdr:colOff>
      <xdr:row>17</xdr:row>
      <xdr:rowOff>129794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114571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29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3048</xdr:rowOff>
    </xdr:from>
    <xdr:to>
      <xdr:col>74</xdr:col>
      <xdr:colOff>31750</xdr:colOff>
      <xdr:row>18</xdr:row>
      <xdr:rowOff>104648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89425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110490</xdr:rowOff>
    </xdr:from>
    <xdr:to>
      <xdr:col>69</xdr:col>
      <xdr:colOff>142875</xdr:colOff>
      <xdr:row>18</xdr:row>
      <xdr:rowOff>40640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25417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110490</xdr:rowOff>
    </xdr:from>
    <xdr:to>
      <xdr:col>65</xdr:col>
      <xdr:colOff>53975</xdr:colOff>
      <xdr:row>18</xdr:row>
      <xdr:rowOff>40640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25417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1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令和３年度は子育て世帯臨時特別給付金、住民税非課税世帯等臨時交付金等の影響により、大幅に増加した。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国の施策に連動する部分が大きいが、市単独扶助費も歳出増の要因になるため、あらゆる角度から見直しを行い、持続可能な財政運営を行っていく。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710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149860</xdr:rowOff>
    </xdr:from>
    <xdr:to>
      <xdr:col>24</xdr:col>
      <xdr:colOff>25400</xdr:colOff>
      <xdr:row>60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1009396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115587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99060</xdr:rowOff>
    </xdr:from>
    <xdr:to>
      <xdr:col>24</xdr:col>
      <xdr:colOff>76200</xdr:colOff>
      <xdr:row>57</xdr:row>
      <xdr:rowOff>29210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149860</xdr:rowOff>
    </xdr:from>
    <xdr:to>
      <xdr:col>19</xdr:col>
      <xdr:colOff>187325</xdr:colOff>
      <xdr:row>61</xdr:row>
      <xdr:rowOff>24130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09396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12700</xdr:rowOff>
    </xdr:from>
    <xdr:to>
      <xdr:col>15</xdr:col>
      <xdr:colOff>98425</xdr:colOff>
      <xdr:row>61</xdr:row>
      <xdr:rowOff>24130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2997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53340</xdr:rowOff>
    </xdr:from>
    <xdr:to>
      <xdr:col>15</xdr:col>
      <xdr:colOff>149225</xdr:colOff>
      <xdr:row>58</xdr:row>
      <xdr:rowOff>154940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165117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xdr:rowOff>
    </xdr:from>
    <xdr:to>
      <xdr:col>11</xdr:col>
      <xdr:colOff>9525</xdr:colOff>
      <xdr:row>60</xdr:row>
      <xdr:rowOff>35560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102997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110490</xdr:rowOff>
    </xdr:from>
    <xdr:to>
      <xdr:col>6</xdr:col>
      <xdr:colOff>171450</xdr:colOff>
      <xdr:row>58</xdr:row>
      <xdr:rowOff>40640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50817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76200</xdr:rowOff>
    </xdr:from>
    <xdr:to>
      <xdr:col>24</xdr:col>
      <xdr:colOff>76200</xdr:colOff>
      <xdr:row>61</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156227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99060</xdr:rowOff>
    </xdr:from>
    <xdr:to>
      <xdr:col>20</xdr:col>
      <xdr:colOff>38100</xdr:colOff>
      <xdr:row>59</xdr:row>
      <xdr:rowOff>29210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13987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144780</xdr:rowOff>
    </xdr:from>
    <xdr:to>
      <xdr:col>15</xdr:col>
      <xdr:colOff>149225</xdr:colOff>
      <xdr:row>61</xdr:row>
      <xdr:rowOff>74930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43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59707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51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156210</xdr:rowOff>
    </xdr:from>
    <xdr:to>
      <xdr:col>6</xdr:col>
      <xdr:colOff>171450</xdr:colOff>
      <xdr:row>60</xdr:row>
      <xdr:rowOff>86360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27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71137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35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類似団体平均値や全国平均値を大幅に下回る水準となっているが、主なものは他会計への繰出金であり、緩やかに増加を続けている。引続き繰出金等の適正な執行を行っていく。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7" name="その他グラフ枠">
          <a:extLst>
            <a:ext uri="{FF2B5EF4-FFF2-40B4-BE49-F238E27FC236}">
              <a16:creationId xmlns:a16="http://schemas.microsoft.com/office/drawing/2014/main" id="{00000000-0008-0000-0400-0000ED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149860</xdr:rowOff>
    </xdr:from>
    <xdr:to>
      <xdr:col>82</xdr:col>
      <xdr:colOff>107950</xdr:colOff>
      <xdr:row>60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flipV="1">
          <a:off x="16510000" y="90652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99077</xdr:rowOff>
    </xdr:from>
    <xdr:ext cx="762000" cy="259045"/>
    <xdr:sp macro="" textlink="">
      <xdr:nvSpPr>
        <xdr:cNvPr id="239" name="その他最小値テキスト">
          <a:extLst>
            <a:ext uri="{FF2B5EF4-FFF2-40B4-BE49-F238E27FC236}">
              <a16:creationId xmlns:a16="http://schemas.microsoft.com/office/drawing/2014/main" id="{00000000-0008-0000-0400-0000EF000000}"/>
            </a:ext>
          </a:extLst>
        </xdr:cNvPr>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127000</xdr:rowOff>
    </xdr:from>
    <xdr:to>
      <xdr:col>82</xdr:col>
      <xdr:colOff>196850</xdr:colOff>
      <xdr:row>60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64787</xdr:rowOff>
    </xdr:from>
    <xdr:ext cx="762000" cy="259045"/>
    <xdr:sp macro="" textlink="">
      <xdr:nvSpPr>
        <xdr:cNvPr id="241" name="その他最大値テキスト">
          <a:extLst>
            <a:ext uri="{FF2B5EF4-FFF2-40B4-BE49-F238E27FC236}">
              <a16:creationId xmlns:a16="http://schemas.microsoft.com/office/drawing/2014/main" id="{00000000-0008-0000-0400-0000F1000000}"/>
            </a:ext>
          </a:extLst>
        </xdr:cNvPr>
        <xdr:cNvSpPr txBox="1"/>
      </xdr:nvSpPr>
      <xdr:spPr>
        <a:xfrm>
          <a:off x="16598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149860</xdr:rowOff>
    </xdr:from>
    <xdr:to>
      <xdr:col>82</xdr:col>
      <xdr:colOff>196850</xdr:colOff>
      <xdr:row>52</xdr:row>
      <xdr:rowOff>149860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56</xdr:row>
      <xdr:rowOff>149860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5671800" y="956818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128287</xdr:rowOff>
    </xdr:from>
    <xdr:ext cx="762000" cy="259045"/>
    <xdr:sp macro="" textlink="">
      <xdr:nvSpPr>
        <xdr:cNvPr id="244" name="その他平均値テキスト">
          <a:extLst>
            <a:ext uri="{FF2B5EF4-FFF2-40B4-BE49-F238E27FC236}">
              <a16:creationId xmlns:a16="http://schemas.microsoft.com/office/drawing/2014/main" id="{00000000-0008-0000-0400-0000F4000000}"/>
            </a:ext>
          </a:extLst>
        </xdr:cNvPr>
        <xdr:cNvSpPr txBox="1"/>
      </xdr:nvSpPr>
      <xdr:spPr>
        <a:xfrm>
          <a:off x="16598900" y="990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156210</xdr:rowOff>
    </xdr:from>
    <xdr:to>
      <xdr:col>82</xdr:col>
      <xdr:colOff>158750</xdr:colOff>
      <xdr:row>58</xdr:row>
      <xdr:rowOff>86360</xdr:rowOff>
    </xdr:to>
    <xdr:sp macro="" textlink="">
      <xdr:nvSpPr>
        <xdr:cNvPr id="245" name="フローチャート: 判断 244">
          <a:extLst>
            <a:ext uri="{FF2B5EF4-FFF2-40B4-BE49-F238E27FC236}">
              <a16:creationId xmlns:a16="http://schemas.microsoft.com/office/drawing/2014/main" id="{00000000-0008-0000-0400-0000F5000000}"/>
            </a:ext>
          </a:extLst>
        </xdr:cNvPr>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56</xdr:row>
      <xdr:rowOff>12700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4782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167640</xdr:rowOff>
    </xdr:from>
    <xdr:to>
      <xdr:col>78</xdr:col>
      <xdr:colOff>120650</xdr:colOff>
      <xdr:row>59</xdr:row>
      <xdr:rowOff>97790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5621000" y="1011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82567</xdr:rowOff>
    </xdr:from>
    <xdr:ext cx="7366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5290800" y="1019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56</xdr:row>
      <xdr:rowOff>12700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3893800" y="9499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110490</xdr:rowOff>
    </xdr:from>
    <xdr:to>
      <xdr:col>74</xdr:col>
      <xdr:colOff>31750</xdr:colOff>
      <xdr:row>60</xdr:row>
      <xdr:rowOff>40640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4732000" y="1022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25417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4401800" y="1031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46990</xdr:rowOff>
    </xdr:from>
    <xdr:to>
      <xdr:col>69</xdr:col>
      <xdr:colOff>92075</xdr:colOff>
      <xdr:row>55</xdr:row>
      <xdr:rowOff>69850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004800" y="9476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60</xdr:row>
      <xdr:rowOff>121920</xdr:rowOff>
    </xdr:from>
    <xdr:to>
      <xdr:col>69</xdr:col>
      <xdr:colOff>142875</xdr:colOff>
      <xdr:row>61</xdr:row>
      <xdr:rowOff>52070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3843000" y="1040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36847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512800" y="1049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87630</xdr:rowOff>
    </xdr:from>
    <xdr:to>
      <xdr:col>65</xdr:col>
      <xdr:colOff>53975</xdr:colOff>
      <xdr:row>62</xdr:row>
      <xdr:rowOff>17780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29540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62</xdr:row>
      <xdr:rowOff>2557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2623800" y="1063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6459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115587</xdr:rowOff>
    </xdr:from>
    <xdr:ext cx="762000" cy="259045"/>
    <xdr:sp macro="" textlink="">
      <xdr:nvSpPr>
        <xdr:cNvPr id="263" name="その他該当値テキスト">
          <a:extLst>
            <a:ext uri="{FF2B5EF4-FFF2-40B4-BE49-F238E27FC236}">
              <a16:creationId xmlns:a16="http://schemas.microsoft.com/office/drawing/2014/main" id="{00000000-0008-0000-0400-000007010000}"/>
            </a:ext>
          </a:extLst>
        </xdr:cNvPr>
        <xdr:cNvSpPr txBox="1"/>
      </xdr:nvSpPr>
      <xdr:spPr>
        <a:xfrm>
          <a:off x="16598900" y="954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133350</xdr:rowOff>
    </xdr:from>
    <xdr:to>
      <xdr:col>74</xdr:col>
      <xdr:colOff>31750</xdr:colOff>
      <xdr:row>56</xdr:row>
      <xdr:rowOff>63500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4732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73677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167640</xdr:rowOff>
    </xdr:from>
    <xdr:to>
      <xdr:col>65</xdr:col>
      <xdr:colOff>53975</xdr:colOff>
      <xdr:row>55</xdr:row>
      <xdr:rowOff>97790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2954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107967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623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においては前年度と比べ概ね横ばいとなったが、本市の補助費は、もともと広域連合（消防）への負担額が多額となっていることなどにより、類似団体平均値や全国平均値を上回る水準となっている。定期的に補助金の見直しなどを行い、その効果を図りつつ、経費削減に努めていく。</a:t>
          </a:r>
        </a:p>
      </xdr:txBody>
    </xdr:sp>
    <xdr:clientData/>
  </xdr:twoCellAnchor>
  <xdr:oneCellAnchor>
    <xdr:from>
      <xdr:col>62</xdr:col>
      <xdr:colOff>6350</xdr:colOff>
      <xdr:row>29</xdr:row>
      <xdr:rowOff>107950</xdr:rowOff>
    </xdr:from>
    <xdr:ext cx="298543" cy="225703"/>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165100</xdr:rowOff>
    </xdr:from>
    <xdr:to>
      <xdr:col>82</xdr:col>
      <xdr:colOff>107950</xdr:colOff>
      <xdr:row>40</xdr:row>
      <xdr:rowOff>154215</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6515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126292</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84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154215</xdr:rowOff>
    </xdr:from>
    <xdr:to>
      <xdr:col>82</xdr:col>
      <xdr:colOff>196850</xdr:colOff>
      <xdr:row>40</xdr:row>
      <xdr:rowOff>154215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701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80027</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165100</xdr:rowOff>
    </xdr:from>
    <xdr:to>
      <xdr:col>82</xdr:col>
      <xdr:colOff>196850</xdr:colOff>
      <xdr:row>32</xdr:row>
      <xdr:rowOff>165100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146050</xdr:rowOff>
    </xdr:from>
    <xdr:to>
      <xdr:col>82</xdr:col>
      <xdr:colOff>107950</xdr:colOff>
      <xdr:row>37</xdr:row>
      <xdr:rowOff>156936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5671800" y="6489700"/>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43741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04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156936</xdr:rowOff>
    </xdr:from>
    <xdr:to>
      <xdr:col>78</xdr:col>
      <xdr:colOff>69850</xdr:colOff>
      <xdr:row>38</xdr:row>
      <xdr:rowOff>7257</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5005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7257</xdr:rowOff>
    </xdr:from>
    <xdr:to>
      <xdr:col>73</xdr:col>
      <xdr:colOff>180975</xdr:colOff>
      <xdr:row>38</xdr:row>
      <xdr:rowOff>18143</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893800" y="6522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18143</xdr:rowOff>
    </xdr:from>
    <xdr:to>
      <xdr:col>69</xdr:col>
      <xdr:colOff>92075</xdr:colOff>
      <xdr:row>38</xdr:row>
      <xdr:rowOff>94343</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6533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100693</xdr:rowOff>
    </xdr:from>
    <xdr:to>
      <xdr:col>65</xdr:col>
      <xdr:colOff>53975</xdr:colOff>
      <xdr:row>36</xdr:row>
      <xdr:rowOff>30843</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41020</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95250</xdr:rowOff>
    </xdr:from>
    <xdr:to>
      <xdr:col>82</xdr:col>
      <xdr:colOff>158750</xdr:colOff>
      <xdr:row>38</xdr:row>
      <xdr:rowOff>25400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67327</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106136</xdr:rowOff>
    </xdr:from>
    <xdr:to>
      <xdr:col>78</xdr:col>
      <xdr:colOff>120650</xdr:colOff>
      <xdr:row>38</xdr:row>
      <xdr:rowOff>36286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21062</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127907</xdr:rowOff>
    </xdr:from>
    <xdr:to>
      <xdr:col>74</xdr:col>
      <xdr:colOff>31750</xdr:colOff>
      <xdr:row>38</xdr:row>
      <xdr:rowOff>58057</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42834</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557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138793</xdr:rowOff>
    </xdr:from>
    <xdr:to>
      <xdr:col>69</xdr:col>
      <xdr:colOff>142875</xdr:colOff>
      <xdr:row>38</xdr:row>
      <xdr:rowOff>68943</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53720</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56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43543</xdr:rowOff>
    </xdr:from>
    <xdr:to>
      <xdr:col>65</xdr:col>
      <xdr:colOff>53975</xdr:colOff>
      <xdr:row>38</xdr:row>
      <xdr:rowOff>145143</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55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129920</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役割である年度間の収入の調整機能、住民負担の世代間公平の調整機能の主旨に鑑み、交付税措置のある事業を中心に地方債を充当しているが、類似団体や県平均と比較しても大幅に下回る良好な状態となっている。</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81</xdr:row>
      <xdr:rowOff>63319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670609"/>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35396</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63319</xdr:rowOff>
    </xdr:from>
    <xdr:to>
      <xdr:col>24</xdr:col>
      <xdr:colOff>114300</xdr:colOff>
      <xdr:row>81</xdr:row>
      <xdr:rowOff>63319</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50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33927</xdr:rowOff>
    </xdr:from>
    <xdr:to>
      <xdr:col>24</xdr:col>
      <xdr:colOff>25400</xdr:colOff>
      <xdr:row>75</xdr:row>
      <xdr:rowOff>60053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289267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95629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2972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123552</xdr:rowOff>
    </xdr:from>
    <xdr:to>
      <xdr:col>24</xdr:col>
      <xdr:colOff>76200</xdr:colOff>
      <xdr:row>78</xdr:row>
      <xdr:rowOff>53702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33927</xdr:rowOff>
    </xdr:from>
    <xdr:to>
      <xdr:col>19</xdr:col>
      <xdr:colOff>187325</xdr:colOff>
      <xdr:row>75</xdr:row>
      <xdr:rowOff>40459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289267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143148</xdr:rowOff>
    </xdr:from>
    <xdr:to>
      <xdr:col>20</xdr:col>
      <xdr:colOff>38100</xdr:colOff>
      <xdr:row>78</xdr:row>
      <xdr:rowOff>73298</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3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58075</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43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27396</xdr:rowOff>
    </xdr:from>
    <xdr:to>
      <xdr:col>15</xdr:col>
      <xdr:colOff>98425</xdr:colOff>
      <xdr:row>75</xdr:row>
      <xdr:rowOff>40459</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288614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30480</xdr:rowOff>
    </xdr:from>
    <xdr:to>
      <xdr:col>15</xdr:col>
      <xdr:colOff>149225</xdr:colOff>
      <xdr:row>78</xdr:row>
      <xdr:rowOff>132080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116857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20865</xdr:rowOff>
    </xdr:from>
    <xdr:to>
      <xdr:col>11</xdr:col>
      <xdr:colOff>9525</xdr:colOff>
      <xdr:row>75</xdr:row>
      <xdr:rowOff>27396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2879615"/>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56606</xdr:rowOff>
    </xdr:from>
    <xdr:to>
      <xdr:col>11</xdr:col>
      <xdr:colOff>60325</xdr:colOff>
      <xdr:row>78</xdr:row>
      <xdr:rowOff>158206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429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142983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51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82731</xdr:rowOff>
    </xdr:from>
    <xdr:to>
      <xdr:col>6</xdr:col>
      <xdr:colOff>171450</xdr:colOff>
      <xdr:row>79</xdr:row>
      <xdr:rowOff>12881</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45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169108</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54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9253</xdr:rowOff>
    </xdr:from>
    <xdr:to>
      <xdr:col>24</xdr:col>
      <xdr:colOff>76200</xdr:colOff>
      <xdr:row>75</xdr:row>
      <xdr:rowOff>110853</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86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25780</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713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154577</xdr:rowOff>
    </xdr:from>
    <xdr:to>
      <xdr:col>20</xdr:col>
      <xdr:colOff>38100</xdr:colOff>
      <xdr:row>75</xdr:row>
      <xdr:rowOff>84727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84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94904</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610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161109</xdr:rowOff>
    </xdr:from>
    <xdr:to>
      <xdr:col>15</xdr:col>
      <xdr:colOff>149225</xdr:colOff>
      <xdr:row>75</xdr:row>
      <xdr:rowOff>91259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84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101436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61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148046</xdr:rowOff>
    </xdr:from>
    <xdr:to>
      <xdr:col>11</xdr:col>
      <xdr:colOff>60325</xdr:colOff>
      <xdr:row>75</xdr:row>
      <xdr:rowOff>78196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83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88373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604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141515</xdr:rowOff>
    </xdr:from>
    <xdr:to>
      <xdr:col>6</xdr:col>
      <xdr:colOff>171450</xdr:colOff>
      <xdr:row>75</xdr:row>
      <xdr:rowOff>71665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81842</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59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公債費が良好な状態にあるのに対し、扶助費や物件費が増加傾向にあるため、公債費以外の数値については増加傾向にある。</a:t>
          </a:r>
        </a:p>
        <a:p>
          <a:r>
            <a:rPr kumimoji="1" lang="ja-JP" altLang="en-US" sz="1300">
              <a:latin typeface="ＭＳ Ｐゴシック" panose="020B0600070205080204" pitchFamily="50" charset="-128"/>
              <a:ea typeface="ＭＳ Ｐゴシック" panose="020B0600070205080204" pitchFamily="50" charset="-128"/>
            </a:rPr>
            <a:t>経常経費の削減をはじめ、各種事務事業の見直し等により、健全財政の堅持に努めていく。</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50256</xdr:rowOff>
    </xdr:from>
    <xdr:to>
      <xdr:col>82</xdr:col>
      <xdr:colOff>107950</xdr:colOff>
      <xdr:row>80</xdr:row>
      <xdr:rowOff>149861</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566106"/>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121938</xdr:rowOff>
    </xdr:from>
    <xdr:ext cx="762000" cy="259045"/>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149861</xdr:rowOff>
    </xdr:from>
    <xdr:to>
      <xdr:col>82</xdr:col>
      <xdr:colOff>196850</xdr:colOff>
      <xdr:row>80</xdr:row>
      <xdr:rowOff>149861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136633</xdr:rowOff>
    </xdr:from>
    <xdr:ext cx="762000" cy="259045"/>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30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50256</xdr:rowOff>
    </xdr:from>
    <xdr:to>
      <xdr:col>82</xdr:col>
      <xdr:colOff>196850</xdr:colOff>
      <xdr:row>73</xdr:row>
      <xdr:rowOff>50256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56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76381</xdr:rowOff>
    </xdr:from>
    <xdr:to>
      <xdr:col>82</xdr:col>
      <xdr:colOff>107950</xdr:colOff>
      <xdr:row>78</xdr:row>
      <xdr:rowOff>48623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5671800" y="13278031"/>
          <a:ext cx="8382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148245</xdr:rowOff>
    </xdr:from>
    <xdr:ext cx="762000" cy="25904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069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131718</xdr:rowOff>
    </xdr:from>
    <xdr:to>
      <xdr:col>82</xdr:col>
      <xdr:colOff>158750</xdr:colOff>
      <xdr:row>77</xdr:row>
      <xdr:rowOff>61868</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61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56787</xdr:rowOff>
    </xdr:from>
    <xdr:to>
      <xdr:col>78</xdr:col>
      <xdr:colOff>69850</xdr:colOff>
      <xdr:row>77</xdr:row>
      <xdr:rowOff>76381</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2584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162742</xdr:rowOff>
    </xdr:from>
    <xdr:to>
      <xdr:col>78</xdr:col>
      <xdr:colOff>120650</xdr:colOff>
      <xdr:row>78</xdr:row>
      <xdr:rowOff>92892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36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77669</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345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110671</xdr:rowOff>
    </xdr:from>
    <xdr:to>
      <xdr:col>73</xdr:col>
      <xdr:colOff>180975</xdr:colOff>
      <xdr:row>77</xdr:row>
      <xdr:rowOff>56787</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140871"/>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110671</xdr:rowOff>
    </xdr:from>
    <xdr:to>
      <xdr:col>69</xdr:col>
      <xdr:colOff>92075</xdr:colOff>
      <xdr:row>76</xdr:row>
      <xdr:rowOff>143329</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1408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64770</xdr:rowOff>
    </xdr:from>
    <xdr:to>
      <xdr:col>69</xdr:col>
      <xdr:colOff>142875</xdr:colOff>
      <xdr:row>77</xdr:row>
      <xdr:rowOff>166370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151147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77832</xdr:rowOff>
    </xdr:from>
    <xdr:to>
      <xdr:col>65</xdr:col>
      <xdr:colOff>53975</xdr:colOff>
      <xdr:row>78</xdr:row>
      <xdr:rowOff>7982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164209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169273</xdr:rowOff>
    </xdr:from>
    <xdr:to>
      <xdr:col>82</xdr:col>
      <xdr:colOff>158750</xdr:colOff>
      <xdr:row>78</xdr:row>
      <xdr:rowOff>99423</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141350</xdr:rowOff>
    </xdr:from>
    <xdr:ext cx="762000" cy="259045"/>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34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25581</xdr:rowOff>
    </xdr:from>
    <xdr:to>
      <xdr:col>78</xdr:col>
      <xdr:colOff>120650</xdr:colOff>
      <xdr:row>77</xdr:row>
      <xdr:rowOff>127181</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22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137358</xdr:rowOff>
    </xdr:from>
    <xdr:ext cx="7366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2996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5987</xdr:rowOff>
    </xdr:from>
    <xdr:to>
      <xdr:col>74</xdr:col>
      <xdr:colOff>31750</xdr:colOff>
      <xdr:row>77</xdr:row>
      <xdr:rowOff>107587</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2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117764</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297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59871</xdr:rowOff>
    </xdr:from>
    <xdr:to>
      <xdr:col>69</xdr:col>
      <xdr:colOff>142875</xdr:colOff>
      <xdr:row>76</xdr:row>
      <xdr:rowOff>161471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199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92529</xdr:rowOff>
    </xdr:from>
    <xdr:to>
      <xdr:col>65</xdr:col>
      <xdr:colOff>53975</xdr:colOff>
      <xdr:row>77</xdr:row>
      <xdr:rowOff>22679</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32855</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愛知県安城市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7137</xdr:rowOff>
    </xdr:from>
    <xdr:to>
      <xdr:col>29</xdr:col>
      <xdr:colOff>127000</xdr:colOff>
      <xdr:row>19</xdr:row>
      <xdr:rowOff>72860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12162"/>
          <a:ext cx="0" cy="12658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44937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50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72860</xdr:rowOff>
    </xdr:from>
    <xdr:to>
      <xdr:col>30</xdr:col>
      <xdr:colOff>25400</xdr:colOff>
      <xdr:row>19</xdr:row>
      <xdr:rowOff>72860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780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93514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5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7137</xdr:rowOff>
    </xdr:from>
    <xdr:to>
      <xdr:col>30</xdr:col>
      <xdr:colOff>25400</xdr:colOff>
      <xdr:row>12</xdr:row>
      <xdr:rowOff>7137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121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130962</xdr:rowOff>
    </xdr:from>
    <xdr:to>
      <xdr:col>29</xdr:col>
      <xdr:colOff>127000</xdr:colOff>
      <xdr:row>17</xdr:row>
      <xdr:rowOff>16624</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21787"/>
          <a:ext cx="647700" cy="57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85602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33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69075</xdr:rowOff>
    </xdr:from>
    <xdr:to>
      <xdr:col>29</xdr:col>
      <xdr:colOff>177800</xdr:colOff>
      <xdr:row>15</xdr:row>
      <xdr:rowOff>170675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88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16624</xdr:rowOff>
    </xdr:from>
    <xdr:to>
      <xdr:col>26</xdr:col>
      <xdr:colOff>50800</xdr:colOff>
      <xdr:row>18</xdr:row>
      <xdr:rowOff>52895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78899"/>
          <a:ext cx="698500" cy="207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151867</xdr:rowOff>
    </xdr:from>
    <xdr:to>
      <xdr:col>26</xdr:col>
      <xdr:colOff>101600</xdr:colOff>
      <xdr:row>16</xdr:row>
      <xdr:rowOff>82017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712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92194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540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169520</xdr:rowOff>
    </xdr:from>
    <xdr:to>
      <xdr:col>22</xdr:col>
      <xdr:colOff>114300</xdr:colOff>
      <xdr:row>18</xdr:row>
      <xdr:rowOff>52895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131795"/>
          <a:ext cx="698500" cy="54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113424</xdr:rowOff>
    </xdr:from>
    <xdr:to>
      <xdr:col>22</xdr:col>
      <xdr:colOff>165100</xdr:colOff>
      <xdr:row>17</xdr:row>
      <xdr:rowOff>43574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04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53751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673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169520</xdr:rowOff>
    </xdr:from>
    <xdr:to>
      <xdr:col>18</xdr:col>
      <xdr:colOff>177800</xdr:colOff>
      <xdr:row>18</xdr:row>
      <xdr:rowOff>30950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31795"/>
          <a:ext cx="698500" cy="32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148514</xdr:rowOff>
    </xdr:from>
    <xdr:to>
      <xdr:col>19</xdr:col>
      <xdr:colOff>38100</xdr:colOff>
      <xdr:row>17</xdr:row>
      <xdr:rowOff>78664</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393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88841</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0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159639</xdr:rowOff>
    </xdr:from>
    <xdr:to>
      <xdr:col>15</xdr:col>
      <xdr:colOff>101600</xdr:colOff>
      <xdr:row>17</xdr:row>
      <xdr:rowOff>89789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50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99966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1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80162</xdr:rowOff>
    </xdr:from>
    <xdr:to>
      <xdr:col>29</xdr:col>
      <xdr:colOff>177800</xdr:colOff>
      <xdr:row>17</xdr:row>
      <xdr:rowOff>10312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709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52239</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137274</xdr:rowOff>
    </xdr:from>
    <xdr:to>
      <xdr:col>26</xdr:col>
      <xdr:colOff>101600</xdr:colOff>
      <xdr:row>17</xdr:row>
      <xdr:rowOff>67424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28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52201</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14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2095</xdr:rowOff>
    </xdr:from>
    <xdr:to>
      <xdr:col>22</xdr:col>
      <xdr:colOff>165100</xdr:colOff>
      <xdr:row>18</xdr:row>
      <xdr:rowOff>103695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358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88473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22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118720</xdr:rowOff>
    </xdr:from>
    <xdr:to>
      <xdr:col>19</xdr:col>
      <xdr:colOff>38100</xdr:colOff>
      <xdr:row>18</xdr:row>
      <xdr:rowOff>48870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80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33647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6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151600</xdr:rowOff>
    </xdr:from>
    <xdr:to>
      <xdr:col>15</xdr:col>
      <xdr:colOff>101600</xdr:colOff>
      <xdr:row>18</xdr:row>
      <xdr:rowOff>81750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13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66527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0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212115</xdr:rowOff>
    </xdr:from>
    <xdr:to>
      <xdr:col>29</xdr:col>
      <xdr:colOff>127000</xdr:colOff>
      <xdr:row>37</xdr:row>
      <xdr:rowOff>221945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36665"/>
          <a:ext cx="0" cy="12099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194022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1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221945</xdr:rowOff>
    </xdr:from>
    <xdr:to>
      <xdr:col>30</xdr:col>
      <xdr:colOff>25400</xdr:colOff>
      <xdr:row>37</xdr:row>
      <xdr:rowOff>221945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466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127042</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80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212115</xdr:rowOff>
    </xdr:from>
    <xdr:to>
      <xdr:col>30</xdr:col>
      <xdr:colOff>25400</xdr:colOff>
      <xdr:row>33</xdr:row>
      <xdr:rowOff>212115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366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164681</xdr:rowOff>
    </xdr:from>
    <xdr:to>
      <xdr:col>29</xdr:col>
      <xdr:colOff>127000</xdr:colOff>
      <xdr:row>37</xdr:row>
      <xdr:rowOff>46000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117931"/>
          <a:ext cx="647700" cy="52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64076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44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218999</xdr:rowOff>
    </xdr:from>
    <xdr:to>
      <xdr:col>29</xdr:col>
      <xdr:colOff>177800</xdr:colOff>
      <xdr:row>35</xdr:row>
      <xdr:rowOff>320599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293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10490</xdr:rowOff>
    </xdr:from>
    <xdr:to>
      <xdr:col>26</xdr:col>
      <xdr:colOff>50800</xdr:colOff>
      <xdr:row>37</xdr:row>
      <xdr:rowOff>46000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135190"/>
          <a:ext cx="698500" cy="35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188405</xdr:rowOff>
    </xdr:from>
    <xdr:to>
      <xdr:col>26</xdr:col>
      <xdr:colOff>101600</xdr:colOff>
      <xdr:row>35</xdr:row>
      <xdr:rowOff>290005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987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300182</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67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10490</xdr:rowOff>
    </xdr:from>
    <xdr:to>
      <xdr:col>22</xdr:col>
      <xdr:colOff>114300</xdr:colOff>
      <xdr:row>37</xdr:row>
      <xdr:rowOff>24320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135190"/>
          <a:ext cx="698500" cy="13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159601</xdr:rowOff>
    </xdr:from>
    <xdr:to>
      <xdr:col>22</xdr:col>
      <xdr:colOff>165100</xdr:colOff>
      <xdr:row>35</xdr:row>
      <xdr:rowOff>261201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69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271378</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38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24320</xdr:rowOff>
    </xdr:from>
    <xdr:to>
      <xdr:col>18</xdr:col>
      <xdr:colOff>177800</xdr:colOff>
      <xdr:row>37</xdr:row>
      <xdr:rowOff>29083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149020"/>
          <a:ext cx="698500" cy="4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171412</xdr:rowOff>
    </xdr:from>
    <xdr:to>
      <xdr:col>19</xdr:col>
      <xdr:colOff>38100</xdr:colOff>
      <xdr:row>35</xdr:row>
      <xdr:rowOff>273012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81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283189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5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122072</xdr:rowOff>
    </xdr:from>
    <xdr:to>
      <xdr:col>15</xdr:col>
      <xdr:colOff>101600</xdr:colOff>
      <xdr:row>35</xdr:row>
      <xdr:rowOff>223672</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32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233849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0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113881</xdr:rowOff>
    </xdr:from>
    <xdr:to>
      <xdr:col>29</xdr:col>
      <xdr:colOff>177800</xdr:colOff>
      <xdr:row>37</xdr:row>
      <xdr:rowOff>44031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671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85958</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3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166650</xdr:rowOff>
    </xdr:from>
    <xdr:to>
      <xdr:col>26</xdr:col>
      <xdr:colOff>101600</xdr:colOff>
      <xdr:row>37</xdr:row>
      <xdr:rowOff>96800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119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81577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2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131140</xdr:rowOff>
    </xdr:from>
    <xdr:to>
      <xdr:col>22</xdr:col>
      <xdr:colOff>165100</xdr:colOff>
      <xdr:row>37</xdr:row>
      <xdr:rowOff>61290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84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46067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7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144970</xdr:rowOff>
    </xdr:from>
    <xdr:to>
      <xdr:col>19</xdr:col>
      <xdr:colOff>38100</xdr:colOff>
      <xdr:row>37</xdr:row>
      <xdr:rowOff>75120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982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59897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149733</xdr:rowOff>
    </xdr:from>
    <xdr:to>
      <xdr:col>15</xdr:col>
      <xdr:colOff>101600</xdr:colOff>
      <xdr:row>37</xdr:row>
      <xdr:rowOff>79883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102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64660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8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愛知県安城市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189,334
181,885
86.05
79,558,012
74,125,257
4,504,352
41,405,589
17,830,434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65111</xdr:rowOff>
    </xdr:from>
    <xdr:to>
      <xdr:col>24</xdr:col>
      <xdr:colOff>62865</xdr:colOff>
      <xdr:row>36</xdr:row>
      <xdr:rowOff>106945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80061"/>
          <a:ext cx="1270" cy="899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110772</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28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106945</xdr:rowOff>
    </xdr:from>
    <xdr:to>
      <xdr:col>24</xdr:col>
      <xdr:colOff>152400</xdr:colOff>
      <xdr:row>36</xdr:row>
      <xdr:rowOff>106945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27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11788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55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65111</xdr:rowOff>
    </xdr:from>
    <xdr:to>
      <xdr:col>24</xdr:col>
      <xdr:colOff>152400</xdr:colOff>
      <xdr:row>31</xdr:row>
      <xdr:rowOff>65111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80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170398</xdr:rowOff>
    </xdr:from>
    <xdr:to>
      <xdr:col>24</xdr:col>
      <xdr:colOff>63500</xdr:colOff>
      <xdr:row>36</xdr:row>
      <xdr:rowOff>116024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171148"/>
          <a:ext cx="838200" cy="11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157465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643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134588</xdr:rowOff>
    </xdr:from>
    <xdr:to>
      <xdr:col>24</xdr:col>
      <xdr:colOff>114300</xdr:colOff>
      <xdr:row>34</xdr:row>
      <xdr:rowOff>64738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792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116024</xdr:rowOff>
    </xdr:from>
    <xdr:to>
      <xdr:col>19</xdr:col>
      <xdr:colOff>177800</xdr:colOff>
      <xdr:row>38</xdr:row>
      <xdr:rowOff>113476</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88224"/>
          <a:ext cx="889000" cy="34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46805</xdr:rowOff>
    </xdr:from>
    <xdr:to>
      <xdr:col>20</xdr:col>
      <xdr:colOff>38100</xdr:colOff>
      <xdr:row>34</xdr:row>
      <xdr:rowOff>148405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8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164932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6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72328</xdr:rowOff>
    </xdr:from>
    <xdr:to>
      <xdr:col>15</xdr:col>
      <xdr:colOff>50800</xdr:colOff>
      <xdr:row>38</xdr:row>
      <xdr:rowOff>113476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5874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92362</xdr:rowOff>
    </xdr:from>
    <xdr:to>
      <xdr:col>15</xdr:col>
      <xdr:colOff>101600</xdr:colOff>
      <xdr:row>36</xdr:row>
      <xdr:rowOff>22512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39039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72328</xdr:rowOff>
    </xdr:from>
    <xdr:to>
      <xdr:col>10</xdr:col>
      <xdr:colOff>114300</xdr:colOff>
      <xdr:row>38</xdr:row>
      <xdr:rowOff>120400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87428"/>
          <a:ext cx="889000" cy="4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90206</xdr:rowOff>
    </xdr:from>
    <xdr:to>
      <xdr:col>10</xdr:col>
      <xdr:colOff>165100</xdr:colOff>
      <xdr:row>36</xdr:row>
      <xdr:rowOff>20356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36883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100297</xdr:rowOff>
    </xdr:from>
    <xdr:to>
      <xdr:col>6</xdr:col>
      <xdr:colOff>38100</xdr:colOff>
      <xdr:row>36</xdr:row>
      <xdr:rowOff>30447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0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46974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7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119598</xdr:rowOff>
    </xdr:from>
    <xdr:to>
      <xdr:col>24</xdr:col>
      <xdr:colOff>114300</xdr:colOff>
      <xdr:row>36</xdr:row>
      <xdr:rowOff>49748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2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34525</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3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65224</xdr:rowOff>
    </xdr:from>
    <xdr:to>
      <xdr:col>20</xdr:col>
      <xdr:colOff>38100</xdr:colOff>
      <xdr:row>36</xdr:row>
      <xdr:rowOff>166824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3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157951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3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62676</xdr:rowOff>
    </xdr:from>
    <xdr:to>
      <xdr:col>15</xdr:col>
      <xdr:colOff>101600</xdr:colOff>
      <xdr:row>38</xdr:row>
      <xdr:rowOff>164276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7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155403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67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21528</xdr:rowOff>
    </xdr:from>
    <xdr:to>
      <xdr:col>10</xdr:col>
      <xdr:colOff>165100</xdr:colOff>
      <xdr:row>38</xdr:row>
      <xdr:rowOff>123128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114255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62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69600</xdr:rowOff>
    </xdr:from>
    <xdr:to>
      <xdr:col>6</xdr:col>
      <xdr:colOff>38100</xdr:colOff>
      <xdr:row>38</xdr:row>
      <xdr:rowOff>171200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162327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677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138519</xdr:rowOff>
    </xdr:from>
    <xdr:to>
      <xdr:col>24</xdr:col>
      <xdr:colOff>62865</xdr:colOff>
      <xdr:row>58</xdr:row>
      <xdr:rowOff>85446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39569"/>
          <a:ext cx="1270" cy="148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89273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33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85446</xdr:rowOff>
    </xdr:from>
    <xdr:to>
      <xdr:col>24</xdr:col>
      <xdr:colOff>152400</xdr:colOff>
      <xdr:row>58</xdr:row>
      <xdr:rowOff>85446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2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85196</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1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138519</xdr:rowOff>
    </xdr:from>
    <xdr:to>
      <xdr:col>24</xdr:col>
      <xdr:colOff>152400</xdr:colOff>
      <xdr:row>49</xdr:row>
      <xdr:rowOff>138519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3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169418</xdr:rowOff>
    </xdr:from>
    <xdr:to>
      <xdr:col>24</xdr:col>
      <xdr:colOff>63500</xdr:colOff>
      <xdr:row>57</xdr:row>
      <xdr:rowOff>71082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599168"/>
          <a:ext cx="838200" cy="24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115511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73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92634</xdr:rowOff>
    </xdr:from>
    <xdr:to>
      <xdr:col>24</xdr:col>
      <xdr:colOff>114300</xdr:colOff>
      <xdr:row>56</xdr:row>
      <xdr:rowOff>22784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29781</xdr:rowOff>
    </xdr:from>
    <xdr:to>
      <xdr:col>19</xdr:col>
      <xdr:colOff>177800</xdr:colOff>
      <xdr:row>57</xdr:row>
      <xdr:rowOff>71082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908300" y="9459531"/>
          <a:ext cx="889000" cy="3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49429</xdr:rowOff>
    </xdr:from>
    <xdr:to>
      <xdr:col>20</xdr:col>
      <xdr:colOff>38100</xdr:colOff>
      <xdr:row>57</xdr:row>
      <xdr:rowOff>151029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82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142156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91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29781</xdr:rowOff>
    </xdr:from>
    <xdr:to>
      <xdr:col>15</xdr:col>
      <xdr:colOff>50800</xdr:colOff>
      <xdr:row>57</xdr:row>
      <xdr:rowOff>19494</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459531"/>
          <a:ext cx="889000" cy="3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111303</xdr:rowOff>
    </xdr:from>
    <xdr:to>
      <xdr:col>15</xdr:col>
      <xdr:colOff>101600</xdr:colOff>
      <xdr:row>58</xdr:row>
      <xdr:rowOff>41453</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88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32580</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97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9551</xdr:rowOff>
    </xdr:from>
    <xdr:to>
      <xdr:col>10</xdr:col>
      <xdr:colOff>114300</xdr:colOff>
      <xdr:row>57</xdr:row>
      <xdr:rowOff>19494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a:off x="1130300" y="9782201"/>
          <a:ext cx="889000" cy="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104292</xdr:rowOff>
    </xdr:from>
    <xdr:to>
      <xdr:col>10</xdr:col>
      <xdr:colOff>165100</xdr:colOff>
      <xdr:row>59</xdr:row>
      <xdr:rowOff>34442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4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25569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14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104749</xdr:rowOff>
    </xdr:from>
    <xdr:to>
      <xdr:col>6</xdr:col>
      <xdr:colOff>38100</xdr:colOff>
      <xdr:row>59</xdr:row>
      <xdr:rowOff>34899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04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26026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14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118618</xdr:rowOff>
    </xdr:from>
    <xdr:to>
      <xdr:col>24</xdr:col>
      <xdr:colOff>114300</xdr:colOff>
      <xdr:row>56</xdr:row>
      <xdr:rowOff>48768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4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97045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2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20282</xdr:rowOff>
    </xdr:from>
    <xdr:to>
      <xdr:col>20</xdr:col>
      <xdr:colOff>38100</xdr:colOff>
      <xdr:row>57</xdr:row>
      <xdr:rowOff>121882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79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138409</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56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150431</xdr:rowOff>
    </xdr:from>
    <xdr:to>
      <xdr:col>15</xdr:col>
      <xdr:colOff>101600</xdr:colOff>
      <xdr:row>55</xdr:row>
      <xdr:rowOff>80581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40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97108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18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140144</xdr:rowOff>
    </xdr:from>
    <xdr:to>
      <xdr:col>10</xdr:col>
      <xdr:colOff>165100</xdr:colOff>
      <xdr:row>57</xdr:row>
      <xdr:rowOff>70294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4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86821</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5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130201</xdr:rowOff>
    </xdr:from>
    <xdr:to>
      <xdr:col>6</xdr:col>
      <xdr:colOff>38100</xdr:colOff>
      <xdr:row>57</xdr:row>
      <xdr:rowOff>60351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3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76878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0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80101</xdr:rowOff>
    </xdr:from>
    <xdr:to>
      <xdr:col>24</xdr:col>
      <xdr:colOff>62865</xdr:colOff>
      <xdr:row>78</xdr:row>
      <xdr:rowOff>80428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81601"/>
          <a:ext cx="1270" cy="1371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84255</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457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80428</xdr:rowOff>
    </xdr:from>
    <xdr:to>
      <xdr:col>24</xdr:col>
      <xdr:colOff>152400</xdr:colOff>
      <xdr:row>78</xdr:row>
      <xdr:rowOff>80428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453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26778</xdr:rowOff>
    </xdr:from>
    <xdr:ext cx="469744"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5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80101</xdr:rowOff>
    </xdr:from>
    <xdr:to>
      <xdr:col>24</xdr:col>
      <xdr:colOff>152400</xdr:colOff>
      <xdr:row>70</xdr:row>
      <xdr:rowOff>80101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81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33401</xdr:rowOff>
    </xdr:from>
    <xdr:to>
      <xdr:col>24</xdr:col>
      <xdr:colOff>63500</xdr:colOff>
      <xdr:row>73</xdr:row>
      <xdr:rowOff>21971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2206351"/>
          <a:ext cx="8382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85941</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773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107514</xdr:rowOff>
    </xdr:from>
    <xdr:to>
      <xdr:col>24</xdr:col>
      <xdr:colOff>114300</xdr:colOff>
      <xdr:row>75</xdr:row>
      <xdr:rowOff>37664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279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125821</xdr:rowOff>
    </xdr:from>
    <xdr:to>
      <xdr:col>19</xdr:col>
      <xdr:colOff>177800</xdr:colOff>
      <xdr:row>73</xdr:row>
      <xdr:rowOff>21971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2470221"/>
          <a:ext cx="889000" cy="67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138865</xdr:rowOff>
    </xdr:from>
    <xdr:to>
      <xdr:col>20</xdr:col>
      <xdr:colOff>38100</xdr:colOff>
      <xdr:row>75</xdr:row>
      <xdr:rowOff>69015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282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60142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91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125821</xdr:rowOff>
    </xdr:from>
    <xdr:to>
      <xdr:col>15</xdr:col>
      <xdr:colOff>50800</xdr:colOff>
      <xdr:row>73</xdr:row>
      <xdr:rowOff>50383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2470221"/>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59835</xdr:rowOff>
    </xdr:from>
    <xdr:to>
      <xdr:col>15</xdr:col>
      <xdr:colOff>101600</xdr:colOff>
      <xdr:row>75</xdr:row>
      <xdr:rowOff>161435</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291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152562</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50383</xdr:rowOff>
    </xdr:from>
    <xdr:to>
      <xdr:col>10</xdr:col>
      <xdr:colOff>114300</xdr:colOff>
      <xdr:row>73</xdr:row>
      <xdr:rowOff>99042</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2566233"/>
          <a:ext cx="8890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21953</xdr:rowOff>
    </xdr:from>
    <xdr:to>
      <xdr:col>10</xdr:col>
      <xdr:colOff>165100</xdr:colOff>
      <xdr:row>75</xdr:row>
      <xdr:rowOff>123553</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288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114679</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97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26688</xdr:rowOff>
    </xdr:from>
    <xdr:to>
      <xdr:col>6</xdr:col>
      <xdr:colOff>38100</xdr:colOff>
      <xdr:row>75</xdr:row>
      <xdr:rowOff>128288</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288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119415</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9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154051</xdr:rowOff>
    </xdr:from>
    <xdr:to>
      <xdr:col>24</xdr:col>
      <xdr:colOff>114300</xdr:colOff>
      <xdr:row>71</xdr:row>
      <xdr:rowOff>84201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21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68978</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2070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142621</xdr:rowOff>
    </xdr:from>
    <xdr:to>
      <xdr:col>20</xdr:col>
      <xdr:colOff>38100</xdr:colOff>
      <xdr:row>73</xdr:row>
      <xdr:rowOff>72771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24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71</xdr:row>
      <xdr:rowOff>89298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2262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75021</xdr:rowOff>
    </xdr:from>
    <xdr:to>
      <xdr:col>15</xdr:col>
      <xdr:colOff>101600</xdr:colOff>
      <xdr:row>73</xdr:row>
      <xdr:rowOff>5171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241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71</xdr:row>
      <xdr:rowOff>21698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2194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171033</xdr:rowOff>
    </xdr:from>
    <xdr:to>
      <xdr:col>10</xdr:col>
      <xdr:colOff>165100</xdr:colOff>
      <xdr:row>73</xdr:row>
      <xdr:rowOff>101183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251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71</xdr:row>
      <xdr:rowOff>117710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229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48242</xdr:rowOff>
    </xdr:from>
    <xdr:to>
      <xdr:col>6</xdr:col>
      <xdr:colOff>38100</xdr:colOff>
      <xdr:row>73</xdr:row>
      <xdr:rowOff>149842</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256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71</xdr:row>
      <xdr:rowOff>166369</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2339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87979</xdr:rowOff>
    </xdr:from>
    <xdr:to>
      <xdr:col>24</xdr:col>
      <xdr:colOff>62865</xdr:colOff>
      <xdr:row>96</xdr:row>
      <xdr:rowOff>4883</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689929"/>
          <a:ext cx="1270" cy="774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8710</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467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96</xdr:row>
      <xdr:rowOff>4883</xdr:rowOff>
    </xdr:from>
    <xdr:to>
      <xdr:col>24</xdr:col>
      <xdr:colOff>152400</xdr:colOff>
      <xdr:row>96</xdr:row>
      <xdr:rowOff>4883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464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34656</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46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87979</xdr:rowOff>
    </xdr:from>
    <xdr:to>
      <xdr:col>24</xdr:col>
      <xdr:colOff>152400</xdr:colOff>
      <xdr:row>91</xdr:row>
      <xdr:rowOff>87979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689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12294</xdr:rowOff>
    </xdr:from>
    <xdr:to>
      <xdr:col>24</xdr:col>
      <xdr:colOff>63500</xdr:colOff>
      <xdr:row>97</xdr:row>
      <xdr:rowOff>36621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128594"/>
          <a:ext cx="838200" cy="538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99261</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58726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76384</xdr:rowOff>
    </xdr:from>
    <xdr:to>
      <xdr:col>24</xdr:col>
      <xdr:colOff>114300</xdr:colOff>
      <xdr:row>94</xdr:row>
      <xdr:rowOff>6534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0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36621</xdr:rowOff>
    </xdr:from>
    <xdr:to>
      <xdr:col>19</xdr:col>
      <xdr:colOff>177800</xdr:colOff>
      <xdr:row>97</xdr:row>
      <xdr:rowOff>71710</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67271"/>
          <a:ext cx="889000" cy="3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167939</xdr:rowOff>
    </xdr:from>
    <xdr:to>
      <xdr:col>20</xdr:col>
      <xdr:colOff>38100</xdr:colOff>
      <xdr:row>96</xdr:row>
      <xdr:rowOff>98089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4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114616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23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71710</xdr:rowOff>
    </xdr:from>
    <xdr:to>
      <xdr:col>15</xdr:col>
      <xdr:colOff>50800</xdr:colOff>
      <xdr:row>97</xdr:row>
      <xdr:rowOff>160922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02360"/>
          <a:ext cx="889000" cy="8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32989</xdr:rowOff>
    </xdr:from>
    <xdr:to>
      <xdr:col>15</xdr:col>
      <xdr:colOff>101600</xdr:colOff>
      <xdr:row>96</xdr:row>
      <xdr:rowOff>134589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492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151116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26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160922</xdr:rowOff>
    </xdr:from>
    <xdr:to>
      <xdr:col>10</xdr:col>
      <xdr:colOff>114300</xdr:colOff>
      <xdr:row>97</xdr:row>
      <xdr:rowOff>162103</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91572"/>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111455</xdr:rowOff>
    </xdr:from>
    <xdr:to>
      <xdr:col>10</xdr:col>
      <xdr:colOff>165100</xdr:colOff>
      <xdr:row>97</xdr:row>
      <xdr:rowOff>41605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570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58132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34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109626</xdr:rowOff>
    </xdr:from>
    <xdr:to>
      <xdr:col>6</xdr:col>
      <xdr:colOff>38100</xdr:colOff>
      <xdr:row>97</xdr:row>
      <xdr:rowOff>39776</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56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56303</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4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132944</xdr:rowOff>
    </xdr:from>
    <xdr:to>
      <xdr:col>24</xdr:col>
      <xdr:colOff>114300</xdr:colOff>
      <xdr:row>94</xdr:row>
      <xdr:rowOff>63094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07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111371</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056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157271</xdr:rowOff>
    </xdr:from>
    <xdr:to>
      <xdr:col>20</xdr:col>
      <xdr:colOff>38100</xdr:colOff>
      <xdr:row>97</xdr:row>
      <xdr:rowOff>87421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1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78548</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70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20910</xdr:rowOff>
    </xdr:from>
    <xdr:to>
      <xdr:col>15</xdr:col>
      <xdr:colOff>101600</xdr:colOff>
      <xdr:row>97</xdr:row>
      <xdr:rowOff>122510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113637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110122</xdr:rowOff>
    </xdr:from>
    <xdr:to>
      <xdr:col>10</xdr:col>
      <xdr:colOff>165100</xdr:colOff>
      <xdr:row>98</xdr:row>
      <xdr:rowOff>40272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31399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3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111303</xdr:rowOff>
    </xdr:from>
    <xdr:to>
      <xdr:col>6</xdr:col>
      <xdr:colOff>38100</xdr:colOff>
      <xdr:row>98</xdr:row>
      <xdr:rowOff>41453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4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32580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3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150025</xdr:rowOff>
    </xdr:from>
    <xdr:to>
      <xdr:col>54</xdr:col>
      <xdr:colOff>189865</xdr:colOff>
      <xdr:row>39</xdr:row>
      <xdr:rowOff>113144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6150775"/>
          <a:ext cx="1270" cy="6489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116971</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80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113144</xdr:rowOff>
    </xdr:from>
    <xdr:to>
      <xdr:col>55</xdr:col>
      <xdr:colOff>88900</xdr:colOff>
      <xdr:row>39</xdr:row>
      <xdr:rowOff>113144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99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96702</xdr:rowOff>
    </xdr:from>
    <xdr:ext cx="534377"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9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150025</xdr:rowOff>
    </xdr:from>
    <xdr:to>
      <xdr:col>55</xdr:col>
      <xdr:colOff>88900</xdr:colOff>
      <xdr:row>35</xdr:row>
      <xdr:rowOff>150025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615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143726</xdr:rowOff>
    </xdr:from>
    <xdr:to>
      <xdr:col>55</xdr:col>
      <xdr:colOff>0</xdr:colOff>
      <xdr:row>38</xdr:row>
      <xdr:rowOff>77038</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287226"/>
          <a:ext cx="838200" cy="130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8145</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51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156718</xdr:rowOff>
    </xdr:from>
    <xdr:to>
      <xdr:col>55</xdr:col>
      <xdr:colOff>50800</xdr:colOff>
      <xdr:row>38</xdr:row>
      <xdr:rowOff>86868</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50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143726</xdr:rowOff>
    </xdr:from>
    <xdr:to>
      <xdr:col>50</xdr:col>
      <xdr:colOff>114300</xdr:colOff>
      <xdr:row>38</xdr:row>
      <xdr:rowOff>128295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287226"/>
          <a:ext cx="889000" cy="135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84328</xdr:rowOff>
    </xdr:from>
    <xdr:to>
      <xdr:col>50</xdr:col>
      <xdr:colOff>165100</xdr:colOff>
      <xdr:row>31</xdr:row>
      <xdr:rowOff>14478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22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31005</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5003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128295</xdr:rowOff>
    </xdr:from>
    <xdr:to>
      <xdr:col>45</xdr:col>
      <xdr:colOff>177800</xdr:colOff>
      <xdr:row>39</xdr:row>
      <xdr:rowOff>25908</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643395"/>
          <a:ext cx="889000" cy="69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86475</xdr:rowOff>
    </xdr:from>
    <xdr:to>
      <xdr:col>46</xdr:col>
      <xdr:colOff>38100</xdr:colOff>
      <xdr:row>39</xdr:row>
      <xdr:rowOff>16625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7752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694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368</xdr:rowOff>
    </xdr:from>
    <xdr:to>
      <xdr:col>41</xdr:col>
      <xdr:colOff>50800</xdr:colOff>
      <xdr:row>39</xdr:row>
      <xdr:rowOff>25908</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a:off x="6972300" y="6686918"/>
          <a:ext cx="889000" cy="2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138087</xdr:rowOff>
    </xdr:from>
    <xdr:to>
      <xdr:col>41</xdr:col>
      <xdr:colOff>101600</xdr:colOff>
      <xdr:row>39</xdr:row>
      <xdr:rowOff>68237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6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84764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4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155677</xdr:rowOff>
    </xdr:from>
    <xdr:to>
      <xdr:col>36</xdr:col>
      <xdr:colOff>165100</xdr:colOff>
      <xdr:row>39</xdr:row>
      <xdr:rowOff>85827</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67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76954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76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26238</xdr:rowOff>
    </xdr:from>
    <xdr:to>
      <xdr:col>55</xdr:col>
      <xdr:colOff>50800</xdr:colOff>
      <xdr:row>38</xdr:row>
      <xdr:rowOff>127838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54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4665</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51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92926</xdr:rowOff>
    </xdr:from>
    <xdr:to>
      <xdr:col>50</xdr:col>
      <xdr:colOff>165100</xdr:colOff>
      <xdr:row>31</xdr:row>
      <xdr:rowOff>23076</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23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14203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532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77495</xdr:rowOff>
    </xdr:from>
    <xdr:to>
      <xdr:col>46</xdr:col>
      <xdr:colOff>38100</xdr:colOff>
      <xdr:row>39</xdr:row>
      <xdr:rowOff>7645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9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24172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36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146558</xdr:rowOff>
    </xdr:from>
    <xdr:to>
      <xdr:col>41</xdr:col>
      <xdr:colOff>101600</xdr:colOff>
      <xdr:row>39</xdr:row>
      <xdr:rowOff>76708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6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67835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75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121018</xdr:rowOff>
    </xdr:from>
    <xdr:to>
      <xdr:col>36</xdr:col>
      <xdr:colOff>165100</xdr:colOff>
      <xdr:row>39</xdr:row>
      <xdr:rowOff>51168</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63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67695</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41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a:extLst>
            <a:ext uri="{FF2B5EF4-FFF2-40B4-BE49-F238E27FC236}">
              <a16:creationId xmlns:a16="http://schemas.microsoft.com/office/drawing/2014/main" id="{00000000-0008-0000-06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103826</xdr:rowOff>
    </xdr:from>
    <xdr:to>
      <xdr:col>54</xdr:col>
      <xdr:colOff>189865</xdr:colOff>
      <xdr:row>58</xdr:row>
      <xdr:rowOff>147440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10475595" y="8676326"/>
          <a:ext cx="1270" cy="1415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151267</xdr:rowOff>
    </xdr:from>
    <xdr:ext cx="534377" cy="259045"/>
    <xdr:sp macro="" textlink="">
      <xdr:nvSpPr>
        <xdr:cNvPr id="352" name="普通建設事業費最小値テキスト">
          <a:extLst>
            <a:ext uri="{FF2B5EF4-FFF2-40B4-BE49-F238E27FC236}">
              <a16:creationId xmlns:a16="http://schemas.microsoft.com/office/drawing/2014/main" id="{00000000-0008-0000-0600-000060010000}"/>
            </a:ext>
          </a:extLst>
        </xdr:cNvPr>
        <xdr:cNvSpPr txBox="1"/>
      </xdr:nvSpPr>
      <xdr:spPr>
        <a:xfrm>
          <a:off x="10528300" y="1009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147440</xdr:rowOff>
    </xdr:from>
    <xdr:to>
      <xdr:col>55</xdr:col>
      <xdr:colOff>88900</xdr:colOff>
      <xdr:row>58</xdr:row>
      <xdr:rowOff>147440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1009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50503</xdr:rowOff>
    </xdr:from>
    <xdr:ext cx="599010" cy="259045"/>
    <xdr:sp macro="" textlink="">
      <xdr:nvSpPr>
        <xdr:cNvPr id="354" name="普通建設事業費最大値テキスト">
          <a:extLst>
            <a:ext uri="{FF2B5EF4-FFF2-40B4-BE49-F238E27FC236}">
              <a16:creationId xmlns:a16="http://schemas.microsoft.com/office/drawing/2014/main" id="{00000000-0008-0000-0600-000062010000}"/>
            </a:ext>
          </a:extLst>
        </xdr:cNvPr>
        <xdr:cNvSpPr txBox="1"/>
      </xdr:nvSpPr>
      <xdr:spPr>
        <a:xfrm>
          <a:off x="10528300" y="845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103826</xdr:rowOff>
    </xdr:from>
    <xdr:to>
      <xdr:col>55</xdr:col>
      <xdr:colOff>88900</xdr:colOff>
      <xdr:row>50</xdr:row>
      <xdr:rowOff>103826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867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166659</xdr:rowOff>
    </xdr:from>
    <xdr:to>
      <xdr:col>55</xdr:col>
      <xdr:colOff>0</xdr:colOff>
      <xdr:row>57</xdr:row>
      <xdr:rowOff>66891</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9639300" y="9253509"/>
          <a:ext cx="838200" cy="58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51133</xdr:rowOff>
    </xdr:from>
    <xdr:ext cx="534377" cy="259045"/>
    <xdr:sp macro="" textlink="">
      <xdr:nvSpPr>
        <xdr:cNvPr id="357" name="普通建設事業費平均値テキスト">
          <a:extLst>
            <a:ext uri="{FF2B5EF4-FFF2-40B4-BE49-F238E27FC236}">
              <a16:creationId xmlns:a16="http://schemas.microsoft.com/office/drawing/2014/main" id="{00000000-0008-0000-0600-000065010000}"/>
            </a:ext>
          </a:extLst>
        </xdr:cNvPr>
        <xdr:cNvSpPr txBox="1"/>
      </xdr:nvSpPr>
      <xdr:spPr>
        <a:xfrm>
          <a:off x="10528300" y="948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28256</xdr:rowOff>
    </xdr:from>
    <xdr:to>
      <xdr:col>55</xdr:col>
      <xdr:colOff>50800</xdr:colOff>
      <xdr:row>56</xdr:row>
      <xdr:rowOff>129856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10426700" y="962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18787</xdr:rowOff>
    </xdr:from>
    <xdr:to>
      <xdr:col>50</xdr:col>
      <xdr:colOff>114300</xdr:colOff>
      <xdr:row>53</xdr:row>
      <xdr:rowOff>166659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8750300" y="9105637"/>
          <a:ext cx="889000" cy="147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76082</xdr:rowOff>
    </xdr:from>
    <xdr:to>
      <xdr:col>50</xdr:col>
      <xdr:colOff>165100</xdr:colOff>
      <xdr:row>56</xdr:row>
      <xdr:rowOff>6232</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9588500" y="950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168809</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59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18787</xdr:rowOff>
    </xdr:from>
    <xdr:to>
      <xdr:col>45</xdr:col>
      <xdr:colOff>177800</xdr:colOff>
      <xdr:row>54</xdr:row>
      <xdr:rowOff>62286</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7861300" y="9105637"/>
          <a:ext cx="889000" cy="214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135241</xdr:rowOff>
    </xdr:from>
    <xdr:to>
      <xdr:col>46</xdr:col>
      <xdr:colOff>38100</xdr:colOff>
      <xdr:row>56</xdr:row>
      <xdr:rowOff>65391</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8699500" y="9564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56518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483111" y="965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48407</xdr:rowOff>
    </xdr:from>
    <xdr:to>
      <xdr:col>41</xdr:col>
      <xdr:colOff>50800</xdr:colOff>
      <xdr:row>54</xdr:row>
      <xdr:rowOff>62286</xdr:rowOff>
    </xdr:to>
    <xdr:cxnSp macro="">
      <xdr:nvCxnSpPr>
        <xdr:cNvPr id="365" name="直線コネクタ 364">
          <a:extLst>
            <a:ext uri="{FF2B5EF4-FFF2-40B4-BE49-F238E27FC236}">
              <a16:creationId xmlns:a16="http://schemas.microsoft.com/office/drawing/2014/main" id="{00000000-0008-0000-0600-00006D010000}"/>
            </a:ext>
          </a:extLst>
        </xdr:cNvPr>
        <xdr:cNvCxnSpPr/>
      </xdr:nvCxnSpPr>
      <xdr:spPr>
        <a:xfrm>
          <a:off x="6972300" y="9306707"/>
          <a:ext cx="889000" cy="1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104184</xdr:rowOff>
    </xdr:from>
    <xdr:to>
      <xdr:col>41</xdr:col>
      <xdr:colOff>101600</xdr:colOff>
      <xdr:row>57</xdr:row>
      <xdr:rowOff>34334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7810500" y="970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25461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94111" y="979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41956</xdr:rowOff>
    </xdr:from>
    <xdr:to>
      <xdr:col>36</xdr:col>
      <xdr:colOff>165100</xdr:colOff>
      <xdr:row>56</xdr:row>
      <xdr:rowOff>143556</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6921500" y="964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134683</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05111" y="973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16091</xdr:rowOff>
    </xdr:from>
    <xdr:to>
      <xdr:col>55</xdr:col>
      <xdr:colOff>50800</xdr:colOff>
      <xdr:row>57</xdr:row>
      <xdr:rowOff>117691</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10426700" y="978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165968</xdr:rowOff>
    </xdr:from>
    <xdr:ext cx="534377" cy="259045"/>
    <xdr:sp macro="" textlink="">
      <xdr:nvSpPr>
        <xdr:cNvPr id="376" name="普通建設事業費該当値テキスト">
          <a:extLst>
            <a:ext uri="{FF2B5EF4-FFF2-40B4-BE49-F238E27FC236}">
              <a16:creationId xmlns:a16="http://schemas.microsoft.com/office/drawing/2014/main" id="{00000000-0008-0000-0600-000078010000}"/>
            </a:ext>
          </a:extLst>
        </xdr:cNvPr>
        <xdr:cNvSpPr txBox="1"/>
      </xdr:nvSpPr>
      <xdr:spPr>
        <a:xfrm>
          <a:off x="10528300" y="976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115859</xdr:rowOff>
    </xdr:from>
    <xdr:to>
      <xdr:col>50</xdr:col>
      <xdr:colOff>165100</xdr:colOff>
      <xdr:row>54</xdr:row>
      <xdr:rowOff>46009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9588500" y="920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62536</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9372111" y="897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139437</xdr:rowOff>
    </xdr:from>
    <xdr:to>
      <xdr:col>46</xdr:col>
      <xdr:colOff>38100</xdr:colOff>
      <xdr:row>53</xdr:row>
      <xdr:rowOff>69587</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8699500" y="905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86114</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8483111" y="8830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11486</xdr:rowOff>
    </xdr:from>
    <xdr:to>
      <xdr:col>41</xdr:col>
      <xdr:colOff>101600</xdr:colOff>
      <xdr:row>54</xdr:row>
      <xdr:rowOff>113086</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7810500" y="926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129613</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7594111" y="90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169057</xdr:rowOff>
    </xdr:from>
    <xdr:to>
      <xdr:col>36</xdr:col>
      <xdr:colOff>165100</xdr:colOff>
      <xdr:row>54</xdr:row>
      <xdr:rowOff>99207</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6921500" y="925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115734</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705111" y="903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a:extLst>
            <a:ext uri="{FF2B5EF4-FFF2-40B4-BE49-F238E27FC236}">
              <a16:creationId xmlns:a16="http://schemas.microsoft.com/office/drawing/2014/main" id="{00000000-0008-0000-06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4178</xdr:rowOff>
    </xdr:from>
    <xdr:to>
      <xdr:col>54</xdr:col>
      <xdr:colOff>189865</xdr:colOff>
      <xdr:row>79</xdr:row>
      <xdr:rowOff>29457</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10475595" y="12177128"/>
          <a:ext cx="1270" cy="1396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33284</xdr:rowOff>
    </xdr:from>
    <xdr:ext cx="378565" cy="259045"/>
    <xdr:sp macro="" textlink="">
      <xdr:nvSpPr>
        <xdr:cNvPr id="409" name="普通建設事業費 （ うち新規整備　）最小値テキスト">
          <a:extLst>
            <a:ext uri="{FF2B5EF4-FFF2-40B4-BE49-F238E27FC236}">
              <a16:creationId xmlns:a16="http://schemas.microsoft.com/office/drawing/2014/main" id="{00000000-0008-0000-0600-000099010000}"/>
            </a:ext>
          </a:extLst>
        </xdr:cNvPr>
        <xdr:cNvSpPr txBox="1"/>
      </xdr:nvSpPr>
      <xdr:spPr>
        <a:xfrm>
          <a:off x="10528300" y="13577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29457</xdr:rowOff>
    </xdr:from>
    <xdr:to>
      <xdr:col>55</xdr:col>
      <xdr:colOff>88900</xdr:colOff>
      <xdr:row>79</xdr:row>
      <xdr:rowOff>29457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3574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122305</xdr:rowOff>
    </xdr:from>
    <xdr:ext cx="534377" cy="259045"/>
    <xdr:sp macro="" textlink="">
      <xdr:nvSpPr>
        <xdr:cNvPr id="411" name="普通建設事業費 （ うち新規整備　）最大値テキスト">
          <a:extLst>
            <a:ext uri="{FF2B5EF4-FFF2-40B4-BE49-F238E27FC236}">
              <a16:creationId xmlns:a16="http://schemas.microsoft.com/office/drawing/2014/main" id="{00000000-0008-0000-0600-00009B010000}"/>
            </a:ext>
          </a:extLst>
        </xdr:cNvPr>
        <xdr:cNvSpPr txBox="1"/>
      </xdr:nvSpPr>
      <xdr:spPr>
        <a:xfrm>
          <a:off x="10528300" y="11952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4178</xdr:rowOff>
    </xdr:from>
    <xdr:to>
      <xdr:col>55</xdr:col>
      <xdr:colOff>88900</xdr:colOff>
      <xdr:row>71</xdr:row>
      <xdr:rowOff>4178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21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162216</xdr:rowOff>
    </xdr:from>
    <xdr:to>
      <xdr:col>55</xdr:col>
      <xdr:colOff>0</xdr:colOff>
      <xdr:row>78</xdr:row>
      <xdr:rowOff>123794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9639300" y="13363866"/>
          <a:ext cx="838200" cy="13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36206</xdr:rowOff>
    </xdr:from>
    <xdr:ext cx="534377" cy="259045"/>
    <xdr:sp macro="" textlink="">
      <xdr:nvSpPr>
        <xdr:cNvPr id="414" name="普通建設事業費 （ うち新規整備　）平均値テキスト">
          <a:extLst>
            <a:ext uri="{FF2B5EF4-FFF2-40B4-BE49-F238E27FC236}">
              <a16:creationId xmlns:a16="http://schemas.microsoft.com/office/drawing/2014/main" id="{00000000-0008-0000-0600-00009E010000}"/>
            </a:ext>
          </a:extLst>
        </xdr:cNvPr>
        <xdr:cNvSpPr txBox="1"/>
      </xdr:nvSpPr>
      <xdr:spPr>
        <a:xfrm>
          <a:off x="10528300" y="13066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13329</xdr:rowOff>
    </xdr:from>
    <xdr:to>
      <xdr:col>55</xdr:col>
      <xdr:colOff>50800</xdr:colOff>
      <xdr:row>77</xdr:row>
      <xdr:rowOff>114929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10426700" y="1321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162216</xdr:rowOff>
    </xdr:from>
    <xdr:to>
      <xdr:col>50</xdr:col>
      <xdr:colOff>114300</xdr:colOff>
      <xdr:row>78</xdr:row>
      <xdr:rowOff>25743</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8750300" y="13363866"/>
          <a:ext cx="889000" cy="3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142335</xdr:rowOff>
    </xdr:from>
    <xdr:to>
      <xdr:col>50</xdr:col>
      <xdr:colOff>165100</xdr:colOff>
      <xdr:row>77</xdr:row>
      <xdr:rowOff>72485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9588500" y="1317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89012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2947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54260</xdr:rowOff>
    </xdr:from>
    <xdr:to>
      <xdr:col>45</xdr:col>
      <xdr:colOff>177800</xdr:colOff>
      <xdr:row>78</xdr:row>
      <xdr:rowOff>25743</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7861300" y="13255910"/>
          <a:ext cx="889000" cy="14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25825</xdr:rowOff>
    </xdr:from>
    <xdr:to>
      <xdr:col>46</xdr:col>
      <xdr:colOff>38100</xdr:colOff>
      <xdr:row>77</xdr:row>
      <xdr:rowOff>127425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8699500" y="1322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143952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00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59119</xdr:rowOff>
    </xdr:from>
    <xdr:to>
      <xdr:col>41</xdr:col>
      <xdr:colOff>50800</xdr:colOff>
      <xdr:row>77</xdr:row>
      <xdr:rowOff>54260</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a:off x="6972300" y="13089319"/>
          <a:ext cx="889000" cy="16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56820</xdr:rowOff>
    </xdr:from>
    <xdr:to>
      <xdr:col>41</xdr:col>
      <xdr:colOff>101600</xdr:colOff>
      <xdr:row>77</xdr:row>
      <xdr:rowOff>158420</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7810500" y="132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149547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335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62554</xdr:rowOff>
    </xdr:from>
    <xdr:to>
      <xdr:col>36</xdr:col>
      <xdr:colOff>165100</xdr:colOff>
      <xdr:row>77</xdr:row>
      <xdr:rowOff>164154</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6921500" y="1326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155281</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356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72994</xdr:rowOff>
    </xdr:from>
    <xdr:to>
      <xdr:col>55</xdr:col>
      <xdr:colOff>50800</xdr:colOff>
      <xdr:row>79</xdr:row>
      <xdr:rowOff>3144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10426700" y="1344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159371</xdr:rowOff>
    </xdr:from>
    <xdr:ext cx="469744" cy="259045"/>
    <xdr:sp macro="" textlink="">
      <xdr:nvSpPr>
        <xdr:cNvPr id="433" name="普通建設事業費 （ うち新規整備　）該当値テキスト">
          <a:extLst>
            <a:ext uri="{FF2B5EF4-FFF2-40B4-BE49-F238E27FC236}">
              <a16:creationId xmlns:a16="http://schemas.microsoft.com/office/drawing/2014/main" id="{00000000-0008-0000-0600-0000B1010000}"/>
            </a:ext>
          </a:extLst>
        </xdr:cNvPr>
        <xdr:cNvSpPr txBox="1"/>
      </xdr:nvSpPr>
      <xdr:spPr>
        <a:xfrm>
          <a:off x="10528300" y="1336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111416</xdr:rowOff>
    </xdr:from>
    <xdr:to>
      <xdr:col>50</xdr:col>
      <xdr:colOff>165100</xdr:colOff>
      <xdr:row>78</xdr:row>
      <xdr:rowOff>41566</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9588500" y="1331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32693</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9372111" y="1340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146393</xdr:rowOff>
    </xdr:from>
    <xdr:to>
      <xdr:col>46</xdr:col>
      <xdr:colOff>38100</xdr:colOff>
      <xdr:row>78</xdr:row>
      <xdr:rowOff>76543</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8699500" y="1334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67670</xdr:rowOff>
    </xdr:from>
    <xdr:ext cx="469744"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8515428" y="1344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3460</xdr:rowOff>
    </xdr:from>
    <xdr:to>
      <xdr:col>41</xdr:col>
      <xdr:colOff>101600</xdr:colOff>
      <xdr:row>77</xdr:row>
      <xdr:rowOff>105060</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7810500" y="1320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121587</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7594111" y="1298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8319</xdr:rowOff>
    </xdr:from>
    <xdr:to>
      <xdr:col>36</xdr:col>
      <xdr:colOff>165100</xdr:colOff>
      <xdr:row>76</xdr:row>
      <xdr:rowOff>109919</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6921500" y="1303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126446</xdr:rowOff>
    </xdr:from>
    <xdr:ext cx="534377"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705111" y="1281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44965</xdr:rowOff>
    </xdr:from>
    <xdr:to>
      <xdr:col>54</xdr:col>
      <xdr:colOff>189865</xdr:colOff>
      <xdr:row>98</xdr:row>
      <xdr:rowOff>51136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818365"/>
          <a:ext cx="1270" cy="1034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54963</xdr:rowOff>
    </xdr:from>
    <xdr:ext cx="469744" cy="25904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857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51136</xdr:rowOff>
    </xdr:from>
    <xdr:to>
      <xdr:col>55</xdr:col>
      <xdr:colOff>88900</xdr:colOff>
      <xdr:row>98</xdr:row>
      <xdr:rowOff>51136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85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163092</xdr:rowOff>
    </xdr:from>
    <xdr:ext cx="534377" cy="25904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59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44965</xdr:rowOff>
    </xdr:from>
    <xdr:to>
      <xdr:col>55</xdr:col>
      <xdr:colOff>88900</xdr:colOff>
      <xdr:row>92</xdr:row>
      <xdr:rowOff>44965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81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91675</xdr:rowOff>
    </xdr:from>
    <xdr:to>
      <xdr:col>55</xdr:col>
      <xdr:colOff>0</xdr:colOff>
      <xdr:row>95</xdr:row>
      <xdr:rowOff>165170</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5865075"/>
          <a:ext cx="838200" cy="58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146156</xdr:rowOff>
    </xdr:from>
    <xdr:ext cx="534377" cy="25904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43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167729</xdr:rowOff>
    </xdr:from>
    <xdr:to>
      <xdr:col>55</xdr:col>
      <xdr:colOff>50800</xdr:colOff>
      <xdr:row>96</xdr:row>
      <xdr:rowOff>97879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67596</xdr:rowOff>
    </xdr:from>
    <xdr:to>
      <xdr:col>50</xdr:col>
      <xdr:colOff>114300</xdr:colOff>
      <xdr:row>92</xdr:row>
      <xdr:rowOff>91675</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8750300" y="15669546"/>
          <a:ext cx="889000" cy="19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65887</xdr:rowOff>
    </xdr:from>
    <xdr:to>
      <xdr:col>50</xdr:col>
      <xdr:colOff>165100</xdr:colOff>
      <xdr:row>95</xdr:row>
      <xdr:rowOff>167487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5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158614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44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67596</xdr:rowOff>
    </xdr:from>
    <xdr:to>
      <xdr:col>45</xdr:col>
      <xdr:colOff>177800</xdr:colOff>
      <xdr:row>93</xdr:row>
      <xdr:rowOff>158026</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5669546"/>
          <a:ext cx="889000" cy="43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87033</xdr:rowOff>
    </xdr:from>
    <xdr:to>
      <xdr:col>46</xdr:col>
      <xdr:colOff>38100</xdr:colOff>
      <xdr:row>96</xdr:row>
      <xdr:rowOff>17183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37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8310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467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158026</xdr:rowOff>
    </xdr:from>
    <xdr:to>
      <xdr:col>41</xdr:col>
      <xdr:colOff>50800</xdr:colOff>
      <xdr:row>94</xdr:row>
      <xdr:rowOff>78454</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6972300" y="16102876"/>
          <a:ext cx="889000" cy="9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42399</xdr:rowOff>
    </xdr:from>
    <xdr:to>
      <xdr:col>41</xdr:col>
      <xdr:colOff>101600</xdr:colOff>
      <xdr:row>96</xdr:row>
      <xdr:rowOff>143999</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50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135126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4111" y="1659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164815</xdr:rowOff>
    </xdr:from>
    <xdr:to>
      <xdr:col>36</xdr:col>
      <xdr:colOff>165100</xdr:colOff>
      <xdr:row>96</xdr:row>
      <xdr:rowOff>94965</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45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86092</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5111" y="1654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114370</xdr:rowOff>
    </xdr:from>
    <xdr:to>
      <xdr:col>55</xdr:col>
      <xdr:colOff>50800</xdr:colOff>
      <xdr:row>96</xdr:row>
      <xdr:rowOff>44520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40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137247</xdr:rowOff>
    </xdr:from>
    <xdr:ext cx="534377" cy="259045"/>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40875</xdr:rowOff>
    </xdr:from>
    <xdr:to>
      <xdr:col>50</xdr:col>
      <xdr:colOff>165100</xdr:colOff>
      <xdr:row>92</xdr:row>
      <xdr:rowOff>142475</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581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159002</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2111" y="155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16796</xdr:rowOff>
    </xdr:from>
    <xdr:to>
      <xdr:col>46</xdr:col>
      <xdr:colOff>38100</xdr:colOff>
      <xdr:row>91</xdr:row>
      <xdr:rowOff>118396</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561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89</xdr:row>
      <xdr:rowOff>134923</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3111" y="15393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107226</xdr:rowOff>
    </xdr:from>
    <xdr:to>
      <xdr:col>41</xdr:col>
      <xdr:colOff>101600</xdr:colOff>
      <xdr:row>94</xdr:row>
      <xdr:rowOff>37376</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05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53903</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594111" y="1582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27654</xdr:rowOff>
    </xdr:from>
    <xdr:to>
      <xdr:col>36</xdr:col>
      <xdr:colOff>165100</xdr:colOff>
      <xdr:row>94</xdr:row>
      <xdr:rowOff>129254</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14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145781</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5111" y="15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a:extLst>
            <a:ext uri="{FF2B5EF4-FFF2-40B4-BE49-F238E27FC236}">
              <a16:creationId xmlns:a16="http://schemas.microsoft.com/office/drawing/2014/main" id="{00000000-0008-0000-06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42659</xdr:rowOff>
    </xdr:from>
    <xdr:to>
      <xdr:col>85</xdr:col>
      <xdr:colOff>126364</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6317595" y="5357609"/>
          <a:ext cx="1269" cy="137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3" name="災害復旧事業費最小値テキスト">
          <a:extLst>
            <a:ext uri="{FF2B5EF4-FFF2-40B4-BE49-F238E27FC236}">
              <a16:creationId xmlns:a16="http://schemas.microsoft.com/office/drawing/2014/main" id="{00000000-0008-0000-0600-00000B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160786</xdr:rowOff>
    </xdr:from>
    <xdr:ext cx="534377" cy="259045"/>
    <xdr:sp macro="" textlink="">
      <xdr:nvSpPr>
        <xdr:cNvPr id="525" name="災害復旧事業費最大値テキスト">
          <a:extLst>
            <a:ext uri="{FF2B5EF4-FFF2-40B4-BE49-F238E27FC236}">
              <a16:creationId xmlns:a16="http://schemas.microsoft.com/office/drawing/2014/main" id="{00000000-0008-0000-0600-00000D020000}"/>
            </a:ext>
          </a:extLst>
        </xdr:cNvPr>
        <xdr:cNvSpPr txBox="1"/>
      </xdr:nvSpPr>
      <xdr:spPr>
        <a:xfrm>
          <a:off x="16370300" y="513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42659</xdr:rowOff>
    </xdr:from>
    <xdr:to>
      <xdr:col>86</xdr:col>
      <xdr:colOff>25400</xdr:colOff>
      <xdr:row>31</xdr:row>
      <xdr:rowOff>42659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6230600" y="53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40797</xdr:rowOff>
    </xdr:from>
    <xdr:ext cx="469744" cy="259045"/>
    <xdr:sp macro="" textlink="">
      <xdr:nvSpPr>
        <xdr:cNvPr id="528" name="災害復旧事業費平均値テキスト">
          <a:extLst>
            <a:ext uri="{FF2B5EF4-FFF2-40B4-BE49-F238E27FC236}">
              <a16:creationId xmlns:a16="http://schemas.microsoft.com/office/drawing/2014/main" id="{00000000-0008-0000-0600-000010020000}"/>
            </a:ext>
          </a:extLst>
        </xdr:cNvPr>
        <xdr:cNvSpPr txBox="1"/>
      </xdr:nvSpPr>
      <xdr:spPr>
        <a:xfrm>
          <a:off x="16370300" y="6384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17920</xdr:rowOff>
    </xdr:from>
    <xdr:to>
      <xdr:col>85</xdr:col>
      <xdr:colOff>177800</xdr:colOff>
      <xdr:row>38</xdr:row>
      <xdr:rowOff>119520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6268700" y="653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159576</xdr:rowOff>
    </xdr:from>
    <xdr:to>
      <xdr:col>81</xdr:col>
      <xdr:colOff>101600</xdr:colOff>
      <xdr:row>38</xdr:row>
      <xdr:rowOff>89726</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5430500" y="6503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106253</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46428" y="627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38265</xdr:rowOff>
    </xdr:from>
    <xdr:to>
      <xdr:col>76</xdr:col>
      <xdr:colOff>165100</xdr:colOff>
      <xdr:row>38</xdr:row>
      <xdr:rowOff>139865</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4541500" y="65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156392</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32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58153</xdr:rowOff>
    </xdr:from>
    <xdr:to>
      <xdr:col>72</xdr:col>
      <xdr:colOff>38100</xdr:colOff>
      <xdr:row>38</xdr:row>
      <xdr:rowOff>159753</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3652500" y="657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4830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348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148489</xdr:rowOff>
    </xdr:from>
    <xdr:to>
      <xdr:col>67</xdr:col>
      <xdr:colOff>101600</xdr:colOff>
      <xdr:row>39</xdr:row>
      <xdr:rowOff>78639</xdr:rowOff>
    </xdr:to>
    <xdr:sp macro="" textlink="">
      <xdr:nvSpPr>
        <xdr:cNvPr id="539" name="フローチャート: 判断 538">
          <a:extLst>
            <a:ext uri="{FF2B5EF4-FFF2-40B4-BE49-F238E27FC236}">
              <a16:creationId xmlns:a16="http://schemas.microsoft.com/office/drawing/2014/main" id="{00000000-0008-0000-0600-00001B020000}"/>
            </a:ext>
          </a:extLst>
        </xdr:cNvPr>
        <xdr:cNvSpPr/>
      </xdr:nvSpPr>
      <xdr:spPr>
        <a:xfrm>
          <a:off x="12763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95165</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5017" y="6438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47" name="災害復旧事業費該当値テキスト">
          <a:extLst>
            <a:ext uri="{FF2B5EF4-FFF2-40B4-BE49-F238E27FC236}">
              <a16:creationId xmlns:a16="http://schemas.microsoft.com/office/drawing/2014/main" id="{00000000-0008-0000-0600-000023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a:extLst>
            <a:ext uri="{FF2B5EF4-FFF2-40B4-BE49-F238E27FC236}">
              <a16:creationId xmlns:a16="http://schemas.microsoft.com/office/drawing/2014/main" id="{00000000-0008-0000-06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a:extLst>
            <a:ext uri="{FF2B5EF4-FFF2-40B4-BE49-F238E27FC236}">
              <a16:creationId xmlns:a16="http://schemas.microsoft.com/office/drawing/2014/main" id="{00000000-0008-0000-0600-00003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a:extLst>
            <a:ext uri="{FF2B5EF4-FFF2-40B4-BE49-F238E27FC236}">
              <a16:creationId xmlns:a16="http://schemas.microsoft.com/office/drawing/2014/main" id="{00000000-0008-0000-0600-00003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a:extLst>
            <a:ext uri="{FF2B5EF4-FFF2-40B4-BE49-F238E27FC236}">
              <a16:creationId xmlns:a16="http://schemas.microsoft.com/office/drawing/2014/main" id="{00000000-0008-0000-0600-00004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a:extLst>
            <a:ext uri="{FF2B5EF4-FFF2-40B4-BE49-F238E27FC236}">
              <a16:creationId xmlns:a16="http://schemas.microsoft.com/office/drawing/2014/main" id="{00000000-0008-0000-0600-00005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41497</xdr:rowOff>
    </xdr:from>
    <xdr:to>
      <xdr:col>85</xdr:col>
      <xdr:colOff>126364</xdr:colOff>
      <xdr:row>78</xdr:row>
      <xdr:rowOff>56090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214447"/>
          <a:ext cx="1269" cy="121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59917</xdr:rowOff>
    </xdr:from>
    <xdr:ext cx="469744"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433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56090</xdr:rowOff>
    </xdr:from>
    <xdr:to>
      <xdr:col>86</xdr:col>
      <xdr:colOff>25400</xdr:colOff>
      <xdr:row>78</xdr:row>
      <xdr:rowOff>56090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429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159624</xdr:rowOff>
    </xdr:from>
    <xdr:ext cx="534377"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98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41497</xdr:rowOff>
    </xdr:from>
    <xdr:to>
      <xdr:col>86</xdr:col>
      <xdr:colOff>25400</xdr:colOff>
      <xdr:row>71</xdr:row>
      <xdr:rowOff>41497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214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73273</xdr:rowOff>
    </xdr:from>
    <xdr:to>
      <xdr:col>85</xdr:col>
      <xdr:colOff>127000</xdr:colOff>
      <xdr:row>77</xdr:row>
      <xdr:rowOff>89979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3274923"/>
          <a:ext cx="838200" cy="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166812</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682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143935</xdr:rowOff>
    </xdr:from>
    <xdr:to>
      <xdr:col>85</xdr:col>
      <xdr:colOff>177800</xdr:colOff>
      <xdr:row>75</xdr:row>
      <xdr:rowOff>74085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8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84989</xdr:rowOff>
    </xdr:from>
    <xdr:to>
      <xdr:col>81</xdr:col>
      <xdr:colOff>50800</xdr:colOff>
      <xdr:row>77</xdr:row>
      <xdr:rowOff>89979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4592300" y="13286639"/>
          <a:ext cx="889000" cy="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169063</xdr:rowOff>
    </xdr:from>
    <xdr:to>
      <xdr:col>81</xdr:col>
      <xdr:colOff>101600</xdr:colOff>
      <xdr:row>75</xdr:row>
      <xdr:rowOff>99213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8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115740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63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84989</xdr:rowOff>
    </xdr:from>
    <xdr:to>
      <xdr:col>76</xdr:col>
      <xdr:colOff>114300</xdr:colOff>
      <xdr:row>77</xdr:row>
      <xdr:rowOff>92704</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3286639"/>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148622</xdr:rowOff>
    </xdr:from>
    <xdr:to>
      <xdr:col>76</xdr:col>
      <xdr:colOff>165100</xdr:colOff>
      <xdr:row>75</xdr:row>
      <xdr:rowOff>78772</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83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95299</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611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92704</xdr:rowOff>
    </xdr:from>
    <xdr:to>
      <xdr:col>71</xdr:col>
      <xdr:colOff>177800</xdr:colOff>
      <xdr:row>77</xdr:row>
      <xdr:rowOff>104687</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3294354"/>
          <a:ext cx="889000" cy="1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159900</xdr:rowOff>
    </xdr:from>
    <xdr:to>
      <xdr:col>72</xdr:col>
      <xdr:colOff>38100</xdr:colOff>
      <xdr:row>75</xdr:row>
      <xdr:rowOff>90050</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28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106577</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262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141554</xdr:rowOff>
    </xdr:from>
    <xdr:to>
      <xdr:col>67</xdr:col>
      <xdr:colOff>101600</xdr:colOff>
      <xdr:row>75</xdr:row>
      <xdr:rowOff>71704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282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88231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2604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22473</xdr:rowOff>
    </xdr:from>
    <xdr:to>
      <xdr:col>85</xdr:col>
      <xdr:colOff>177800</xdr:colOff>
      <xdr:row>77</xdr:row>
      <xdr:rowOff>124073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322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900</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320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39179</xdr:rowOff>
    </xdr:from>
    <xdr:to>
      <xdr:col>81</xdr:col>
      <xdr:colOff>101600</xdr:colOff>
      <xdr:row>77</xdr:row>
      <xdr:rowOff>140779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324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131906</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33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34189</xdr:rowOff>
    </xdr:from>
    <xdr:to>
      <xdr:col>76</xdr:col>
      <xdr:colOff>165100</xdr:colOff>
      <xdr:row>77</xdr:row>
      <xdr:rowOff>135789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3235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126916</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3328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41904</xdr:rowOff>
    </xdr:from>
    <xdr:to>
      <xdr:col>72</xdr:col>
      <xdr:colOff>38100</xdr:colOff>
      <xdr:row>77</xdr:row>
      <xdr:rowOff>143504</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324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134631</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333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53887</xdr:rowOff>
    </xdr:from>
    <xdr:to>
      <xdr:col>67</xdr:col>
      <xdr:colOff>101600</xdr:colOff>
      <xdr:row>77</xdr:row>
      <xdr:rowOff>155487</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3255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146614</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334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157074</xdr:rowOff>
    </xdr:from>
    <xdr:to>
      <xdr:col>85</xdr:col>
      <xdr:colOff>126364</xdr:colOff>
      <xdr:row>98</xdr:row>
      <xdr:rowOff>107993</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930474"/>
          <a:ext cx="1269" cy="979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111820</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691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107993</xdr:rowOff>
    </xdr:from>
    <xdr:to>
      <xdr:col>86</xdr:col>
      <xdr:colOff>25400</xdr:colOff>
      <xdr:row>98</xdr:row>
      <xdr:rowOff>107993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691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103751</xdr:rowOff>
    </xdr:from>
    <xdr:ext cx="534377"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70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157074</xdr:rowOff>
    </xdr:from>
    <xdr:to>
      <xdr:col>86</xdr:col>
      <xdr:colOff>25400</xdr:colOff>
      <xdr:row>92</xdr:row>
      <xdr:rowOff>157074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930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102507</xdr:rowOff>
    </xdr:from>
    <xdr:to>
      <xdr:col>85</xdr:col>
      <xdr:colOff>127000</xdr:colOff>
      <xdr:row>95</xdr:row>
      <xdr:rowOff>79280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5533007"/>
          <a:ext cx="838200" cy="8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42913</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5021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64486</xdr:rowOff>
    </xdr:from>
    <xdr:to>
      <xdr:col>85</xdr:col>
      <xdr:colOff>177800</xdr:colOff>
      <xdr:row>96</xdr:row>
      <xdr:rowOff>166086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102507</xdr:rowOff>
    </xdr:from>
    <xdr:to>
      <xdr:col>81</xdr:col>
      <xdr:colOff>50800</xdr:colOff>
      <xdr:row>97</xdr:row>
      <xdr:rowOff>53952</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5533007"/>
          <a:ext cx="889000" cy="115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149067</xdr:rowOff>
    </xdr:from>
    <xdr:to>
      <xdr:col>81</xdr:col>
      <xdr:colOff>101600</xdr:colOff>
      <xdr:row>97</xdr:row>
      <xdr:rowOff>79217</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70344</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53952</xdr:rowOff>
    </xdr:from>
    <xdr:to>
      <xdr:col>76</xdr:col>
      <xdr:colOff>114300</xdr:colOff>
      <xdr:row>97</xdr:row>
      <xdr:rowOff>87877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684602"/>
          <a:ext cx="889000" cy="3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107051</xdr:rowOff>
    </xdr:from>
    <xdr:to>
      <xdr:col>76</xdr:col>
      <xdr:colOff>165100</xdr:colOff>
      <xdr:row>98</xdr:row>
      <xdr:rowOff>37201</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3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28328</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57428" y="1683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54683</xdr:rowOff>
    </xdr:from>
    <xdr:to>
      <xdr:col>71</xdr:col>
      <xdr:colOff>177800</xdr:colOff>
      <xdr:row>97</xdr:row>
      <xdr:rowOff>87877</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2814300" y="16685333"/>
          <a:ext cx="889000" cy="33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120149</xdr:rowOff>
    </xdr:from>
    <xdr:to>
      <xdr:col>72</xdr:col>
      <xdr:colOff>38100</xdr:colOff>
      <xdr:row>98</xdr:row>
      <xdr:rowOff>50299</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75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41426</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68428" y="1684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125316</xdr:rowOff>
    </xdr:from>
    <xdr:to>
      <xdr:col>67</xdr:col>
      <xdr:colOff>101600</xdr:colOff>
      <xdr:row>98</xdr:row>
      <xdr:rowOff>55466</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5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46593</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684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28480</xdr:rowOff>
    </xdr:from>
    <xdr:to>
      <xdr:col>85</xdr:col>
      <xdr:colOff>177800</xdr:colOff>
      <xdr:row>95</xdr:row>
      <xdr:rowOff>130080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3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51357</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16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51707</xdr:rowOff>
    </xdr:from>
    <xdr:to>
      <xdr:col>81</xdr:col>
      <xdr:colOff>101600</xdr:colOff>
      <xdr:row>90</xdr:row>
      <xdr:rowOff>153307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548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88</xdr:row>
      <xdr:rowOff>169834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14111" y="1525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3152</xdr:rowOff>
    </xdr:from>
    <xdr:to>
      <xdr:col>76</xdr:col>
      <xdr:colOff>165100</xdr:colOff>
      <xdr:row>97</xdr:row>
      <xdr:rowOff>104752</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63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121279</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25111" y="1640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37077</xdr:rowOff>
    </xdr:from>
    <xdr:to>
      <xdr:col>72</xdr:col>
      <xdr:colOff>38100</xdr:colOff>
      <xdr:row>97</xdr:row>
      <xdr:rowOff>138677</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66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155204</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6442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3883</xdr:rowOff>
    </xdr:from>
    <xdr:to>
      <xdr:col>67</xdr:col>
      <xdr:colOff>101600</xdr:colOff>
      <xdr:row>97</xdr:row>
      <xdr:rowOff>105483</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63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122010</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40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94615</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409565"/>
          <a:ext cx="1269" cy="1321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41292</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18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94615</xdr:rowOff>
    </xdr:from>
    <xdr:to>
      <xdr:col>116</xdr:col>
      <xdr:colOff>152400</xdr:colOff>
      <xdr:row>31</xdr:row>
      <xdr:rowOff>94615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409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153289</xdr:rowOff>
    </xdr:from>
    <xdr:to>
      <xdr:col>116</xdr:col>
      <xdr:colOff>63500</xdr:colOff>
      <xdr:row>36</xdr:row>
      <xdr:rowOff>145415</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154039"/>
          <a:ext cx="838200" cy="163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94124</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2663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115697</xdr:rowOff>
    </xdr:from>
    <xdr:to>
      <xdr:col>116</xdr:col>
      <xdr:colOff>114300</xdr:colOff>
      <xdr:row>37</xdr:row>
      <xdr:rowOff>45847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28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153289</xdr:rowOff>
    </xdr:from>
    <xdr:to>
      <xdr:col>111</xdr:col>
      <xdr:colOff>177800</xdr:colOff>
      <xdr:row>36</xdr:row>
      <xdr:rowOff>2413</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154039"/>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124841</xdr:rowOff>
    </xdr:from>
    <xdr:to>
      <xdr:col>112</xdr:col>
      <xdr:colOff>38100</xdr:colOff>
      <xdr:row>37</xdr:row>
      <xdr:rowOff>54991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29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46118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38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2413</xdr:rowOff>
    </xdr:from>
    <xdr:to>
      <xdr:col>107</xdr:col>
      <xdr:colOff>50800</xdr:colOff>
      <xdr:row>38</xdr:row>
      <xdr:rowOff>98552</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6174613"/>
          <a:ext cx="889000" cy="43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55499</xdr:rowOff>
    </xdr:from>
    <xdr:to>
      <xdr:col>107</xdr:col>
      <xdr:colOff>101600</xdr:colOff>
      <xdr:row>37</xdr:row>
      <xdr:rowOff>157099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39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148226</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49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98552</xdr:rowOff>
    </xdr:from>
    <xdr:to>
      <xdr:col>102</xdr:col>
      <xdr:colOff>114300</xdr:colOff>
      <xdr:row>38</xdr:row>
      <xdr:rowOff>123444</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6613652"/>
          <a:ext cx="889000" cy="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122428</xdr:rowOff>
    </xdr:from>
    <xdr:to>
      <xdr:col>102</xdr:col>
      <xdr:colOff>165100</xdr:colOff>
      <xdr:row>38</xdr:row>
      <xdr:rowOff>52578</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4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69105</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241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140589</xdr:rowOff>
    </xdr:from>
    <xdr:to>
      <xdr:col>98</xdr:col>
      <xdr:colOff>38100</xdr:colOff>
      <xdr:row>38</xdr:row>
      <xdr:rowOff>70739</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48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87266</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2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94615</xdr:rowOff>
    </xdr:from>
    <xdr:to>
      <xdr:col>116</xdr:col>
      <xdr:colOff>114300</xdr:colOff>
      <xdr:row>37</xdr:row>
      <xdr:rowOff>24765</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26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117492</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11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102489</xdr:rowOff>
    </xdr:from>
    <xdr:to>
      <xdr:col>112</xdr:col>
      <xdr:colOff>38100</xdr:colOff>
      <xdr:row>36</xdr:row>
      <xdr:rowOff>32639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10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49166</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88428" y="58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123063</xdr:rowOff>
    </xdr:from>
    <xdr:to>
      <xdr:col>107</xdr:col>
      <xdr:colOff>101600</xdr:colOff>
      <xdr:row>36</xdr:row>
      <xdr:rowOff>53213</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12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69740</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199428" y="589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47752</xdr:rowOff>
    </xdr:from>
    <xdr:to>
      <xdr:col>102</xdr:col>
      <xdr:colOff>165100</xdr:colOff>
      <xdr:row>38</xdr:row>
      <xdr:rowOff>149352</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5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140479</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56017" y="6655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72644</xdr:rowOff>
    </xdr:from>
    <xdr:to>
      <xdr:col>98</xdr:col>
      <xdr:colOff>38100</xdr:colOff>
      <xdr:row>39</xdr:row>
      <xdr:rowOff>2794</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58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165371</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67017" y="6680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38926</xdr:rowOff>
    </xdr:from>
    <xdr:to>
      <xdr:col>116</xdr:col>
      <xdr:colOff>62864</xdr:colOff>
      <xdr:row>59</xdr:row>
      <xdr:rowOff>42545</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11426"/>
          <a:ext cx="1269" cy="1546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46372</xdr:rowOff>
    </xdr:from>
    <xdr:ext cx="313932"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19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42545</xdr:rowOff>
    </xdr:from>
    <xdr:to>
      <xdr:col>116</xdr:col>
      <xdr:colOff>152400</xdr:colOff>
      <xdr:row>59</xdr:row>
      <xdr:rowOff>42545</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58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157053</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38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38926</xdr:rowOff>
    </xdr:from>
    <xdr:to>
      <xdr:col>116</xdr:col>
      <xdr:colOff>152400</xdr:colOff>
      <xdr:row>50</xdr:row>
      <xdr:rowOff>38926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11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3607</xdr:rowOff>
    </xdr:from>
    <xdr:to>
      <xdr:col>116</xdr:col>
      <xdr:colOff>63500</xdr:colOff>
      <xdr:row>59</xdr:row>
      <xdr:rowOff>3759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1323300" y="10119157"/>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23766</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62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889</xdr:rowOff>
    </xdr:from>
    <xdr:to>
      <xdr:col>116</xdr:col>
      <xdr:colOff>114300</xdr:colOff>
      <xdr:row>57</xdr:row>
      <xdr:rowOff>102489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77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3759</xdr:rowOff>
    </xdr:from>
    <xdr:to>
      <xdr:col>111</xdr:col>
      <xdr:colOff>177800</xdr:colOff>
      <xdr:row>59</xdr:row>
      <xdr:rowOff>3797</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10119309"/>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2604</xdr:rowOff>
    </xdr:from>
    <xdr:to>
      <xdr:col>112</xdr:col>
      <xdr:colOff>38100</xdr:colOff>
      <xdr:row>57</xdr:row>
      <xdr:rowOff>104204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77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120731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55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3569</xdr:rowOff>
    </xdr:from>
    <xdr:to>
      <xdr:col>107</xdr:col>
      <xdr:colOff>50800</xdr:colOff>
      <xdr:row>59</xdr:row>
      <xdr:rowOff>3797</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119119"/>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4737</xdr:rowOff>
    </xdr:from>
    <xdr:to>
      <xdr:col>107</xdr:col>
      <xdr:colOff>101600</xdr:colOff>
      <xdr:row>57</xdr:row>
      <xdr:rowOff>106337</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77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122864</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55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2921</xdr:rowOff>
    </xdr:from>
    <xdr:to>
      <xdr:col>102</xdr:col>
      <xdr:colOff>114300</xdr:colOff>
      <xdr:row>59</xdr:row>
      <xdr:rowOff>3569</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118471"/>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155156</xdr:rowOff>
    </xdr:from>
    <xdr:to>
      <xdr:col>102</xdr:col>
      <xdr:colOff>165100</xdr:colOff>
      <xdr:row>57</xdr:row>
      <xdr:rowOff>85306</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7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101833</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53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128677</xdr:rowOff>
    </xdr:from>
    <xdr:to>
      <xdr:col>98</xdr:col>
      <xdr:colOff>38100</xdr:colOff>
      <xdr:row>57</xdr:row>
      <xdr:rowOff>58827</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72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75354</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505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124257</xdr:rowOff>
    </xdr:from>
    <xdr:to>
      <xdr:col>116</xdr:col>
      <xdr:colOff>114300</xdr:colOff>
      <xdr:row>59</xdr:row>
      <xdr:rowOff>54407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06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39184</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983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124409</xdr:rowOff>
    </xdr:from>
    <xdr:to>
      <xdr:col>112</xdr:col>
      <xdr:colOff>38100</xdr:colOff>
      <xdr:row>59</xdr:row>
      <xdr:rowOff>54559</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06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45686</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10161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124447</xdr:rowOff>
    </xdr:from>
    <xdr:to>
      <xdr:col>107</xdr:col>
      <xdr:colOff>101600</xdr:colOff>
      <xdr:row>59</xdr:row>
      <xdr:rowOff>54597</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6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45724</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10161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124219</xdr:rowOff>
    </xdr:from>
    <xdr:to>
      <xdr:col>102</xdr:col>
      <xdr:colOff>165100</xdr:colOff>
      <xdr:row>59</xdr:row>
      <xdr:rowOff>54369</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6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45496</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1016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123571</xdr:rowOff>
    </xdr:from>
    <xdr:to>
      <xdr:col>98</xdr:col>
      <xdr:colOff>38100</xdr:colOff>
      <xdr:row>59</xdr:row>
      <xdr:rowOff>53721</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6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44848</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10160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155778</xdr:rowOff>
    </xdr:from>
    <xdr:to>
      <xdr:col>116</xdr:col>
      <xdr:colOff>62864</xdr:colOff>
      <xdr:row>79</xdr:row>
      <xdr:rowOff>104496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328728"/>
          <a:ext cx="1269" cy="1320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108323</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65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104496</xdr:rowOff>
    </xdr:from>
    <xdr:to>
      <xdr:col>116</xdr:col>
      <xdr:colOff>152400</xdr:colOff>
      <xdr:row>79</xdr:row>
      <xdr:rowOff>104496</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649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102455</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210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155778</xdr:rowOff>
    </xdr:from>
    <xdr:to>
      <xdr:col>116</xdr:col>
      <xdr:colOff>152400</xdr:colOff>
      <xdr:row>71</xdr:row>
      <xdr:rowOff>155778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32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115469</xdr:rowOff>
    </xdr:from>
    <xdr:to>
      <xdr:col>116</xdr:col>
      <xdr:colOff>63500</xdr:colOff>
      <xdr:row>78</xdr:row>
      <xdr:rowOff>141643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3488569"/>
          <a:ext cx="838200" cy="26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48226</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06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25349</xdr:rowOff>
    </xdr:from>
    <xdr:to>
      <xdr:col>116</xdr:col>
      <xdr:colOff>114300</xdr:colOff>
      <xdr:row>76</xdr:row>
      <xdr:rowOff>126949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55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141643</xdr:rowOff>
    </xdr:from>
    <xdr:to>
      <xdr:col>111</xdr:col>
      <xdr:colOff>177800</xdr:colOff>
      <xdr:row>78</xdr:row>
      <xdr:rowOff>154521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514743"/>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39218</xdr:rowOff>
    </xdr:from>
    <xdr:to>
      <xdr:col>112</xdr:col>
      <xdr:colOff>38100</xdr:colOff>
      <xdr:row>76</xdr:row>
      <xdr:rowOff>140818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157345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4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55538</xdr:rowOff>
    </xdr:from>
    <xdr:to>
      <xdr:col>107</xdr:col>
      <xdr:colOff>50800</xdr:colOff>
      <xdr:row>78</xdr:row>
      <xdr:rowOff>154521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3085738"/>
          <a:ext cx="889000" cy="441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164109</xdr:rowOff>
    </xdr:from>
    <xdr:to>
      <xdr:col>107</xdr:col>
      <xdr:colOff>101600</xdr:colOff>
      <xdr:row>76</xdr:row>
      <xdr:rowOff>94259</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302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110786</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79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55538</xdr:rowOff>
    </xdr:from>
    <xdr:to>
      <xdr:col>102</xdr:col>
      <xdr:colOff>114300</xdr:colOff>
      <xdr:row>76</xdr:row>
      <xdr:rowOff>62015</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3085738"/>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27940</xdr:rowOff>
    </xdr:from>
    <xdr:to>
      <xdr:col>102</xdr:col>
      <xdr:colOff>165100</xdr:colOff>
      <xdr:row>75</xdr:row>
      <xdr:rowOff>129540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88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146067</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66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927</xdr:rowOff>
    </xdr:from>
    <xdr:to>
      <xdr:col>98</xdr:col>
      <xdr:colOff>38100</xdr:colOff>
      <xdr:row>75</xdr:row>
      <xdr:rowOff>102527</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85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119054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263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64669</xdr:rowOff>
    </xdr:from>
    <xdr:to>
      <xdr:col>116</xdr:col>
      <xdr:colOff>114300</xdr:colOff>
      <xdr:row>78</xdr:row>
      <xdr:rowOff>166269</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43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43096</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41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90843</xdr:rowOff>
    </xdr:from>
    <xdr:to>
      <xdr:col>112</xdr:col>
      <xdr:colOff>38100</xdr:colOff>
      <xdr:row>79</xdr:row>
      <xdr:rowOff>20993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46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12120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55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103721</xdr:rowOff>
    </xdr:from>
    <xdr:to>
      <xdr:col>107</xdr:col>
      <xdr:colOff>101600</xdr:colOff>
      <xdr:row>79</xdr:row>
      <xdr:rowOff>33871</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47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24998</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56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4738</xdr:rowOff>
    </xdr:from>
    <xdr:to>
      <xdr:col>102</xdr:col>
      <xdr:colOff>165100</xdr:colOff>
      <xdr:row>76</xdr:row>
      <xdr:rowOff>106338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03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97465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12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11215</xdr:rowOff>
    </xdr:from>
    <xdr:to>
      <xdr:col>98</xdr:col>
      <xdr:colOff>38100</xdr:colOff>
      <xdr:row>76</xdr:row>
      <xdr:rowOff>112815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30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103942</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3134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391,505</a:t>
          </a:r>
          <a:r>
            <a:rPr kumimoji="1" lang="ja-JP" altLang="en-US" sz="1300">
              <a:latin typeface="ＭＳ Ｐゴシック" panose="020B0600070205080204" pitchFamily="50" charset="-128"/>
              <a:ea typeface="ＭＳ Ｐゴシック" panose="020B0600070205080204" pitchFamily="50" charset="-128"/>
            </a:rPr>
            <a:t>円となっている。そのうち補助費等については、住民一人当たり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40,934</a:t>
          </a:r>
          <a:r>
            <a:rPr kumimoji="1" lang="ja-JP" altLang="en-US" sz="1300">
              <a:latin typeface="ＭＳ Ｐゴシック" panose="020B0600070205080204" pitchFamily="50" charset="-128"/>
              <a:ea typeface="ＭＳ Ｐゴシック" panose="020B0600070205080204" pitchFamily="50" charset="-128"/>
            </a:rPr>
            <a:t>円となっており、令和２年度に実施したコロナ対策である新型コロナウイルス感染症対策協力金、中小企業者等緊急支援金、水道基本料金免除に係る負担金などの影響により、前年度と比べて大きく減少した。</a:t>
          </a:r>
        </a:p>
        <a:p>
          <a:r>
            <a:rPr kumimoji="1" lang="ja-JP" altLang="en-US" sz="1300">
              <a:latin typeface="ＭＳ Ｐゴシック" panose="020B0600070205080204" pitchFamily="50" charset="-128"/>
              <a:ea typeface="ＭＳ Ｐゴシック" panose="020B0600070205080204" pitchFamily="50" charset="-128"/>
            </a:rPr>
            <a:t>また、積立金について、住民一人当たり</a:t>
          </a:r>
          <a:r>
            <a:rPr kumimoji="1" lang="en-US" altLang="ja-JP" sz="1300">
              <a:latin typeface="ＭＳ Ｐゴシック" panose="020B0600070205080204" pitchFamily="50" charset="-128"/>
              <a:ea typeface="ＭＳ Ｐゴシック" panose="020B0600070205080204" pitchFamily="50" charset="-128"/>
            </a:rPr>
            <a:t>25,143</a:t>
          </a:r>
          <a:r>
            <a:rPr kumimoji="1" lang="ja-JP" altLang="en-US" sz="1300">
              <a:latin typeface="ＭＳ Ｐゴシック" panose="020B0600070205080204" pitchFamily="50" charset="-128"/>
              <a:ea typeface="ＭＳ Ｐゴシック" panose="020B0600070205080204" pitchFamily="50" charset="-128"/>
            </a:rPr>
            <a:t>円となっている。令和２年度に今後の不測の事態に備え、財政運営の安定化に向け基金の整理統合を行った影響に大幅に増加した反動で、前年度に比べて大きく減少している。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そのほか、物件費については新型コロナウイルスワクチン接種事業等の影響により住民一人当たり</a:t>
          </a:r>
          <a:r>
            <a:rPr kumimoji="1" lang="en-US" altLang="ja-JP" sz="1300">
              <a:latin typeface="ＭＳ Ｐゴシック" panose="020B0600070205080204" pitchFamily="50" charset="-128"/>
              <a:ea typeface="ＭＳ Ｐゴシック" panose="020B0600070205080204" pitchFamily="50" charset="-128"/>
            </a:rPr>
            <a:t>64,720</a:t>
          </a:r>
          <a:r>
            <a:rPr kumimoji="1" lang="ja-JP" altLang="en-US" sz="1300">
              <a:latin typeface="ＭＳ Ｐゴシック" panose="020B0600070205080204" pitchFamily="50" charset="-128"/>
              <a:ea typeface="ＭＳ Ｐゴシック" panose="020B0600070205080204" pitchFamily="50" charset="-128"/>
            </a:rPr>
            <a:t>円と増加、扶助費については子育て世帯臨時特別交付金等の影響により住民一人当たり</a:t>
          </a:r>
          <a:r>
            <a:rPr kumimoji="1" lang="en-US" altLang="ja-JP" sz="1300">
              <a:latin typeface="ＭＳ Ｐゴシック" panose="020B0600070205080204" pitchFamily="50" charset="-128"/>
              <a:ea typeface="ＭＳ Ｐゴシック" panose="020B0600070205080204" pitchFamily="50" charset="-128"/>
            </a:rPr>
            <a:t>106,688</a:t>
          </a:r>
          <a:r>
            <a:rPr kumimoji="1" lang="ja-JP" altLang="en-US" sz="1300">
              <a:latin typeface="ＭＳ Ｐゴシック" panose="020B0600070205080204" pitchFamily="50" charset="-128"/>
              <a:ea typeface="ＭＳ Ｐゴシック" panose="020B0600070205080204" pitchFamily="50" charset="-128"/>
            </a:rPr>
            <a:t>円と増加している。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新規整備が少なかったため普通建設事業費は減少したものの、維持補修費は増加傾向がみられる。今後も限られた財源を有効に活用するとともに、事業の必要性、優先度及び緊急性を精査し、事業の選択と集中を行う。</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愛知県安城市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189,334
181,885
86.05
79,558,012
74,125,257
4,504,352
41,405,589
17,830,434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126365</xdr:rowOff>
    </xdr:from>
    <xdr:to>
      <xdr:col>24</xdr:col>
      <xdr:colOff>62865</xdr:colOff>
      <xdr:row>37</xdr:row>
      <xdr:rowOff>151130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69865"/>
          <a:ext cx="1270" cy="1224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154957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151130</xdr:rowOff>
    </xdr:from>
    <xdr:to>
      <xdr:col>24</xdr:col>
      <xdr:colOff>152400</xdr:colOff>
      <xdr:row>37</xdr:row>
      <xdr:rowOff>151130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9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73042</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126365</xdr:rowOff>
    </xdr:from>
    <xdr:to>
      <xdr:col>24</xdr:col>
      <xdr:colOff>152400</xdr:colOff>
      <xdr:row>30</xdr:row>
      <xdr:rowOff>126365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164465</xdr:rowOff>
    </xdr:from>
    <xdr:to>
      <xdr:col>24</xdr:col>
      <xdr:colOff>63500</xdr:colOff>
      <xdr:row>36</xdr:row>
      <xdr:rowOff>88265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165215"/>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168927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655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146050</xdr:rowOff>
    </xdr:from>
    <xdr:to>
      <xdr:col>24</xdr:col>
      <xdr:colOff>114300</xdr:colOff>
      <xdr:row>34</xdr:row>
      <xdr:rowOff>76200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8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88265</xdr:rowOff>
    </xdr:from>
    <xdr:to>
      <xdr:col>19</xdr:col>
      <xdr:colOff>177800</xdr:colOff>
      <xdr:row>36</xdr:row>
      <xdr:rowOff>126365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62604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113665</xdr:rowOff>
    </xdr:from>
    <xdr:to>
      <xdr:col>20</xdr:col>
      <xdr:colOff>38100</xdr:colOff>
      <xdr:row>34</xdr:row>
      <xdr:rowOff>43815</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77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60342</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54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52070</xdr:rowOff>
    </xdr:from>
    <xdr:to>
      <xdr:col>15</xdr:col>
      <xdr:colOff>50800</xdr:colOff>
      <xdr:row>36</xdr:row>
      <xdr:rowOff>126365</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52820"/>
          <a:ext cx="889000" cy="24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119380</xdr:rowOff>
    </xdr:from>
    <xdr:to>
      <xdr:col>15</xdr:col>
      <xdr:colOff>101600</xdr:colOff>
      <xdr:row>34</xdr:row>
      <xdr:rowOff>49530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77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66057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55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42545</xdr:rowOff>
    </xdr:from>
    <xdr:to>
      <xdr:col>10</xdr:col>
      <xdr:colOff>114300</xdr:colOff>
      <xdr:row>35</xdr:row>
      <xdr:rowOff>52070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0432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83185</xdr:rowOff>
    </xdr:from>
    <xdr:to>
      <xdr:col>10</xdr:col>
      <xdr:colOff>165100</xdr:colOff>
      <xdr:row>34</xdr:row>
      <xdr:rowOff>13335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4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29862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516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104140</xdr:rowOff>
    </xdr:from>
    <xdr:to>
      <xdr:col>6</xdr:col>
      <xdr:colOff>38100</xdr:colOff>
      <xdr:row>34</xdr:row>
      <xdr:rowOff>34290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76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50817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53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113665</xdr:rowOff>
    </xdr:from>
    <xdr:to>
      <xdr:col>24</xdr:col>
      <xdr:colOff>114300</xdr:colOff>
      <xdr:row>36</xdr:row>
      <xdr:rowOff>43815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1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92092</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09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37465</xdr:rowOff>
    </xdr:from>
    <xdr:to>
      <xdr:col>20</xdr:col>
      <xdr:colOff>38100</xdr:colOff>
      <xdr:row>36</xdr:row>
      <xdr:rowOff>139065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20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130192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302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75565</xdr:rowOff>
    </xdr:from>
    <xdr:to>
      <xdr:col>15</xdr:col>
      <xdr:colOff>101600</xdr:colOff>
      <xdr:row>37</xdr:row>
      <xdr:rowOff>5715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24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168292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3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1270</xdr:rowOff>
    </xdr:from>
    <xdr:to>
      <xdr:col>10</xdr:col>
      <xdr:colOff>165100</xdr:colOff>
      <xdr:row>35</xdr:row>
      <xdr:rowOff>102870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0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93997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9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163195</xdr:rowOff>
    </xdr:from>
    <xdr:to>
      <xdr:col>6</xdr:col>
      <xdr:colOff>38100</xdr:colOff>
      <xdr:row>35</xdr:row>
      <xdr:rowOff>93345</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84472</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85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146466</xdr:rowOff>
    </xdr:from>
    <xdr:to>
      <xdr:col>24</xdr:col>
      <xdr:colOff>62865</xdr:colOff>
      <xdr:row>57</xdr:row>
      <xdr:rowOff>153835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9576216"/>
          <a:ext cx="1270" cy="35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157662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3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153835</xdr:rowOff>
    </xdr:from>
    <xdr:to>
      <xdr:col>24</xdr:col>
      <xdr:colOff>152400</xdr:colOff>
      <xdr:row>57</xdr:row>
      <xdr:rowOff>153835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2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93143</xdr:rowOff>
    </xdr:from>
    <xdr:ext cx="534377"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935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146466</xdr:rowOff>
    </xdr:from>
    <xdr:to>
      <xdr:col>24</xdr:col>
      <xdr:colOff>152400</xdr:colOff>
      <xdr:row>55</xdr:row>
      <xdr:rowOff>146466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57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31907</xdr:rowOff>
    </xdr:from>
    <xdr:to>
      <xdr:col>24</xdr:col>
      <xdr:colOff>63500</xdr:colOff>
      <xdr:row>57</xdr:row>
      <xdr:rowOff>24234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8775857"/>
          <a:ext cx="838200" cy="102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130949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560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108072</xdr:rowOff>
    </xdr:from>
    <xdr:to>
      <xdr:col>24</xdr:col>
      <xdr:colOff>114300</xdr:colOff>
      <xdr:row>57</xdr:row>
      <xdr:rowOff>38222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31907</xdr:rowOff>
    </xdr:from>
    <xdr:to>
      <xdr:col>19</xdr:col>
      <xdr:colOff>177800</xdr:colOff>
      <xdr:row>57</xdr:row>
      <xdr:rowOff>96655</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8775857"/>
          <a:ext cx="889000" cy="109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37793</xdr:rowOff>
    </xdr:from>
    <xdr:to>
      <xdr:col>20</xdr:col>
      <xdr:colOff>38100</xdr:colOff>
      <xdr:row>52</xdr:row>
      <xdr:rowOff>139393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89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130520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04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96655</xdr:rowOff>
    </xdr:from>
    <xdr:to>
      <xdr:col>15</xdr:col>
      <xdr:colOff>50800</xdr:colOff>
      <xdr:row>57</xdr:row>
      <xdr:rowOff>110409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69305"/>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8365</xdr:rowOff>
    </xdr:from>
    <xdr:to>
      <xdr:col>15</xdr:col>
      <xdr:colOff>101600</xdr:colOff>
      <xdr:row>57</xdr:row>
      <xdr:rowOff>109965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81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126492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55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90498</xdr:rowOff>
    </xdr:from>
    <xdr:to>
      <xdr:col>10</xdr:col>
      <xdr:colOff>114300</xdr:colOff>
      <xdr:row>57</xdr:row>
      <xdr:rowOff>110409</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9863148"/>
          <a:ext cx="889000" cy="19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31636</xdr:rowOff>
    </xdr:from>
    <xdr:to>
      <xdr:col>10</xdr:col>
      <xdr:colOff>165100</xdr:colOff>
      <xdr:row>57</xdr:row>
      <xdr:rowOff>133236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0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149763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7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27795</xdr:rowOff>
    </xdr:from>
    <xdr:to>
      <xdr:col>6</xdr:col>
      <xdr:colOff>38100</xdr:colOff>
      <xdr:row>57</xdr:row>
      <xdr:rowOff>129395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0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145922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7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144884</xdr:rowOff>
    </xdr:from>
    <xdr:to>
      <xdr:col>24</xdr:col>
      <xdr:colOff>114300</xdr:colOff>
      <xdr:row>57</xdr:row>
      <xdr:rowOff>75034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4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123311</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2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152557</xdr:rowOff>
    </xdr:from>
    <xdr:to>
      <xdr:col>20</xdr:col>
      <xdr:colOff>38100</xdr:colOff>
      <xdr:row>51</xdr:row>
      <xdr:rowOff>82707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872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99234</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850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45855</xdr:rowOff>
    </xdr:from>
    <xdr:to>
      <xdr:col>15</xdr:col>
      <xdr:colOff>101600</xdr:colOff>
      <xdr:row>57</xdr:row>
      <xdr:rowOff>147455</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138582</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911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59609</xdr:rowOff>
    </xdr:from>
    <xdr:to>
      <xdr:col>10</xdr:col>
      <xdr:colOff>165100</xdr:colOff>
      <xdr:row>57</xdr:row>
      <xdr:rowOff>161209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3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152336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2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39698</xdr:rowOff>
    </xdr:from>
    <xdr:to>
      <xdr:col>6</xdr:col>
      <xdr:colOff>38100</xdr:colOff>
      <xdr:row>57</xdr:row>
      <xdr:rowOff>141298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1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132425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0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156997</xdr:rowOff>
    </xdr:from>
    <xdr:to>
      <xdr:col>24</xdr:col>
      <xdr:colOff>62865</xdr:colOff>
      <xdr:row>75</xdr:row>
      <xdr:rowOff>147396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58497"/>
          <a:ext cx="1270" cy="847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151223</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00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75</xdr:row>
      <xdr:rowOff>147396</xdr:rowOff>
    </xdr:from>
    <xdr:to>
      <xdr:col>24</xdr:col>
      <xdr:colOff>152400</xdr:colOff>
      <xdr:row>75</xdr:row>
      <xdr:rowOff>147396</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00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103674</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33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195,092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156997</xdr:rowOff>
    </xdr:from>
    <xdr:to>
      <xdr:col>24</xdr:col>
      <xdr:colOff>152400</xdr:colOff>
      <xdr:row>70</xdr:row>
      <xdr:rowOff>156997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58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106972</xdr:rowOff>
    </xdr:from>
    <xdr:to>
      <xdr:col>24</xdr:col>
      <xdr:colOff>63500</xdr:colOff>
      <xdr:row>77</xdr:row>
      <xdr:rowOff>161741</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94272"/>
          <a:ext cx="838200" cy="56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116197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46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93320</xdr:rowOff>
    </xdr:from>
    <xdr:to>
      <xdr:col>24</xdr:col>
      <xdr:colOff>114300</xdr:colOff>
      <xdr:row>74</xdr:row>
      <xdr:rowOff>23470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60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161741</xdr:rowOff>
    </xdr:from>
    <xdr:to>
      <xdr:col>19</xdr:col>
      <xdr:colOff>177800</xdr:colOff>
      <xdr:row>78</xdr:row>
      <xdr:rowOff>145359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63391"/>
          <a:ext cx="889000" cy="15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74688</xdr:rowOff>
    </xdr:from>
    <xdr:to>
      <xdr:col>20</xdr:col>
      <xdr:colOff>38100</xdr:colOff>
      <xdr:row>77</xdr:row>
      <xdr:rowOff>4838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04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21365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88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104533</xdr:rowOff>
    </xdr:from>
    <xdr:to>
      <xdr:col>15</xdr:col>
      <xdr:colOff>50800</xdr:colOff>
      <xdr:row>78</xdr:row>
      <xdr:rowOff>145359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019300" y="13477633"/>
          <a:ext cx="889000" cy="4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161156</xdr:rowOff>
    </xdr:from>
    <xdr:to>
      <xdr:col>15</xdr:col>
      <xdr:colOff>101600</xdr:colOff>
      <xdr:row>77</xdr:row>
      <xdr:rowOff>91306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9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107834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6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104533</xdr:rowOff>
    </xdr:from>
    <xdr:to>
      <xdr:col>10</xdr:col>
      <xdr:colOff>114300</xdr:colOff>
      <xdr:row>78</xdr:row>
      <xdr:rowOff>116669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77633"/>
          <a:ext cx="889000" cy="1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84519</xdr:rowOff>
    </xdr:from>
    <xdr:to>
      <xdr:col>10</xdr:col>
      <xdr:colOff>165100</xdr:colOff>
      <xdr:row>78</xdr:row>
      <xdr:rowOff>14669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8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31196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06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98197</xdr:rowOff>
    </xdr:from>
    <xdr:to>
      <xdr:col>6</xdr:col>
      <xdr:colOff>38100</xdr:colOff>
      <xdr:row>78</xdr:row>
      <xdr:rowOff>28347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2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44874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07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56172</xdr:rowOff>
    </xdr:from>
    <xdr:to>
      <xdr:col>24</xdr:col>
      <xdr:colOff>114300</xdr:colOff>
      <xdr:row>74</xdr:row>
      <xdr:rowOff>157772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4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34599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2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110941</xdr:rowOff>
    </xdr:from>
    <xdr:to>
      <xdr:col>20</xdr:col>
      <xdr:colOff>38100</xdr:colOff>
      <xdr:row>78</xdr:row>
      <xdr:rowOff>41091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1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32218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05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94559</xdr:rowOff>
    </xdr:from>
    <xdr:to>
      <xdr:col>15</xdr:col>
      <xdr:colOff>101600</xdr:colOff>
      <xdr:row>79</xdr:row>
      <xdr:rowOff>24709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46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15836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560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53733</xdr:rowOff>
    </xdr:from>
    <xdr:to>
      <xdr:col>10</xdr:col>
      <xdr:colOff>165100</xdr:colOff>
      <xdr:row>78</xdr:row>
      <xdr:rowOff>155333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42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146460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519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65869</xdr:rowOff>
    </xdr:from>
    <xdr:to>
      <xdr:col>6</xdr:col>
      <xdr:colOff>38100</xdr:colOff>
      <xdr:row>78</xdr:row>
      <xdr:rowOff>167469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3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158596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31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60589</xdr:rowOff>
    </xdr:from>
    <xdr:to>
      <xdr:col>24</xdr:col>
      <xdr:colOff>62865</xdr:colOff>
      <xdr:row>98</xdr:row>
      <xdr:rowOff>25840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662539"/>
          <a:ext cx="1270" cy="116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29667</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83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25840</xdr:rowOff>
    </xdr:from>
    <xdr:to>
      <xdr:col>24</xdr:col>
      <xdr:colOff>152400</xdr:colOff>
      <xdr:row>98</xdr:row>
      <xdr:rowOff>25840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82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7266</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43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106,345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60589</xdr:rowOff>
    </xdr:from>
    <xdr:to>
      <xdr:col>24</xdr:col>
      <xdr:colOff>152400</xdr:colOff>
      <xdr:row>91</xdr:row>
      <xdr:rowOff>60589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66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129870</xdr:rowOff>
    </xdr:from>
    <xdr:to>
      <xdr:col>24</xdr:col>
      <xdr:colOff>63500</xdr:colOff>
      <xdr:row>97</xdr:row>
      <xdr:rowOff>160144</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760520"/>
          <a:ext cx="838200" cy="30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4580</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63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153153</xdr:rowOff>
    </xdr:from>
    <xdr:to>
      <xdr:col>24</xdr:col>
      <xdr:colOff>114300</xdr:colOff>
      <xdr:row>97</xdr:row>
      <xdr:rowOff>83303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1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129870</xdr:rowOff>
    </xdr:from>
    <xdr:to>
      <xdr:col>19</xdr:col>
      <xdr:colOff>177800</xdr:colOff>
      <xdr:row>98</xdr:row>
      <xdr:rowOff>94617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60520"/>
          <a:ext cx="889000" cy="1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166674</xdr:rowOff>
    </xdr:from>
    <xdr:to>
      <xdr:col>20</xdr:col>
      <xdr:colOff>38100</xdr:colOff>
      <xdr:row>98</xdr:row>
      <xdr:rowOff>96824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97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87951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9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94617</xdr:rowOff>
    </xdr:from>
    <xdr:to>
      <xdr:col>15</xdr:col>
      <xdr:colOff>50800</xdr:colOff>
      <xdr:row>98</xdr:row>
      <xdr:rowOff>106161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96717"/>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38264</xdr:rowOff>
    </xdr:from>
    <xdr:to>
      <xdr:col>15</xdr:col>
      <xdr:colOff>101600</xdr:colOff>
      <xdr:row>98</xdr:row>
      <xdr:rowOff>139864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4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156391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61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106161</xdr:rowOff>
    </xdr:from>
    <xdr:to>
      <xdr:col>10</xdr:col>
      <xdr:colOff>114300</xdr:colOff>
      <xdr:row>98</xdr:row>
      <xdr:rowOff>108561</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08261"/>
          <a:ext cx="889000" cy="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54266</xdr:rowOff>
    </xdr:from>
    <xdr:to>
      <xdr:col>10</xdr:col>
      <xdr:colOff>165100</xdr:colOff>
      <xdr:row>98</xdr:row>
      <xdr:rowOff>155866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63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12793</xdr:rowOff>
    </xdr:from>
    <xdr:to>
      <xdr:col>6</xdr:col>
      <xdr:colOff>38100</xdr:colOff>
      <xdr:row>98</xdr:row>
      <xdr:rowOff>114393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14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130920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9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109344</xdr:rowOff>
    </xdr:from>
    <xdr:to>
      <xdr:col>24</xdr:col>
      <xdr:colOff>114300</xdr:colOff>
      <xdr:row>98</xdr:row>
      <xdr:rowOff>39494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3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24271</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5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79070</xdr:rowOff>
    </xdr:from>
    <xdr:to>
      <xdr:col>20</xdr:col>
      <xdr:colOff>38100</xdr:colOff>
      <xdr:row>98</xdr:row>
      <xdr:rowOff>9220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0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25747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484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43817</xdr:rowOff>
    </xdr:from>
    <xdr:to>
      <xdr:col>15</xdr:col>
      <xdr:colOff>101600</xdr:colOff>
      <xdr:row>98</xdr:row>
      <xdr:rowOff>145417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4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136544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93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55361</xdr:rowOff>
    </xdr:from>
    <xdr:to>
      <xdr:col>10</xdr:col>
      <xdr:colOff>165100</xdr:colOff>
      <xdr:row>98</xdr:row>
      <xdr:rowOff>156961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5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148088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5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57761</xdr:rowOff>
    </xdr:from>
    <xdr:to>
      <xdr:col>6</xdr:col>
      <xdr:colOff>38100</xdr:colOff>
      <xdr:row>98</xdr:row>
      <xdr:rowOff>159361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5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150488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5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50165</xdr:rowOff>
    </xdr:from>
    <xdr:to>
      <xdr:col>54</xdr:col>
      <xdr:colOff>189865</xdr:colOff>
      <xdr:row>38</xdr:row>
      <xdr:rowOff>161036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65115"/>
          <a:ext cx="1270" cy="1311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164863</xdr:rowOff>
    </xdr:from>
    <xdr:ext cx="378565"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79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161036</xdr:rowOff>
    </xdr:from>
    <xdr:to>
      <xdr:col>55</xdr:col>
      <xdr:colOff>88900</xdr:colOff>
      <xdr:row>38</xdr:row>
      <xdr:rowOff>161036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7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168292</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4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50165</xdr:rowOff>
    </xdr:from>
    <xdr:to>
      <xdr:col>55</xdr:col>
      <xdr:colOff>88900</xdr:colOff>
      <xdr:row>31</xdr:row>
      <xdr:rowOff>50165</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65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69786</xdr:rowOff>
    </xdr:from>
    <xdr:to>
      <xdr:col>55</xdr:col>
      <xdr:colOff>0</xdr:colOff>
      <xdr:row>37</xdr:row>
      <xdr:rowOff>95695</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413436"/>
          <a:ext cx="8382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35323</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378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56896</xdr:rowOff>
    </xdr:from>
    <xdr:to>
      <xdr:col>55</xdr:col>
      <xdr:colOff>50800</xdr:colOff>
      <xdr:row>37</xdr:row>
      <xdr:rowOff>158496</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69786</xdr:rowOff>
    </xdr:from>
    <xdr:to>
      <xdr:col>50</xdr:col>
      <xdr:colOff>114300</xdr:colOff>
      <xdr:row>37</xdr:row>
      <xdr:rowOff>123317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8750300" y="6413436"/>
          <a:ext cx="889000" cy="53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54991</xdr:rowOff>
    </xdr:from>
    <xdr:to>
      <xdr:col>50</xdr:col>
      <xdr:colOff>165100</xdr:colOff>
      <xdr:row>37</xdr:row>
      <xdr:rowOff>156591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147718</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4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123317</xdr:rowOff>
    </xdr:from>
    <xdr:to>
      <xdr:col>45</xdr:col>
      <xdr:colOff>177800</xdr:colOff>
      <xdr:row>37</xdr:row>
      <xdr:rowOff>134747</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46696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60325</xdr:rowOff>
    </xdr:from>
    <xdr:to>
      <xdr:col>46</xdr:col>
      <xdr:colOff>38100</xdr:colOff>
      <xdr:row>37</xdr:row>
      <xdr:rowOff>161925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403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7002</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179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130937</xdr:rowOff>
    </xdr:from>
    <xdr:to>
      <xdr:col>41</xdr:col>
      <xdr:colOff>50800</xdr:colOff>
      <xdr:row>37</xdr:row>
      <xdr:rowOff>134747</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474587"/>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44895</xdr:rowOff>
    </xdr:from>
    <xdr:to>
      <xdr:col>41</xdr:col>
      <xdr:colOff>101600</xdr:colOff>
      <xdr:row>37</xdr:row>
      <xdr:rowOff>146495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8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163022</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163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28130</xdr:rowOff>
    </xdr:from>
    <xdr:to>
      <xdr:col>36</xdr:col>
      <xdr:colOff>165100</xdr:colOff>
      <xdr:row>37</xdr:row>
      <xdr:rowOff>129730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146257</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14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44895</xdr:rowOff>
    </xdr:from>
    <xdr:to>
      <xdr:col>55</xdr:col>
      <xdr:colOff>50800</xdr:colOff>
      <xdr:row>37</xdr:row>
      <xdr:rowOff>146495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38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67772</xdr:rowOff>
    </xdr:from>
    <xdr:ext cx="469744"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23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18986</xdr:rowOff>
    </xdr:from>
    <xdr:to>
      <xdr:col>50</xdr:col>
      <xdr:colOff>165100</xdr:colOff>
      <xdr:row>37</xdr:row>
      <xdr:rowOff>120586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36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137113</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04428"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72517</xdr:rowOff>
    </xdr:from>
    <xdr:to>
      <xdr:col>46</xdr:col>
      <xdr:colOff>38100</xdr:colOff>
      <xdr:row>38</xdr:row>
      <xdr:rowOff>2667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41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165244</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15428" y="650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83947</xdr:rowOff>
    </xdr:from>
    <xdr:to>
      <xdr:col>41</xdr:col>
      <xdr:colOff>101600</xdr:colOff>
      <xdr:row>38</xdr:row>
      <xdr:rowOff>14097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42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5224</xdr:rowOff>
    </xdr:from>
    <xdr:ext cx="469744"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26428" y="6520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80137</xdr:rowOff>
    </xdr:from>
    <xdr:to>
      <xdr:col>36</xdr:col>
      <xdr:colOff>165100</xdr:colOff>
      <xdr:row>38</xdr:row>
      <xdr:rowOff>10287</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42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1414</xdr:rowOff>
    </xdr:from>
    <xdr:ext cx="469744"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37428" y="6516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29926</xdr:rowOff>
    </xdr:from>
    <xdr:to>
      <xdr:col>54</xdr:col>
      <xdr:colOff>189865</xdr:colOff>
      <xdr:row>58</xdr:row>
      <xdr:rowOff>56261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945326"/>
          <a:ext cx="1270" cy="1055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60088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0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56261</xdr:rowOff>
    </xdr:from>
    <xdr:to>
      <xdr:col>55</xdr:col>
      <xdr:colOff>88900</xdr:colOff>
      <xdr:row>58</xdr:row>
      <xdr:rowOff>56261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00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148053</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72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29926</xdr:rowOff>
    </xdr:from>
    <xdr:to>
      <xdr:col>55</xdr:col>
      <xdr:colOff>88900</xdr:colOff>
      <xdr:row>52</xdr:row>
      <xdr:rowOff>29926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945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87762</xdr:rowOff>
    </xdr:from>
    <xdr:to>
      <xdr:col>55</xdr:col>
      <xdr:colOff>0</xdr:colOff>
      <xdr:row>57</xdr:row>
      <xdr:rowOff>100747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860412"/>
          <a:ext cx="838200" cy="1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8176</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4379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156749</xdr:rowOff>
    </xdr:from>
    <xdr:to>
      <xdr:col>55</xdr:col>
      <xdr:colOff>50800</xdr:colOff>
      <xdr:row>56</xdr:row>
      <xdr:rowOff>86899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58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100747</xdr:rowOff>
    </xdr:from>
    <xdr:to>
      <xdr:col>50</xdr:col>
      <xdr:colOff>114300</xdr:colOff>
      <xdr:row>57</xdr:row>
      <xdr:rowOff>111765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873397"/>
          <a:ext cx="889000" cy="1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32985</xdr:rowOff>
    </xdr:from>
    <xdr:to>
      <xdr:col>50</xdr:col>
      <xdr:colOff>165100</xdr:colOff>
      <xdr:row>56</xdr:row>
      <xdr:rowOff>134585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63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151112</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40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103215</xdr:rowOff>
    </xdr:from>
    <xdr:to>
      <xdr:col>45</xdr:col>
      <xdr:colOff>177800</xdr:colOff>
      <xdr:row>57</xdr:row>
      <xdr:rowOff>111765</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875865"/>
          <a:ext cx="889000" cy="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37054</xdr:rowOff>
    </xdr:from>
    <xdr:to>
      <xdr:col>46</xdr:col>
      <xdr:colOff>38100</xdr:colOff>
      <xdr:row>56</xdr:row>
      <xdr:rowOff>138654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63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155181</xdr:rowOff>
    </xdr:from>
    <xdr:ext cx="469744"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515428" y="941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103215</xdr:rowOff>
    </xdr:from>
    <xdr:to>
      <xdr:col>41</xdr:col>
      <xdr:colOff>50800</xdr:colOff>
      <xdr:row>57</xdr:row>
      <xdr:rowOff>117708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875865"/>
          <a:ext cx="8890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36505</xdr:rowOff>
    </xdr:from>
    <xdr:to>
      <xdr:col>41</xdr:col>
      <xdr:colOff>101600</xdr:colOff>
      <xdr:row>56</xdr:row>
      <xdr:rowOff>138105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637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154632</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626428" y="9412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166304</xdr:rowOff>
    </xdr:from>
    <xdr:to>
      <xdr:col>36</xdr:col>
      <xdr:colOff>165100</xdr:colOff>
      <xdr:row>56</xdr:row>
      <xdr:rowOff>96454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59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112981</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37428" y="937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36962</xdr:rowOff>
    </xdr:from>
    <xdr:to>
      <xdr:col>55</xdr:col>
      <xdr:colOff>50800</xdr:colOff>
      <xdr:row>57</xdr:row>
      <xdr:rowOff>138562</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0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15389</xdr:rowOff>
    </xdr:from>
    <xdr:ext cx="469744"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8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49947</xdr:rowOff>
    </xdr:from>
    <xdr:to>
      <xdr:col>50</xdr:col>
      <xdr:colOff>165100</xdr:colOff>
      <xdr:row>57</xdr:row>
      <xdr:rowOff>151547</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2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142674</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991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60965</xdr:rowOff>
    </xdr:from>
    <xdr:to>
      <xdr:col>46</xdr:col>
      <xdr:colOff>38100</xdr:colOff>
      <xdr:row>57</xdr:row>
      <xdr:rowOff>162565</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3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153692</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992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52415</xdr:rowOff>
    </xdr:from>
    <xdr:to>
      <xdr:col>41</xdr:col>
      <xdr:colOff>101600</xdr:colOff>
      <xdr:row>57</xdr:row>
      <xdr:rowOff>154015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2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145142</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991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66908</xdr:rowOff>
    </xdr:from>
    <xdr:to>
      <xdr:col>36</xdr:col>
      <xdr:colOff>165100</xdr:colOff>
      <xdr:row>57</xdr:row>
      <xdr:rowOff>168508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3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159635</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37428" y="993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69786</xdr:rowOff>
    </xdr:from>
    <xdr:to>
      <xdr:col>54</xdr:col>
      <xdr:colOff>189865</xdr:colOff>
      <xdr:row>77</xdr:row>
      <xdr:rowOff>140881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71286"/>
          <a:ext cx="1270" cy="1271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144708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346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140881</xdr:rowOff>
    </xdr:from>
    <xdr:to>
      <xdr:col>55</xdr:col>
      <xdr:colOff>88900</xdr:colOff>
      <xdr:row>77</xdr:row>
      <xdr:rowOff>140881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342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16463</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4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69786</xdr:rowOff>
    </xdr:from>
    <xdr:to>
      <xdr:col>55</xdr:col>
      <xdr:colOff>88900</xdr:colOff>
      <xdr:row>70</xdr:row>
      <xdr:rowOff>69786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71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35268</xdr:rowOff>
    </xdr:from>
    <xdr:to>
      <xdr:col>55</xdr:col>
      <xdr:colOff>0</xdr:colOff>
      <xdr:row>77</xdr:row>
      <xdr:rowOff>140881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236918"/>
          <a:ext cx="838200" cy="10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154677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670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131800</xdr:rowOff>
    </xdr:from>
    <xdr:to>
      <xdr:col>55</xdr:col>
      <xdr:colOff>50800</xdr:colOff>
      <xdr:row>75</xdr:row>
      <xdr:rowOff>61950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28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132917</xdr:rowOff>
    </xdr:from>
    <xdr:to>
      <xdr:col>50</xdr:col>
      <xdr:colOff>114300</xdr:colOff>
      <xdr:row>77</xdr:row>
      <xdr:rowOff>35268</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163117"/>
          <a:ext cx="889000" cy="73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131039</xdr:rowOff>
    </xdr:from>
    <xdr:to>
      <xdr:col>50</xdr:col>
      <xdr:colOff>165100</xdr:colOff>
      <xdr:row>75</xdr:row>
      <xdr:rowOff>61189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28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77716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59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132917</xdr:rowOff>
    </xdr:from>
    <xdr:to>
      <xdr:col>45</xdr:col>
      <xdr:colOff>177800</xdr:colOff>
      <xdr:row>77</xdr:row>
      <xdr:rowOff>128308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163117"/>
          <a:ext cx="889000" cy="166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146813</xdr:rowOff>
    </xdr:from>
    <xdr:to>
      <xdr:col>46</xdr:col>
      <xdr:colOff>38100</xdr:colOff>
      <xdr:row>76</xdr:row>
      <xdr:rowOff>76963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93489</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278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128308</xdr:rowOff>
    </xdr:from>
    <xdr:to>
      <xdr:col>41</xdr:col>
      <xdr:colOff>50800</xdr:colOff>
      <xdr:row>77</xdr:row>
      <xdr:rowOff>168999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329958"/>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1766</xdr:rowOff>
    </xdr:from>
    <xdr:to>
      <xdr:col>41</xdr:col>
      <xdr:colOff>101600</xdr:colOff>
      <xdr:row>76</xdr:row>
      <xdr:rowOff>103366</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0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119892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280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5880</xdr:rowOff>
    </xdr:from>
    <xdr:to>
      <xdr:col>36</xdr:col>
      <xdr:colOff>165100</xdr:colOff>
      <xdr:row>76</xdr:row>
      <xdr:rowOff>107480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03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124007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28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90081</xdr:rowOff>
    </xdr:from>
    <xdr:to>
      <xdr:col>55</xdr:col>
      <xdr:colOff>50800</xdr:colOff>
      <xdr:row>78</xdr:row>
      <xdr:rowOff>20231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29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5008</xdr:rowOff>
    </xdr:from>
    <xdr:ext cx="469744"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20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155918</xdr:rowOff>
    </xdr:from>
    <xdr:to>
      <xdr:col>50</xdr:col>
      <xdr:colOff>165100</xdr:colOff>
      <xdr:row>77</xdr:row>
      <xdr:rowOff>86068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18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77195</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04428" y="1327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82117</xdr:rowOff>
    </xdr:from>
    <xdr:to>
      <xdr:col>46</xdr:col>
      <xdr:colOff>38100</xdr:colOff>
      <xdr:row>77</xdr:row>
      <xdr:rowOff>12267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11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3394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20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77508</xdr:rowOff>
    </xdr:from>
    <xdr:to>
      <xdr:col>41</xdr:col>
      <xdr:colOff>101600</xdr:colOff>
      <xdr:row>78</xdr:row>
      <xdr:rowOff>7658</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27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170235</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626428" y="1337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118199</xdr:rowOff>
    </xdr:from>
    <xdr:to>
      <xdr:col>36</xdr:col>
      <xdr:colOff>165100</xdr:colOff>
      <xdr:row>78</xdr:row>
      <xdr:rowOff>48349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31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39476</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37428" y="13412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95397</xdr:rowOff>
    </xdr:from>
    <xdr:to>
      <xdr:col>54</xdr:col>
      <xdr:colOff>189865</xdr:colOff>
      <xdr:row>97</xdr:row>
      <xdr:rowOff>67805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5897"/>
          <a:ext cx="1270" cy="1172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71632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70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67805</xdr:rowOff>
    </xdr:from>
    <xdr:to>
      <xdr:col>55</xdr:col>
      <xdr:colOff>88900</xdr:colOff>
      <xdr:row>97</xdr:row>
      <xdr:rowOff>67805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698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42074</xdr:rowOff>
    </xdr:from>
    <xdr:ext cx="534377"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30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95397</xdr:rowOff>
    </xdr:from>
    <xdr:to>
      <xdr:col>55</xdr:col>
      <xdr:colOff>88900</xdr:colOff>
      <xdr:row>90</xdr:row>
      <xdr:rowOff>95397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146214</xdr:rowOff>
    </xdr:from>
    <xdr:to>
      <xdr:col>55</xdr:col>
      <xdr:colOff>0</xdr:colOff>
      <xdr:row>94</xdr:row>
      <xdr:rowOff>155839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5919614"/>
          <a:ext cx="838200" cy="35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22248</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309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43821</xdr:rowOff>
    </xdr:from>
    <xdr:to>
      <xdr:col>55</xdr:col>
      <xdr:colOff>50800</xdr:colOff>
      <xdr:row>95</xdr:row>
      <xdr:rowOff>145421</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146214</xdr:rowOff>
    </xdr:from>
    <xdr:to>
      <xdr:col>50</xdr:col>
      <xdr:colOff>114300</xdr:colOff>
      <xdr:row>93</xdr:row>
      <xdr:rowOff>299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5919614"/>
          <a:ext cx="889000" cy="2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24068</xdr:rowOff>
    </xdr:from>
    <xdr:to>
      <xdr:col>50</xdr:col>
      <xdr:colOff>165100</xdr:colOff>
      <xdr:row>95</xdr:row>
      <xdr:rowOff>125668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31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116795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40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299</xdr:rowOff>
    </xdr:from>
    <xdr:to>
      <xdr:col>45</xdr:col>
      <xdr:colOff>177800</xdr:colOff>
      <xdr:row>93</xdr:row>
      <xdr:rowOff>43459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7861300" y="15945149"/>
          <a:ext cx="889000" cy="4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34196</xdr:rowOff>
    </xdr:from>
    <xdr:to>
      <xdr:col>46</xdr:col>
      <xdr:colOff>38100</xdr:colOff>
      <xdr:row>95</xdr:row>
      <xdr:rowOff>135796</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32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126923</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41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79693</xdr:rowOff>
    </xdr:from>
    <xdr:to>
      <xdr:col>41</xdr:col>
      <xdr:colOff>50800</xdr:colOff>
      <xdr:row>93</xdr:row>
      <xdr:rowOff>43459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5853093"/>
          <a:ext cx="889000" cy="13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53056</xdr:rowOff>
    </xdr:from>
    <xdr:to>
      <xdr:col>41</xdr:col>
      <xdr:colOff>101600</xdr:colOff>
      <xdr:row>95</xdr:row>
      <xdr:rowOff>154656</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34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145783</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43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23451</xdr:rowOff>
    </xdr:from>
    <xdr:to>
      <xdr:col>36</xdr:col>
      <xdr:colOff>165100</xdr:colOff>
      <xdr:row>95</xdr:row>
      <xdr:rowOff>125051</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3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116178</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4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105039</xdr:rowOff>
    </xdr:from>
    <xdr:to>
      <xdr:col>55</xdr:col>
      <xdr:colOff>50800</xdr:colOff>
      <xdr:row>95</xdr:row>
      <xdr:rowOff>35189</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22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127916</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0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95414</xdr:rowOff>
    </xdr:from>
    <xdr:to>
      <xdr:col>50</xdr:col>
      <xdr:colOff>165100</xdr:colOff>
      <xdr:row>93</xdr:row>
      <xdr:rowOff>25564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586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42091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56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120949</xdr:rowOff>
    </xdr:from>
    <xdr:to>
      <xdr:col>46</xdr:col>
      <xdr:colOff>38100</xdr:colOff>
      <xdr:row>93</xdr:row>
      <xdr:rowOff>51099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5894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67626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566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164109</xdr:rowOff>
    </xdr:from>
    <xdr:to>
      <xdr:col>41</xdr:col>
      <xdr:colOff>101600</xdr:colOff>
      <xdr:row>93</xdr:row>
      <xdr:rowOff>94259</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593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110786</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57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28893</xdr:rowOff>
    </xdr:from>
    <xdr:to>
      <xdr:col>36</xdr:col>
      <xdr:colOff>165100</xdr:colOff>
      <xdr:row>92</xdr:row>
      <xdr:rowOff>130493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5802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147020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5577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138237</xdr:rowOff>
    </xdr:from>
    <xdr:to>
      <xdr:col>85</xdr:col>
      <xdr:colOff>126364</xdr:colOff>
      <xdr:row>38</xdr:row>
      <xdr:rowOff>169783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81737"/>
          <a:ext cx="1269" cy="1403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2160</xdr:rowOff>
    </xdr:from>
    <xdr:ext cx="469744"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68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169783</xdr:rowOff>
    </xdr:from>
    <xdr:to>
      <xdr:col>86</xdr:col>
      <xdr:colOff>25400</xdr:colOff>
      <xdr:row>38</xdr:row>
      <xdr:rowOff>169783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68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84914</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56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138237</xdr:rowOff>
    </xdr:from>
    <xdr:to>
      <xdr:col>86</xdr:col>
      <xdr:colOff>25400</xdr:colOff>
      <xdr:row>30</xdr:row>
      <xdr:rowOff>138237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81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87671</xdr:rowOff>
    </xdr:from>
    <xdr:to>
      <xdr:col>85</xdr:col>
      <xdr:colOff>127000</xdr:colOff>
      <xdr:row>38</xdr:row>
      <xdr:rowOff>169783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5481300" y="6602771"/>
          <a:ext cx="838200" cy="8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118544</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5947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95667</xdr:rowOff>
    </xdr:from>
    <xdr:to>
      <xdr:col>85</xdr:col>
      <xdr:colOff>177800</xdr:colOff>
      <xdr:row>36</xdr:row>
      <xdr:rowOff>25817</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09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83007</xdr:rowOff>
    </xdr:from>
    <xdr:to>
      <xdr:col>81</xdr:col>
      <xdr:colOff>50800</xdr:colOff>
      <xdr:row>38</xdr:row>
      <xdr:rowOff>87671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598107"/>
          <a:ext cx="8890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132060</xdr:rowOff>
    </xdr:from>
    <xdr:to>
      <xdr:col>81</xdr:col>
      <xdr:colOff>101600</xdr:colOff>
      <xdr:row>35</xdr:row>
      <xdr:rowOff>62210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596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78737</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573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82733</xdr:rowOff>
    </xdr:from>
    <xdr:to>
      <xdr:col>76</xdr:col>
      <xdr:colOff>114300</xdr:colOff>
      <xdr:row>38</xdr:row>
      <xdr:rowOff>83007</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597833"/>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89723</xdr:rowOff>
    </xdr:from>
    <xdr:to>
      <xdr:col>76</xdr:col>
      <xdr:colOff>165100</xdr:colOff>
      <xdr:row>36</xdr:row>
      <xdr:rowOff>19873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090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36400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86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82733</xdr:rowOff>
    </xdr:from>
    <xdr:to>
      <xdr:col>71</xdr:col>
      <xdr:colOff>177800</xdr:colOff>
      <xdr:row>38</xdr:row>
      <xdr:rowOff>104496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597833"/>
          <a:ext cx="889000" cy="21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132334</xdr:rowOff>
    </xdr:from>
    <xdr:to>
      <xdr:col>72</xdr:col>
      <xdr:colOff>38100</xdr:colOff>
      <xdr:row>36</xdr:row>
      <xdr:rowOff>62484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79011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90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57353</xdr:rowOff>
    </xdr:from>
    <xdr:to>
      <xdr:col>67</xdr:col>
      <xdr:colOff>101600</xdr:colOff>
      <xdr:row>36</xdr:row>
      <xdr:rowOff>158953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22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4030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00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118983</xdr:rowOff>
    </xdr:from>
    <xdr:to>
      <xdr:col>85</xdr:col>
      <xdr:colOff>177800</xdr:colOff>
      <xdr:row>39</xdr:row>
      <xdr:rowOff>49133</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63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33910</xdr:rowOff>
    </xdr:from>
    <xdr:ext cx="469744"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54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36871</xdr:rowOff>
    </xdr:from>
    <xdr:to>
      <xdr:col>81</xdr:col>
      <xdr:colOff>101600</xdr:colOff>
      <xdr:row>38</xdr:row>
      <xdr:rowOff>138471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55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129598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64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32207</xdr:rowOff>
    </xdr:from>
    <xdr:to>
      <xdr:col>76</xdr:col>
      <xdr:colOff>165100</xdr:colOff>
      <xdr:row>38</xdr:row>
      <xdr:rowOff>133807</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54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124934</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64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31933</xdr:rowOff>
    </xdr:from>
    <xdr:to>
      <xdr:col>72</xdr:col>
      <xdr:colOff>38100</xdr:colOff>
      <xdr:row>38</xdr:row>
      <xdr:rowOff>133533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54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124660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639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53696</xdr:rowOff>
    </xdr:from>
    <xdr:to>
      <xdr:col>67</xdr:col>
      <xdr:colOff>101600</xdr:colOff>
      <xdr:row>38</xdr:row>
      <xdr:rowOff>155296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56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146423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66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53</xdr:row>
      <xdr:rowOff>165336</xdr:rowOff>
    </xdr:from>
    <xdr:to>
      <xdr:col>85</xdr:col>
      <xdr:colOff>126364</xdr:colOff>
      <xdr:row>58</xdr:row>
      <xdr:rowOff>70206</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9252186"/>
          <a:ext cx="1269" cy="76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74033</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1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70206</xdr:rowOff>
    </xdr:from>
    <xdr:to>
      <xdr:col>86</xdr:col>
      <xdr:colOff>25400</xdr:colOff>
      <xdr:row>58</xdr:row>
      <xdr:rowOff>70206</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14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112013</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902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59,465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53</xdr:row>
      <xdr:rowOff>165336</xdr:rowOff>
    </xdr:from>
    <xdr:to>
      <xdr:col>86</xdr:col>
      <xdr:colOff>25400</xdr:colOff>
      <xdr:row>53</xdr:row>
      <xdr:rowOff>165336</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252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156192</xdr:rowOff>
    </xdr:from>
    <xdr:to>
      <xdr:col>85</xdr:col>
      <xdr:colOff>127000</xdr:colOff>
      <xdr:row>54</xdr:row>
      <xdr:rowOff>157629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071592"/>
          <a:ext cx="838200" cy="344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139630</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69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161203</xdr:rowOff>
    </xdr:from>
    <xdr:to>
      <xdr:col>85</xdr:col>
      <xdr:colOff>177800</xdr:colOff>
      <xdr:row>56</xdr:row>
      <xdr:rowOff>91353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9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24649</xdr:rowOff>
    </xdr:from>
    <xdr:to>
      <xdr:col>81</xdr:col>
      <xdr:colOff>50800</xdr:colOff>
      <xdr:row>52</xdr:row>
      <xdr:rowOff>156192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8768599"/>
          <a:ext cx="889000" cy="30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109539</xdr:rowOff>
    </xdr:from>
    <xdr:to>
      <xdr:col>81</xdr:col>
      <xdr:colOff>101600</xdr:colOff>
      <xdr:row>55</xdr:row>
      <xdr:rowOff>39689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36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30816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46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24649</xdr:rowOff>
    </xdr:from>
    <xdr:to>
      <xdr:col>76</xdr:col>
      <xdr:colOff>114300</xdr:colOff>
      <xdr:row>54</xdr:row>
      <xdr:rowOff>108121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8768599"/>
          <a:ext cx="889000" cy="59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117442</xdr:rowOff>
    </xdr:from>
    <xdr:to>
      <xdr:col>76</xdr:col>
      <xdr:colOff>165100</xdr:colOff>
      <xdr:row>56</xdr:row>
      <xdr:rowOff>47592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38719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6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108121</xdr:rowOff>
    </xdr:from>
    <xdr:to>
      <xdr:col>71</xdr:col>
      <xdr:colOff>177800</xdr:colOff>
      <xdr:row>55</xdr:row>
      <xdr:rowOff>59233</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366421"/>
          <a:ext cx="889000" cy="12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154966</xdr:rowOff>
    </xdr:from>
    <xdr:to>
      <xdr:col>72</xdr:col>
      <xdr:colOff>38100</xdr:colOff>
      <xdr:row>57</xdr:row>
      <xdr:rowOff>85116</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756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76243</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8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163587</xdr:rowOff>
    </xdr:from>
    <xdr:to>
      <xdr:col>67</xdr:col>
      <xdr:colOff>101600</xdr:colOff>
      <xdr:row>57</xdr:row>
      <xdr:rowOff>93737</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764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84864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85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106829</xdr:rowOff>
    </xdr:from>
    <xdr:to>
      <xdr:col>85</xdr:col>
      <xdr:colOff>177800</xdr:colOff>
      <xdr:row>55</xdr:row>
      <xdr:rowOff>36979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36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129706</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216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105392</xdr:rowOff>
    </xdr:from>
    <xdr:to>
      <xdr:col>81</xdr:col>
      <xdr:colOff>101600</xdr:colOff>
      <xdr:row>53</xdr:row>
      <xdr:rowOff>35542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02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52069</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879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145299</xdr:rowOff>
    </xdr:from>
    <xdr:to>
      <xdr:col>76</xdr:col>
      <xdr:colOff>165100</xdr:colOff>
      <xdr:row>51</xdr:row>
      <xdr:rowOff>75449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871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91976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849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57321</xdr:rowOff>
    </xdr:from>
    <xdr:to>
      <xdr:col>72</xdr:col>
      <xdr:colOff>38100</xdr:colOff>
      <xdr:row>54</xdr:row>
      <xdr:rowOff>158921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31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3998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09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8433</xdr:rowOff>
    </xdr:from>
    <xdr:to>
      <xdr:col>67</xdr:col>
      <xdr:colOff>101600</xdr:colOff>
      <xdr:row>55</xdr:row>
      <xdr:rowOff>110033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43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126560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21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42659</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215609"/>
          <a:ext cx="1269" cy="13733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160786</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9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42659</xdr:rowOff>
    </xdr:from>
    <xdr:to>
      <xdr:col>86</xdr:col>
      <xdr:colOff>25400</xdr:colOff>
      <xdr:row>71</xdr:row>
      <xdr:rowOff>42659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2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40797</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24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17920</xdr:rowOff>
    </xdr:from>
    <xdr:to>
      <xdr:col>85</xdr:col>
      <xdr:colOff>177800</xdr:colOff>
      <xdr:row>78</xdr:row>
      <xdr:rowOff>119520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39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159538</xdr:rowOff>
    </xdr:from>
    <xdr:to>
      <xdr:col>81</xdr:col>
      <xdr:colOff>101600</xdr:colOff>
      <xdr:row>78</xdr:row>
      <xdr:rowOff>89688</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3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106215</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136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38264</xdr:rowOff>
    </xdr:from>
    <xdr:to>
      <xdr:col>76</xdr:col>
      <xdr:colOff>165100</xdr:colOff>
      <xdr:row>78</xdr:row>
      <xdr:rowOff>139864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41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156391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57428" y="13186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58153</xdr:rowOff>
    </xdr:from>
    <xdr:to>
      <xdr:col>72</xdr:col>
      <xdr:colOff>38100</xdr:colOff>
      <xdr:row>78</xdr:row>
      <xdr:rowOff>159753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4830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206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148489</xdr:rowOff>
    </xdr:from>
    <xdr:to>
      <xdr:col>67</xdr:col>
      <xdr:colOff>101600</xdr:colOff>
      <xdr:row>79</xdr:row>
      <xdr:rowOff>78639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95166</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5017" y="13296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41497</xdr:rowOff>
    </xdr:from>
    <xdr:to>
      <xdr:col>85</xdr:col>
      <xdr:colOff>126364</xdr:colOff>
      <xdr:row>98</xdr:row>
      <xdr:rowOff>56090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643447"/>
          <a:ext cx="1269" cy="1214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59917</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86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56090</xdr:rowOff>
    </xdr:from>
    <xdr:to>
      <xdr:col>86</xdr:col>
      <xdr:colOff>25400</xdr:colOff>
      <xdr:row>98</xdr:row>
      <xdr:rowOff>56090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858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159624</xdr:rowOff>
    </xdr:from>
    <xdr:ext cx="534377"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18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72,155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41497</xdr:rowOff>
    </xdr:from>
    <xdr:to>
      <xdr:col>86</xdr:col>
      <xdr:colOff>25400</xdr:colOff>
      <xdr:row>91</xdr:row>
      <xdr:rowOff>41497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64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73273</xdr:rowOff>
    </xdr:from>
    <xdr:to>
      <xdr:col>85</xdr:col>
      <xdr:colOff>127000</xdr:colOff>
      <xdr:row>97</xdr:row>
      <xdr:rowOff>89979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5481300" y="16703923"/>
          <a:ext cx="838200" cy="1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166812</xdr:rowOff>
    </xdr:from>
    <xdr:ext cx="534377"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111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143935</xdr:rowOff>
    </xdr:from>
    <xdr:to>
      <xdr:col>85</xdr:col>
      <xdr:colOff>177800</xdr:colOff>
      <xdr:row>95</xdr:row>
      <xdr:rowOff>74085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26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84989</xdr:rowOff>
    </xdr:from>
    <xdr:to>
      <xdr:col>81</xdr:col>
      <xdr:colOff>50800</xdr:colOff>
      <xdr:row>97</xdr:row>
      <xdr:rowOff>89979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715639"/>
          <a:ext cx="889000" cy="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169044</xdr:rowOff>
    </xdr:from>
    <xdr:to>
      <xdr:col>81</xdr:col>
      <xdr:colOff>101600</xdr:colOff>
      <xdr:row>95</xdr:row>
      <xdr:rowOff>99194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28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115721</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14111" y="1606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84989</xdr:rowOff>
    </xdr:from>
    <xdr:to>
      <xdr:col>76</xdr:col>
      <xdr:colOff>114300</xdr:colOff>
      <xdr:row>97</xdr:row>
      <xdr:rowOff>92704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715639"/>
          <a:ext cx="889000" cy="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148603</xdr:rowOff>
    </xdr:from>
    <xdr:to>
      <xdr:col>76</xdr:col>
      <xdr:colOff>165100</xdr:colOff>
      <xdr:row>95</xdr:row>
      <xdr:rowOff>78753</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26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95280</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325111" y="16040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92704</xdr:rowOff>
    </xdr:from>
    <xdr:to>
      <xdr:col>71</xdr:col>
      <xdr:colOff>177800</xdr:colOff>
      <xdr:row>97</xdr:row>
      <xdr:rowOff>104687</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723354"/>
          <a:ext cx="889000" cy="1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159880</xdr:rowOff>
    </xdr:from>
    <xdr:to>
      <xdr:col>72</xdr:col>
      <xdr:colOff>38100</xdr:colOff>
      <xdr:row>95</xdr:row>
      <xdr:rowOff>90030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2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106557</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0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141554</xdr:rowOff>
    </xdr:from>
    <xdr:to>
      <xdr:col>67</xdr:col>
      <xdr:colOff>101600</xdr:colOff>
      <xdr:row>95</xdr:row>
      <xdr:rowOff>71704</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25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88231</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03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22473</xdr:rowOff>
    </xdr:from>
    <xdr:to>
      <xdr:col>85</xdr:col>
      <xdr:colOff>177800</xdr:colOff>
      <xdr:row>97</xdr:row>
      <xdr:rowOff>124073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6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900</xdr:rowOff>
    </xdr:from>
    <xdr:ext cx="534377"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6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39179</xdr:rowOff>
    </xdr:from>
    <xdr:to>
      <xdr:col>81</xdr:col>
      <xdr:colOff>101600</xdr:colOff>
      <xdr:row>97</xdr:row>
      <xdr:rowOff>140779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66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131906</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14111" y="1676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34189</xdr:rowOff>
    </xdr:from>
    <xdr:to>
      <xdr:col>76</xdr:col>
      <xdr:colOff>165100</xdr:colOff>
      <xdr:row>97</xdr:row>
      <xdr:rowOff>135789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66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126916</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325111" y="167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41904</xdr:rowOff>
    </xdr:from>
    <xdr:to>
      <xdr:col>72</xdr:col>
      <xdr:colOff>38100</xdr:colOff>
      <xdr:row>97</xdr:row>
      <xdr:rowOff>143504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67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134631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36111" y="1676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53887</xdr:rowOff>
    </xdr:from>
    <xdr:to>
      <xdr:col>67</xdr:col>
      <xdr:colOff>101600</xdr:colOff>
      <xdr:row>97</xdr:row>
      <xdr:rowOff>155487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6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146614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47111" y="1677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11684</xdr:rowOff>
    </xdr:from>
    <xdr:to>
      <xdr:col>116</xdr:col>
      <xdr:colOff>62864</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98084"/>
          <a:ext cx="1269"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129811</xdr:rowOff>
    </xdr:from>
    <xdr:ext cx="378565"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7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11684</xdr:rowOff>
    </xdr:from>
    <xdr:to>
      <xdr:col>116</xdr:col>
      <xdr:colOff>152400</xdr:colOff>
      <xdr:row>32</xdr:row>
      <xdr:rowOff>11684</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9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141495</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3136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118618</xdr:rowOff>
    </xdr:from>
    <xdr:to>
      <xdr:col>116</xdr:col>
      <xdr:colOff>114300</xdr:colOff>
      <xdr:row>38</xdr:row>
      <xdr:rowOff>48768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34036</xdr:rowOff>
    </xdr:from>
    <xdr:to>
      <xdr:col>112</xdr:col>
      <xdr:colOff>38100</xdr:colOff>
      <xdr:row>36</xdr:row>
      <xdr:rowOff>135636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34</xdr:row>
      <xdr:rowOff>152163</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4017" y="5981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31</xdr:row>
      <xdr:rowOff>88900</xdr:rowOff>
    </xdr:from>
    <xdr:to>
      <xdr:col>107</xdr:col>
      <xdr:colOff>101600</xdr:colOff>
      <xdr:row>32</xdr:row>
      <xdr:rowOff>19050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54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30</xdr:row>
      <xdr:rowOff>35577</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517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8890</xdr:rowOff>
    </xdr:from>
    <xdr:to>
      <xdr:col>102</xdr:col>
      <xdr:colOff>165100</xdr:colOff>
      <xdr:row>38</xdr:row>
      <xdr:rowOff>110490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127017</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118618</xdr:rowOff>
    </xdr:from>
    <xdr:to>
      <xdr:col>98</xdr:col>
      <xdr:colOff>38100</xdr:colOff>
      <xdr:row>38</xdr:row>
      <xdr:rowOff>48768</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65295</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2374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最も大きな割合を占める民生費は、住民一人当たり</a:t>
          </a:r>
          <a:r>
            <a:rPr kumimoji="1" lang="en-US" altLang="ja-JP" sz="1300">
              <a:latin typeface="ＭＳ Ｐゴシック" panose="020B0600070205080204" pitchFamily="50" charset="-128"/>
              <a:ea typeface="ＭＳ Ｐゴシック" panose="020B0600070205080204" pitchFamily="50" charset="-128"/>
            </a:rPr>
            <a:t>161,718</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29,875</a:t>
          </a:r>
          <a:r>
            <a:rPr kumimoji="1" lang="ja-JP" altLang="en-US" sz="1300">
              <a:latin typeface="ＭＳ Ｐゴシック" panose="020B0600070205080204" pitchFamily="50" charset="-128"/>
              <a:ea typeface="ＭＳ Ｐゴシック" panose="020B0600070205080204" pitchFamily="50" charset="-128"/>
            </a:rPr>
            <a:t>円の増加となっている。これは、子育て世帯臨時特別給付金、住民税非課税世帯等臨時交付金等の影響により、大幅に増加したことなどが要因となっている。</a:t>
          </a:r>
        </a:p>
        <a:p>
          <a:r>
            <a:rPr kumimoji="1" lang="ja-JP" altLang="en-US" sz="1300">
              <a:latin typeface="ＭＳ Ｐゴシック" panose="020B0600070205080204" pitchFamily="50" charset="-128"/>
              <a:ea typeface="ＭＳ Ｐゴシック" panose="020B0600070205080204" pitchFamily="50" charset="-128"/>
            </a:rPr>
            <a:t>総務費は、住民一人当たり</a:t>
          </a:r>
          <a:r>
            <a:rPr kumimoji="1" lang="en-US" altLang="ja-JP" sz="1300">
              <a:latin typeface="ＭＳ Ｐゴシック" panose="020B0600070205080204" pitchFamily="50" charset="-128"/>
              <a:ea typeface="ＭＳ Ｐゴシック" panose="020B0600070205080204" pitchFamily="50" charset="-128"/>
            </a:rPr>
            <a:t>47,653</a:t>
          </a:r>
          <a:r>
            <a:rPr kumimoji="1" lang="ja-JP" altLang="en-US" sz="1300">
              <a:latin typeface="ＭＳ Ｐゴシック" panose="020B0600070205080204" pitchFamily="50" charset="-128"/>
              <a:ea typeface="ＭＳ Ｐゴシック" panose="020B0600070205080204" pitchFamily="50" charset="-128"/>
            </a:rPr>
            <a:t>円で前年度比</a:t>
          </a:r>
          <a:r>
            <a:rPr kumimoji="1" lang="en-US" altLang="ja-JP" sz="1300">
              <a:latin typeface="ＭＳ Ｐゴシック" panose="020B0600070205080204" pitchFamily="50" charset="-128"/>
              <a:ea typeface="ＭＳ Ｐゴシック" panose="020B0600070205080204" pitchFamily="50" charset="-128"/>
            </a:rPr>
            <a:t>133,993</a:t>
          </a:r>
          <a:r>
            <a:rPr kumimoji="1" lang="ja-JP" altLang="en-US" sz="1300">
              <a:latin typeface="ＭＳ Ｐゴシック" panose="020B0600070205080204" pitchFamily="50" charset="-128"/>
              <a:ea typeface="ＭＳ Ｐゴシック" panose="020B0600070205080204" pitchFamily="50" charset="-128"/>
            </a:rPr>
            <a:t>円の大幅な減少となっている。これは、令和２年度の特別定額給付金の給付、基金の整理統合を行った分が減額したことが主な要因となっている。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49,294</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15,421</a:t>
          </a:r>
          <a:r>
            <a:rPr kumimoji="1" lang="ja-JP" altLang="en-US" sz="1300">
              <a:latin typeface="ＭＳ Ｐゴシック" panose="020B0600070205080204" pitchFamily="50" charset="-128"/>
              <a:ea typeface="ＭＳ Ｐゴシック" panose="020B0600070205080204" pitchFamily="50" charset="-128"/>
            </a:rPr>
            <a:t>円の減少となっている。これは、令和２年度の名鉄新安城駅舎の改修が終了したことなどが要因である。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54,451</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10,544</a:t>
          </a:r>
          <a:r>
            <a:rPr kumimoji="1" lang="ja-JP" altLang="en-US" sz="1300">
              <a:latin typeface="ＭＳ Ｐゴシック" panose="020B0600070205080204" pitchFamily="50" charset="-128"/>
              <a:ea typeface="ＭＳ Ｐゴシック" panose="020B0600070205080204" pitchFamily="50" charset="-128"/>
            </a:rPr>
            <a:t>円の減少となっている。これは、令和２年度に行った北部学校給食調理場整備事業やスポーツ施設の改修分が減額したことなどが主な要因である。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愛知県安城市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令和２年度に基金の整理統合を行い、廃止する特定目的基金の残高を財政調整基金に振り替えて積立を行ったことなどにより増加した。実質収支額は安定的に黒字を確保しており、令和３年度は４５億円余であった。実質単年度収支は、平成２８年度においては、大型事業の実施などを背景に財政調整基金取崩額が増え赤字となっていたが、平成２９年度以降は黒字に転じ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愛知県安城市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連結する全会計が黒字決算のため赤字は発生しておらず、財政状況は良好であると判断できる。</a:t>
          </a:r>
        </a:p>
        <a:p>
          <a:r>
            <a:rPr kumimoji="1" lang="ja-JP" altLang="en-US" sz="1400">
              <a:latin typeface="ＭＳ ゴシック" pitchFamily="49" charset="-128"/>
              <a:ea typeface="ＭＳ ゴシック" pitchFamily="49" charset="-128"/>
            </a:rPr>
            <a:t>今後とも各会計において、健全な財政運営に努めていく。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80</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81</v>
      </c>
      <c r="C2" s="179"/>
      <c r="D2" s="180"/>
    </row>
    <row r="3" spans="1:119" ht="18.75" customHeight="1" thickBot="1" x14ac:dyDescent="0.2">
      <c r="A3" s="178"/>
      <c r="B3" s="631" t="s">
        <v>82</v>
      </c>
      <c r="C3" s="632"/>
      <c r="D3" s="632"/>
      <c r="E3" s="633"/>
      <c r="F3" s="633"/>
      <c r="G3" s="633"/>
      <c r="H3" s="633"/>
      <c r="I3" s="633"/>
      <c r="J3" s="633"/>
      <c r="K3" s="633"/>
      <c r="L3" s="633" t="s">
        <v>83</v>
      </c>
      <c r="M3" s="633"/>
      <c r="N3" s="633"/>
      <c r="O3" s="633"/>
      <c r="P3" s="633"/>
      <c r="Q3" s="633"/>
      <c r="R3" s="636"/>
      <c r="S3" s="636"/>
      <c r="T3" s="636"/>
      <c r="U3" s="636"/>
      <c r="V3" s="637"/>
      <c r="W3" s="527" t="s">
        <v>84</v>
      </c>
      <c r="X3" s="528"/>
      <c r="Y3" s="528"/>
      <c r="Z3" s="528"/>
      <c r="AA3" s="528"/>
      <c r="AB3" s="632"/>
      <c r="AC3" s="636" t="s">
        <v>85</v>
      </c>
      <c r="AD3" s="528"/>
      <c r="AE3" s="528"/>
      <c r="AF3" s="528"/>
      <c r="AG3" s="528"/>
      <c r="AH3" s="528"/>
      <c r="AI3" s="528"/>
      <c r="AJ3" s="528"/>
      <c r="AK3" s="528"/>
      <c r="AL3" s="598"/>
      <c r="AM3" s="527" t="s">
        <v>86</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87</v>
      </c>
      <c r="BO3" s="528"/>
      <c r="BP3" s="528"/>
      <c r="BQ3" s="528"/>
      <c r="BR3" s="528"/>
      <c r="BS3" s="528"/>
      <c r="BT3" s="528"/>
      <c r="BU3" s="598"/>
      <c r="BV3" s="527" t="s">
        <v>88</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89</v>
      </c>
      <c r="CU3" s="528"/>
      <c r="CV3" s="528"/>
      <c r="CW3" s="528"/>
      <c r="CX3" s="528"/>
      <c r="CY3" s="528"/>
      <c r="CZ3" s="528"/>
      <c r="DA3" s="598"/>
      <c r="DB3" s="527" t="s">
        <v>90</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91</v>
      </c>
      <c r="AZ4" s="485"/>
      <c r="BA4" s="485"/>
      <c r="BB4" s="485"/>
      <c r="BC4" s="485"/>
      <c r="BD4" s="485"/>
      <c r="BE4" s="485"/>
      <c r="BF4" s="485"/>
      <c r="BG4" s="485"/>
      <c r="BH4" s="485"/>
      <c r="BI4" s="485"/>
      <c r="BJ4" s="485"/>
      <c r="BK4" s="485"/>
      <c r="BL4" s="485"/>
      <c r="BM4" s="486"/>
      <c r="BN4" s="487">
        <v>79558012</v>
      </c>
      <c r="BO4" s="488"/>
      <c r="BP4" s="488"/>
      <c r="BQ4" s="488"/>
      <c r="BR4" s="488"/>
      <c r="BS4" s="488"/>
      <c r="BT4" s="488"/>
      <c r="BU4" s="489"/>
      <c r="BV4" s="487">
        <v>105479358</v>
      </c>
      <c r="BW4" s="488"/>
      <c r="BX4" s="488"/>
      <c r="BY4" s="488"/>
      <c r="BZ4" s="488"/>
      <c r="CA4" s="488"/>
      <c r="CB4" s="488"/>
      <c r="CC4" s="489"/>
      <c r="CD4" s="624" t="s">
        <v>92</v>
      </c>
      <c r="CE4" s="625"/>
      <c r="CF4" s="625"/>
      <c r="CG4" s="625"/>
      <c r="CH4" s="625"/>
      <c r="CI4" s="625"/>
      <c r="CJ4" s="625"/>
      <c r="CK4" s="625"/>
      <c r="CL4" s="625"/>
      <c r="CM4" s="625"/>
      <c r="CN4" s="625"/>
      <c r="CO4" s="625"/>
      <c r="CP4" s="625"/>
      <c r="CQ4" s="625"/>
      <c r="CR4" s="625"/>
      <c r="CS4" s="626"/>
      <c r="CT4" s="627">
        <v>10.9</v>
      </c>
      <c r="CU4" s="628"/>
      <c r="CV4" s="628"/>
      <c r="CW4" s="628"/>
      <c r="CX4" s="628"/>
      <c r="CY4" s="628"/>
      <c r="CZ4" s="628"/>
      <c r="DA4" s="629"/>
      <c r="DB4" s="627">
        <v>10.199999999999999</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93</v>
      </c>
      <c r="AN5" s="415"/>
      <c r="AO5" s="415"/>
      <c r="AP5" s="415"/>
      <c r="AQ5" s="415"/>
      <c r="AR5" s="415"/>
      <c r="AS5" s="415"/>
      <c r="AT5" s="416"/>
      <c r="AU5" s="516" t="s">
        <v>94</v>
      </c>
      <c r="AV5" s="517"/>
      <c r="AW5" s="517"/>
      <c r="AX5" s="517"/>
      <c r="AY5" s="472" t="s">
        <v>95</v>
      </c>
      <c r="AZ5" s="473"/>
      <c r="BA5" s="473"/>
      <c r="BB5" s="473"/>
      <c r="BC5" s="473"/>
      <c r="BD5" s="473"/>
      <c r="BE5" s="473"/>
      <c r="BF5" s="473"/>
      <c r="BG5" s="473"/>
      <c r="BH5" s="473"/>
      <c r="BI5" s="473"/>
      <c r="BJ5" s="473"/>
      <c r="BK5" s="473"/>
      <c r="BL5" s="473"/>
      <c r="BM5" s="474"/>
      <c r="BN5" s="458">
        <v>74125257</v>
      </c>
      <c r="BO5" s="459"/>
      <c r="BP5" s="459"/>
      <c r="BQ5" s="459"/>
      <c r="BR5" s="459"/>
      <c r="BS5" s="459"/>
      <c r="BT5" s="459"/>
      <c r="BU5" s="460"/>
      <c r="BV5" s="458">
        <v>100022118</v>
      </c>
      <c r="BW5" s="459"/>
      <c r="BX5" s="459"/>
      <c r="BY5" s="459"/>
      <c r="BZ5" s="459"/>
      <c r="CA5" s="459"/>
      <c r="CB5" s="459"/>
      <c r="CC5" s="460"/>
      <c r="CD5" s="498" t="s">
        <v>96</v>
      </c>
      <c r="CE5" s="418"/>
      <c r="CF5" s="418"/>
      <c r="CG5" s="418"/>
      <c r="CH5" s="418"/>
      <c r="CI5" s="418"/>
      <c r="CJ5" s="418"/>
      <c r="CK5" s="418"/>
      <c r="CL5" s="418"/>
      <c r="CM5" s="418"/>
      <c r="CN5" s="418"/>
      <c r="CO5" s="418"/>
      <c r="CP5" s="418"/>
      <c r="CQ5" s="418"/>
      <c r="CR5" s="418"/>
      <c r="CS5" s="499"/>
      <c r="CT5" s="455">
        <v>81.900000000000006</v>
      </c>
      <c r="CU5" s="456"/>
      <c r="CV5" s="456"/>
      <c r="CW5" s="456"/>
      <c r="CX5" s="456"/>
      <c r="CY5" s="456"/>
      <c r="CZ5" s="456"/>
      <c r="DA5" s="457"/>
      <c r="DB5" s="455">
        <v>79.3</v>
      </c>
      <c r="DC5" s="456"/>
      <c r="DD5" s="456"/>
      <c r="DE5" s="456"/>
      <c r="DF5" s="456"/>
      <c r="DG5" s="456"/>
      <c r="DH5" s="456"/>
      <c r="DI5" s="457"/>
    </row>
    <row r="6" spans="1:119" ht="18.75" customHeight="1" x14ac:dyDescent="0.15">
      <c r="A6" s="178"/>
      <c r="B6" s="604" t="s">
        <v>97</v>
      </c>
      <c r="C6" s="445"/>
      <c r="D6" s="445"/>
      <c r="E6" s="605"/>
      <c r="F6" s="605"/>
      <c r="G6" s="605"/>
      <c r="H6" s="605"/>
      <c r="I6" s="605"/>
      <c r="J6" s="605"/>
      <c r="K6" s="605"/>
      <c r="L6" s="605" t="s">
        <v>98</v>
      </c>
      <c r="M6" s="605"/>
      <c r="N6" s="605"/>
      <c r="O6" s="605"/>
      <c r="P6" s="605"/>
      <c r="Q6" s="605"/>
      <c r="R6" s="443"/>
      <c r="S6" s="443"/>
      <c r="T6" s="443"/>
      <c r="U6" s="443"/>
      <c r="V6" s="611"/>
      <c r="W6" s="548" t="s">
        <v>99</v>
      </c>
      <c r="X6" s="444"/>
      <c r="Y6" s="444"/>
      <c r="Z6" s="444"/>
      <c r="AA6" s="444"/>
      <c r="AB6" s="445"/>
      <c r="AC6" s="616" t="s">
        <v>100</v>
      </c>
      <c r="AD6" s="617"/>
      <c r="AE6" s="617"/>
      <c r="AF6" s="617"/>
      <c r="AG6" s="617"/>
      <c r="AH6" s="617"/>
      <c r="AI6" s="617"/>
      <c r="AJ6" s="617"/>
      <c r="AK6" s="617"/>
      <c r="AL6" s="618"/>
      <c r="AM6" s="515" t="s">
        <v>101</v>
      </c>
      <c r="AN6" s="415"/>
      <c r="AO6" s="415"/>
      <c r="AP6" s="415"/>
      <c r="AQ6" s="415"/>
      <c r="AR6" s="415"/>
      <c r="AS6" s="415"/>
      <c r="AT6" s="416"/>
      <c r="AU6" s="516" t="s">
        <v>102</v>
      </c>
      <c r="AV6" s="517"/>
      <c r="AW6" s="517"/>
      <c r="AX6" s="517"/>
      <c r="AY6" s="472" t="s">
        <v>103</v>
      </c>
      <c r="AZ6" s="473"/>
      <c r="BA6" s="473"/>
      <c r="BB6" s="473"/>
      <c r="BC6" s="473"/>
      <c r="BD6" s="473"/>
      <c r="BE6" s="473"/>
      <c r="BF6" s="473"/>
      <c r="BG6" s="473"/>
      <c r="BH6" s="473"/>
      <c r="BI6" s="473"/>
      <c r="BJ6" s="473"/>
      <c r="BK6" s="473"/>
      <c r="BL6" s="473"/>
      <c r="BM6" s="474"/>
      <c r="BN6" s="458">
        <v>5432755</v>
      </c>
      <c r="BO6" s="459"/>
      <c r="BP6" s="459"/>
      <c r="BQ6" s="459"/>
      <c r="BR6" s="459"/>
      <c r="BS6" s="459"/>
      <c r="BT6" s="459"/>
      <c r="BU6" s="460"/>
      <c r="BV6" s="458">
        <v>5457240</v>
      </c>
      <c r="BW6" s="459"/>
      <c r="BX6" s="459"/>
      <c r="BY6" s="459"/>
      <c r="BZ6" s="459"/>
      <c r="CA6" s="459"/>
      <c r="CB6" s="459"/>
      <c r="CC6" s="460"/>
      <c r="CD6" s="498" t="s">
        <v>104</v>
      </c>
      <c r="CE6" s="418"/>
      <c r="CF6" s="418"/>
      <c r="CG6" s="418"/>
      <c r="CH6" s="418"/>
      <c r="CI6" s="418"/>
      <c r="CJ6" s="418"/>
      <c r="CK6" s="418"/>
      <c r="CL6" s="418"/>
      <c r="CM6" s="418"/>
      <c r="CN6" s="418"/>
      <c r="CO6" s="418"/>
      <c r="CP6" s="418"/>
      <c r="CQ6" s="418"/>
      <c r="CR6" s="418"/>
      <c r="CS6" s="499"/>
      <c r="CT6" s="601">
        <v>81.900000000000006</v>
      </c>
      <c r="CU6" s="602"/>
      <c r="CV6" s="602"/>
      <c r="CW6" s="602"/>
      <c r="CX6" s="602"/>
      <c r="CY6" s="602"/>
      <c r="CZ6" s="602"/>
      <c r="DA6" s="603"/>
      <c r="DB6" s="601">
        <v>79.3</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105</v>
      </c>
      <c r="AN7" s="415"/>
      <c r="AO7" s="415"/>
      <c r="AP7" s="415"/>
      <c r="AQ7" s="415"/>
      <c r="AR7" s="415"/>
      <c r="AS7" s="415"/>
      <c r="AT7" s="416"/>
      <c r="AU7" s="516" t="s">
        <v>106</v>
      </c>
      <c r="AV7" s="517"/>
      <c r="AW7" s="517"/>
      <c r="AX7" s="517"/>
      <c r="AY7" s="472" t="s">
        <v>107</v>
      </c>
      <c r="AZ7" s="473"/>
      <c r="BA7" s="473"/>
      <c r="BB7" s="473"/>
      <c r="BC7" s="473"/>
      <c r="BD7" s="473"/>
      <c r="BE7" s="473"/>
      <c r="BF7" s="473"/>
      <c r="BG7" s="473"/>
      <c r="BH7" s="473"/>
      <c r="BI7" s="473"/>
      <c r="BJ7" s="473"/>
      <c r="BK7" s="473"/>
      <c r="BL7" s="473"/>
      <c r="BM7" s="474"/>
      <c r="BN7" s="458">
        <v>928403</v>
      </c>
      <c r="BO7" s="459"/>
      <c r="BP7" s="459"/>
      <c r="BQ7" s="459"/>
      <c r="BR7" s="459"/>
      <c r="BS7" s="459"/>
      <c r="BT7" s="459"/>
      <c r="BU7" s="460"/>
      <c r="BV7" s="458">
        <v>1036152</v>
      </c>
      <c r="BW7" s="459"/>
      <c r="BX7" s="459"/>
      <c r="BY7" s="459"/>
      <c r="BZ7" s="459"/>
      <c r="CA7" s="459"/>
      <c r="CB7" s="459"/>
      <c r="CC7" s="460"/>
      <c r="CD7" s="498" t="s">
        <v>108</v>
      </c>
      <c r="CE7" s="418"/>
      <c r="CF7" s="418"/>
      <c r="CG7" s="418"/>
      <c r="CH7" s="418"/>
      <c r="CI7" s="418"/>
      <c r="CJ7" s="418"/>
      <c r="CK7" s="418"/>
      <c r="CL7" s="418"/>
      <c r="CM7" s="418"/>
      <c r="CN7" s="418"/>
      <c r="CO7" s="418"/>
      <c r="CP7" s="418"/>
      <c r="CQ7" s="418"/>
      <c r="CR7" s="418"/>
      <c r="CS7" s="499"/>
      <c r="CT7" s="458">
        <v>41405589</v>
      </c>
      <c r="CU7" s="459"/>
      <c r="CV7" s="459"/>
      <c r="CW7" s="459"/>
      <c r="CX7" s="459"/>
      <c r="CY7" s="459"/>
      <c r="CZ7" s="459"/>
      <c r="DA7" s="460"/>
      <c r="DB7" s="458">
        <v>43260139</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109</v>
      </c>
      <c r="AN8" s="415"/>
      <c r="AO8" s="415"/>
      <c r="AP8" s="415"/>
      <c r="AQ8" s="415"/>
      <c r="AR8" s="415"/>
      <c r="AS8" s="415"/>
      <c r="AT8" s="416"/>
      <c r="AU8" s="516" t="s">
        <v>110</v>
      </c>
      <c r="AV8" s="517"/>
      <c r="AW8" s="517"/>
      <c r="AX8" s="517"/>
      <c r="AY8" s="472" t="s">
        <v>111</v>
      </c>
      <c r="AZ8" s="473"/>
      <c r="BA8" s="473"/>
      <c r="BB8" s="473"/>
      <c r="BC8" s="473"/>
      <c r="BD8" s="473"/>
      <c r="BE8" s="473"/>
      <c r="BF8" s="473"/>
      <c r="BG8" s="473"/>
      <c r="BH8" s="473"/>
      <c r="BI8" s="473"/>
      <c r="BJ8" s="473"/>
      <c r="BK8" s="473"/>
      <c r="BL8" s="473"/>
      <c r="BM8" s="474"/>
      <c r="BN8" s="458">
        <v>4504352</v>
      </c>
      <c r="BO8" s="459"/>
      <c r="BP8" s="459"/>
      <c r="BQ8" s="459"/>
      <c r="BR8" s="459"/>
      <c r="BS8" s="459"/>
      <c r="BT8" s="459"/>
      <c r="BU8" s="460"/>
      <c r="BV8" s="458">
        <v>4421088</v>
      </c>
      <c r="BW8" s="459"/>
      <c r="BX8" s="459"/>
      <c r="BY8" s="459"/>
      <c r="BZ8" s="459"/>
      <c r="CA8" s="459"/>
      <c r="CB8" s="459"/>
      <c r="CC8" s="460"/>
      <c r="CD8" s="498" t="s">
        <v>112</v>
      </c>
      <c r="CE8" s="418"/>
      <c r="CF8" s="418"/>
      <c r="CG8" s="418"/>
      <c r="CH8" s="418"/>
      <c r="CI8" s="418"/>
      <c r="CJ8" s="418"/>
      <c r="CK8" s="418"/>
      <c r="CL8" s="418"/>
      <c r="CM8" s="418"/>
      <c r="CN8" s="418"/>
      <c r="CO8" s="418"/>
      <c r="CP8" s="418"/>
      <c r="CQ8" s="418"/>
      <c r="CR8" s="418"/>
      <c r="CS8" s="499"/>
      <c r="CT8" s="561">
        <v>1.26</v>
      </c>
      <c r="CU8" s="562"/>
      <c r="CV8" s="562"/>
      <c r="CW8" s="562"/>
      <c r="CX8" s="562"/>
      <c r="CY8" s="562"/>
      <c r="CZ8" s="562"/>
      <c r="DA8" s="563"/>
      <c r="DB8" s="561">
        <v>1.28</v>
      </c>
      <c r="DC8" s="562"/>
      <c r="DD8" s="562"/>
      <c r="DE8" s="562"/>
      <c r="DF8" s="562"/>
      <c r="DG8" s="562"/>
      <c r="DH8" s="562"/>
      <c r="DI8" s="563"/>
    </row>
    <row r="9" spans="1:119" ht="18.75" customHeight="1" thickBot="1" x14ac:dyDescent="0.2">
      <c r="A9" s="178"/>
      <c r="B9" s="590" t="s">
        <v>113</v>
      </c>
      <c r="C9" s="591"/>
      <c r="D9" s="591"/>
      <c r="E9" s="591"/>
      <c r="F9" s="591"/>
      <c r="G9" s="591"/>
      <c r="H9" s="591"/>
      <c r="I9" s="591"/>
      <c r="J9" s="591"/>
      <c r="K9" s="509"/>
      <c r="L9" s="592" t="s">
        <v>114</v>
      </c>
      <c r="M9" s="593"/>
      <c r="N9" s="593"/>
      <c r="O9" s="593"/>
      <c r="P9" s="593"/>
      <c r="Q9" s="594"/>
      <c r="R9" s="595">
        <v>187990</v>
      </c>
      <c r="S9" s="596"/>
      <c r="T9" s="596"/>
      <c r="U9" s="596"/>
      <c r="V9" s="597"/>
      <c r="W9" s="527" t="s">
        <v>115</v>
      </c>
      <c r="X9" s="528"/>
      <c r="Y9" s="528"/>
      <c r="Z9" s="528"/>
      <c r="AA9" s="528"/>
      <c r="AB9" s="528"/>
      <c r="AC9" s="528"/>
      <c r="AD9" s="528"/>
      <c r="AE9" s="528"/>
      <c r="AF9" s="528"/>
      <c r="AG9" s="528"/>
      <c r="AH9" s="528"/>
      <c r="AI9" s="528"/>
      <c r="AJ9" s="528"/>
      <c r="AK9" s="528"/>
      <c r="AL9" s="598"/>
      <c r="AM9" s="515" t="s">
        <v>116</v>
      </c>
      <c r="AN9" s="415"/>
      <c r="AO9" s="415"/>
      <c r="AP9" s="415"/>
      <c r="AQ9" s="415"/>
      <c r="AR9" s="415"/>
      <c r="AS9" s="415"/>
      <c r="AT9" s="416"/>
      <c r="AU9" s="516" t="s">
        <v>117</v>
      </c>
      <c r="AV9" s="517"/>
      <c r="AW9" s="517"/>
      <c r="AX9" s="517"/>
      <c r="AY9" s="472" t="s">
        <v>118</v>
      </c>
      <c r="AZ9" s="473"/>
      <c r="BA9" s="473"/>
      <c r="BB9" s="473"/>
      <c r="BC9" s="473"/>
      <c r="BD9" s="473"/>
      <c r="BE9" s="473"/>
      <c r="BF9" s="473"/>
      <c r="BG9" s="473"/>
      <c r="BH9" s="473"/>
      <c r="BI9" s="473"/>
      <c r="BJ9" s="473"/>
      <c r="BK9" s="473"/>
      <c r="BL9" s="473"/>
      <c r="BM9" s="474"/>
      <c r="BN9" s="458">
        <v>83264</v>
      </c>
      <c r="BO9" s="459"/>
      <c r="BP9" s="459"/>
      <c r="BQ9" s="459"/>
      <c r="BR9" s="459"/>
      <c r="BS9" s="459"/>
      <c r="BT9" s="459"/>
      <c r="BU9" s="460"/>
      <c r="BV9" s="458">
        <v>140903</v>
      </c>
      <c r="BW9" s="459"/>
      <c r="BX9" s="459"/>
      <c r="BY9" s="459"/>
      <c r="BZ9" s="459"/>
      <c r="CA9" s="459"/>
      <c r="CB9" s="459"/>
      <c r="CC9" s="460"/>
      <c r="CD9" s="498" t="s">
        <v>119</v>
      </c>
      <c r="CE9" s="418"/>
      <c r="CF9" s="418"/>
      <c r="CG9" s="418"/>
      <c r="CH9" s="418"/>
      <c r="CI9" s="418"/>
      <c r="CJ9" s="418"/>
      <c r="CK9" s="418"/>
      <c r="CL9" s="418"/>
      <c r="CM9" s="418"/>
      <c r="CN9" s="418"/>
      <c r="CO9" s="418"/>
      <c r="CP9" s="418"/>
      <c r="CQ9" s="418"/>
      <c r="CR9" s="418"/>
      <c r="CS9" s="499"/>
      <c r="CT9" s="455">
        <v>5.6</v>
      </c>
      <c r="CU9" s="456"/>
      <c r="CV9" s="456"/>
      <c r="CW9" s="456"/>
      <c r="CX9" s="456"/>
      <c r="CY9" s="456"/>
      <c r="CZ9" s="456"/>
      <c r="DA9" s="457"/>
      <c r="DB9" s="455">
        <v>4.5</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120</v>
      </c>
      <c r="M10" s="415"/>
      <c r="N10" s="415"/>
      <c r="O10" s="415"/>
      <c r="P10" s="415"/>
      <c r="Q10" s="416"/>
      <c r="R10" s="411">
        <v>184140</v>
      </c>
      <c r="S10" s="412"/>
      <c r="T10" s="412"/>
      <c r="U10" s="412"/>
      <c r="V10" s="471"/>
      <c r="W10" s="599"/>
      <c r="X10" s="409"/>
      <c r="Y10" s="409"/>
      <c r="Z10" s="409"/>
      <c r="AA10" s="409"/>
      <c r="AB10" s="409"/>
      <c r="AC10" s="409"/>
      <c r="AD10" s="409"/>
      <c r="AE10" s="409"/>
      <c r="AF10" s="409"/>
      <c r="AG10" s="409"/>
      <c r="AH10" s="409"/>
      <c r="AI10" s="409"/>
      <c r="AJ10" s="409"/>
      <c r="AK10" s="409"/>
      <c r="AL10" s="600"/>
      <c r="AM10" s="515" t="s">
        <v>121</v>
      </c>
      <c r="AN10" s="415"/>
      <c r="AO10" s="415"/>
      <c r="AP10" s="415"/>
      <c r="AQ10" s="415"/>
      <c r="AR10" s="415"/>
      <c r="AS10" s="415"/>
      <c r="AT10" s="416"/>
      <c r="AU10" s="516" t="s">
        <v>122</v>
      </c>
      <c r="AV10" s="517"/>
      <c r="AW10" s="517"/>
      <c r="AX10" s="517"/>
      <c r="AY10" s="472" t="s">
        <v>123</v>
      </c>
      <c r="AZ10" s="473"/>
      <c r="BA10" s="473"/>
      <c r="BB10" s="473"/>
      <c r="BC10" s="473"/>
      <c r="BD10" s="473"/>
      <c r="BE10" s="473"/>
      <c r="BF10" s="473"/>
      <c r="BG10" s="473"/>
      <c r="BH10" s="473"/>
      <c r="BI10" s="473"/>
      <c r="BJ10" s="473"/>
      <c r="BK10" s="473"/>
      <c r="BL10" s="473"/>
      <c r="BM10" s="474"/>
      <c r="BN10" s="458">
        <v>2228181</v>
      </c>
      <c r="BO10" s="459"/>
      <c r="BP10" s="459"/>
      <c r="BQ10" s="459"/>
      <c r="BR10" s="459"/>
      <c r="BS10" s="459"/>
      <c r="BT10" s="459"/>
      <c r="BU10" s="460"/>
      <c r="BV10" s="458">
        <v>7423986</v>
      </c>
      <c r="BW10" s="459"/>
      <c r="BX10" s="459"/>
      <c r="BY10" s="459"/>
      <c r="BZ10" s="459"/>
      <c r="CA10" s="459"/>
      <c r="CB10" s="459"/>
      <c r="CC10" s="460"/>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125</v>
      </c>
      <c r="M11" s="420"/>
      <c r="N11" s="420"/>
      <c r="O11" s="420"/>
      <c r="P11" s="420"/>
      <c r="Q11" s="421"/>
      <c r="R11" s="587" t="s">
        <v>126</v>
      </c>
      <c r="S11" s="588"/>
      <c r="T11" s="588"/>
      <c r="U11" s="588"/>
      <c r="V11" s="589"/>
      <c r="W11" s="599"/>
      <c r="X11" s="409"/>
      <c r="Y11" s="409"/>
      <c r="Z11" s="409"/>
      <c r="AA11" s="409"/>
      <c r="AB11" s="409"/>
      <c r="AC11" s="409"/>
      <c r="AD11" s="409"/>
      <c r="AE11" s="409"/>
      <c r="AF11" s="409"/>
      <c r="AG11" s="409"/>
      <c r="AH11" s="409"/>
      <c r="AI11" s="409"/>
      <c r="AJ11" s="409"/>
      <c r="AK11" s="409"/>
      <c r="AL11" s="600"/>
      <c r="AM11" s="515" t="s">
        <v>127</v>
      </c>
      <c r="AN11" s="415"/>
      <c r="AO11" s="415"/>
      <c r="AP11" s="415"/>
      <c r="AQ11" s="415"/>
      <c r="AR11" s="415"/>
      <c r="AS11" s="415"/>
      <c r="AT11" s="416"/>
      <c r="AU11" s="516" t="s">
        <v>128</v>
      </c>
      <c r="AV11" s="517"/>
      <c r="AW11" s="517"/>
      <c r="AX11" s="517"/>
      <c r="AY11" s="472" t="s">
        <v>129</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130</v>
      </c>
      <c r="CE11" s="418"/>
      <c r="CF11" s="418"/>
      <c r="CG11" s="418"/>
      <c r="CH11" s="418"/>
      <c r="CI11" s="418"/>
      <c r="CJ11" s="418"/>
      <c r="CK11" s="418"/>
      <c r="CL11" s="418"/>
      <c r="CM11" s="418"/>
      <c r="CN11" s="418"/>
      <c r="CO11" s="418"/>
      <c r="CP11" s="418"/>
      <c r="CQ11" s="418"/>
      <c r="CR11" s="418"/>
      <c r="CS11" s="499"/>
      <c r="CT11" s="561" t="s">
        <v>131</v>
      </c>
      <c r="CU11" s="562"/>
      <c r="CV11" s="562"/>
      <c r="CW11" s="562"/>
      <c r="CX11" s="562"/>
      <c r="CY11" s="562"/>
      <c r="CZ11" s="562"/>
      <c r="DA11" s="563"/>
      <c r="DB11" s="561" t="s">
        <v>132</v>
      </c>
      <c r="DC11" s="562"/>
      <c r="DD11" s="562"/>
      <c r="DE11" s="562"/>
      <c r="DF11" s="562"/>
      <c r="DG11" s="562"/>
      <c r="DH11" s="562"/>
      <c r="DI11" s="563"/>
    </row>
    <row r="12" spans="1:119" ht="18.75" customHeight="1" x14ac:dyDescent="0.15">
      <c r="A12" s="178"/>
      <c r="B12" s="564" t="s">
        <v>133</v>
      </c>
      <c r="C12" s="565"/>
      <c r="D12" s="565"/>
      <c r="E12" s="565"/>
      <c r="F12" s="565"/>
      <c r="G12" s="565"/>
      <c r="H12" s="565"/>
      <c r="I12" s="565"/>
      <c r="J12" s="565"/>
      <c r="K12" s="566"/>
      <c r="L12" s="573" t="s">
        <v>134</v>
      </c>
      <c r="M12" s="574"/>
      <c r="N12" s="574"/>
      <c r="O12" s="574"/>
      <c r="P12" s="574"/>
      <c r="Q12" s="575"/>
      <c r="R12" s="576">
        <v>189334</v>
      </c>
      <c r="S12" s="577"/>
      <c r="T12" s="577"/>
      <c r="U12" s="577"/>
      <c r="V12" s="578"/>
      <c r="W12" s="579" t="s">
        <v>1</v>
      </c>
      <c r="X12" s="517"/>
      <c r="Y12" s="517"/>
      <c r="Z12" s="517"/>
      <c r="AA12" s="517"/>
      <c r="AB12" s="580"/>
      <c r="AC12" s="581" t="s">
        <v>135</v>
      </c>
      <c r="AD12" s="582"/>
      <c r="AE12" s="582"/>
      <c r="AF12" s="582"/>
      <c r="AG12" s="583"/>
      <c r="AH12" s="581" t="s">
        <v>136</v>
      </c>
      <c r="AI12" s="582"/>
      <c r="AJ12" s="582"/>
      <c r="AK12" s="582"/>
      <c r="AL12" s="584"/>
      <c r="AM12" s="515" t="s">
        <v>137</v>
      </c>
      <c r="AN12" s="415"/>
      <c r="AO12" s="415"/>
      <c r="AP12" s="415"/>
      <c r="AQ12" s="415"/>
      <c r="AR12" s="415"/>
      <c r="AS12" s="415"/>
      <c r="AT12" s="416"/>
      <c r="AU12" s="516" t="s">
        <v>138</v>
      </c>
      <c r="AV12" s="517"/>
      <c r="AW12" s="517"/>
      <c r="AX12" s="517"/>
      <c r="AY12" s="472" t="s">
        <v>139</v>
      </c>
      <c r="AZ12" s="473"/>
      <c r="BA12" s="473"/>
      <c r="BB12" s="473"/>
      <c r="BC12" s="473"/>
      <c r="BD12" s="473"/>
      <c r="BE12" s="473"/>
      <c r="BF12" s="473"/>
      <c r="BG12" s="473"/>
      <c r="BH12" s="473"/>
      <c r="BI12" s="473"/>
      <c r="BJ12" s="473"/>
      <c r="BK12" s="473"/>
      <c r="BL12" s="473"/>
      <c r="BM12" s="474"/>
      <c r="BN12" s="458">
        <v>1630822</v>
      </c>
      <c r="BO12" s="459"/>
      <c r="BP12" s="459"/>
      <c r="BQ12" s="459"/>
      <c r="BR12" s="459"/>
      <c r="BS12" s="459"/>
      <c r="BT12" s="459"/>
      <c r="BU12" s="460"/>
      <c r="BV12" s="458">
        <v>5455294</v>
      </c>
      <c r="BW12" s="459"/>
      <c r="BX12" s="459"/>
      <c r="BY12" s="459"/>
      <c r="BZ12" s="459"/>
      <c r="CA12" s="459"/>
      <c r="CB12" s="459"/>
      <c r="CC12" s="460"/>
      <c r="CD12" s="498" t="s">
        <v>140</v>
      </c>
      <c r="CE12" s="418"/>
      <c r="CF12" s="418"/>
      <c r="CG12" s="418"/>
      <c r="CH12" s="418"/>
      <c r="CI12" s="418"/>
      <c r="CJ12" s="418"/>
      <c r="CK12" s="418"/>
      <c r="CL12" s="418"/>
      <c r="CM12" s="418"/>
      <c r="CN12" s="418"/>
      <c r="CO12" s="418"/>
      <c r="CP12" s="418"/>
      <c r="CQ12" s="418"/>
      <c r="CR12" s="418"/>
      <c r="CS12" s="499"/>
      <c r="CT12" s="561" t="s">
        <v>132</v>
      </c>
      <c r="CU12" s="562"/>
      <c r="CV12" s="562"/>
      <c r="CW12" s="562"/>
      <c r="CX12" s="562"/>
      <c r="CY12" s="562"/>
      <c r="CZ12" s="562"/>
      <c r="DA12" s="563"/>
      <c r="DB12" s="561" t="s">
        <v>141</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142</v>
      </c>
      <c r="N13" s="543"/>
      <c r="O13" s="543"/>
      <c r="P13" s="543"/>
      <c r="Q13" s="544"/>
      <c r="R13" s="545">
        <v>181885</v>
      </c>
      <c r="S13" s="546"/>
      <c r="T13" s="546"/>
      <c r="U13" s="546"/>
      <c r="V13" s="547"/>
      <c r="W13" s="548" t="s">
        <v>143</v>
      </c>
      <c r="X13" s="444"/>
      <c r="Y13" s="444"/>
      <c r="Z13" s="444"/>
      <c r="AA13" s="444"/>
      <c r="AB13" s="445"/>
      <c r="AC13" s="411">
        <v>1948</v>
      </c>
      <c r="AD13" s="412"/>
      <c r="AE13" s="412"/>
      <c r="AF13" s="412"/>
      <c r="AG13" s="413"/>
      <c r="AH13" s="411">
        <v>2243</v>
      </c>
      <c r="AI13" s="412"/>
      <c r="AJ13" s="412"/>
      <c r="AK13" s="412"/>
      <c r="AL13" s="471"/>
      <c r="AM13" s="515" t="s">
        <v>144</v>
      </c>
      <c r="AN13" s="415"/>
      <c r="AO13" s="415"/>
      <c r="AP13" s="415"/>
      <c r="AQ13" s="415"/>
      <c r="AR13" s="415"/>
      <c r="AS13" s="415"/>
      <c r="AT13" s="416"/>
      <c r="AU13" s="516" t="s">
        <v>117</v>
      </c>
      <c r="AV13" s="517"/>
      <c r="AW13" s="517"/>
      <c r="AX13" s="517"/>
      <c r="AY13" s="472" t="s">
        <v>145</v>
      </c>
      <c r="AZ13" s="473"/>
      <c r="BA13" s="473"/>
      <c r="BB13" s="473"/>
      <c r="BC13" s="473"/>
      <c r="BD13" s="473"/>
      <c r="BE13" s="473"/>
      <c r="BF13" s="473"/>
      <c r="BG13" s="473"/>
      <c r="BH13" s="473"/>
      <c r="BI13" s="473"/>
      <c r="BJ13" s="473"/>
      <c r="BK13" s="473"/>
      <c r="BL13" s="473"/>
      <c r="BM13" s="474"/>
      <c r="BN13" s="458">
        <v>680623</v>
      </c>
      <c r="BO13" s="459"/>
      <c r="BP13" s="459"/>
      <c r="BQ13" s="459"/>
      <c r="BR13" s="459"/>
      <c r="BS13" s="459"/>
      <c r="BT13" s="459"/>
      <c r="BU13" s="460"/>
      <c r="BV13" s="458">
        <v>2109595</v>
      </c>
      <c r="BW13" s="459"/>
      <c r="BX13" s="459"/>
      <c r="BY13" s="459"/>
      <c r="BZ13" s="459"/>
      <c r="CA13" s="459"/>
      <c r="CB13" s="459"/>
      <c r="CC13" s="460"/>
      <c r="CD13" s="498" t="s">
        <v>146</v>
      </c>
      <c r="CE13" s="418"/>
      <c r="CF13" s="418"/>
      <c r="CG13" s="418"/>
      <c r="CH13" s="418"/>
      <c r="CI13" s="418"/>
      <c r="CJ13" s="418"/>
      <c r="CK13" s="418"/>
      <c r="CL13" s="418"/>
      <c r="CM13" s="418"/>
      <c r="CN13" s="418"/>
      <c r="CO13" s="418"/>
      <c r="CP13" s="418"/>
      <c r="CQ13" s="418"/>
      <c r="CR13" s="418"/>
      <c r="CS13" s="499"/>
      <c r="CT13" s="455">
        <v>0.4</v>
      </c>
      <c r="CU13" s="456"/>
      <c r="CV13" s="456"/>
      <c r="CW13" s="456"/>
      <c r="CX13" s="456"/>
      <c r="CY13" s="456"/>
      <c r="CZ13" s="456"/>
      <c r="DA13" s="457"/>
      <c r="DB13" s="455">
        <v>0.2</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147</v>
      </c>
      <c r="M14" s="585"/>
      <c r="N14" s="585"/>
      <c r="O14" s="585"/>
      <c r="P14" s="585"/>
      <c r="Q14" s="586"/>
      <c r="R14" s="545">
        <v>190143</v>
      </c>
      <c r="S14" s="546"/>
      <c r="T14" s="546"/>
      <c r="U14" s="546"/>
      <c r="V14" s="547"/>
      <c r="W14" s="549"/>
      <c r="X14" s="447"/>
      <c r="Y14" s="447"/>
      <c r="Z14" s="447"/>
      <c r="AA14" s="447"/>
      <c r="AB14" s="448"/>
      <c r="AC14" s="538">
        <v>2.2000000000000002</v>
      </c>
      <c r="AD14" s="539"/>
      <c r="AE14" s="539"/>
      <c r="AF14" s="539"/>
      <c r="AG14" s="540"/>
      <c r="AH14" s="538">
        <v>2.6</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148</v>
      </c>
      <c r="CE14" s="496"/>
      <c r="CF14" s="496"/>
      <c r="CG14" s="496"/>
      <c r="CH14" s="496"/>
      <c r="CI14" s="496"/>
      <c r="CJ14" s="496"/>
      <c r="CK14" s="496"/>
      <c r="CL14" s="496"/>
      <c r="CM14" s="496"/>
      <c r="CN14" s="496"/>
      <c r="CO14" s="496"/>
      <c r="CP14" s="496"/>
      <c r="CQ14" s="496"/>
      <c r="CR14" s="496"/>
      <c r="CS14" s="497"/>
      <c r="CT14" s="555" t="s">
        <v>149</v>
      </c>
      <c r="CU14" s="556"/>
      <c r="CV14" s="556"/>
      <c r="CW14" s="556"/>
      <c r="CX14" s="556"/>
      <c r="CY14" s="556"/>
      <c r="CZ14" s="556"/>
      <c r="DA14" s="557"/>
      <c r="DB14" s="555" t="s">
        <v>150</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151</v>
      </c>
      <c r="N15" s="543"/>
      <c r="O15" s="543"/>
      <c r="P15" s="543"/>
      <c r="Q15" s="544"/>
      <c r="R15" s="545">
        <v>182405</v>
      </c>
      <c r="S15" s="546"/>
      <c r="T15" s="546"/>
      <c r="U15" s="546"/>
      <c r="V15" s="547"/>
      <c r="W15" s="548" t="s">
        <v>152</v>
      </c>
      <c r="X15" s="444"/>
      <c r="Y15" s="444"/>
      <c r="Z15" s="444"/>
      <c r="AA15" s="444"/>
      <c r="AB15" s="445"/>
      <c r="AC15" s="411">
        <v>36861</v>
      </c>
      <c r="AD15" s="412"/>
      <c r="AE15" s="412"/>
      <c r="AF15" s="412"/>
      <c r="AG15" s="413"/>
      <c r="AH15" s="411">
        <v>38343</v>
      </c>
      <c r="AI15" s="412"/>
      <c r="AJ15" s="412"/>
      <c r="AK15" s="412"/>
      <c r="AL15" s="471"/>
      <c r="AM15" s="515"/>
      <c r="AN15" s="415"/>
      <c r="AO15" s="415"/>
      <c r="AP15" s="415"/>
      <c r="AQ15" s="415"/>
      <c r="AR15" s="415"/>
      <c r="AS15" s="415"/>
      <c r="AT15" s="416"/>
      <c r="AU15" s="516"/>
      <c r="AV15" s="517"/>
      <c r="AW15" s="517"/>
      <c r="AX15" s="517"/>
      <c r="AY15" s="484" t="s">
        <v>153</v>
      </c>
      <c r="AZ15" s="485"/>
      <c r="BA15" s="485"/>
      <c r="BB15" s="485"/>
      <c r="BC15" s="485"/>
      <c r="BD15" s="485"/>
      <c r="BE15" s="485"/>
      <c r="BF15" s="485"/>
      <c r="BG15" s="485"/>
      <c r="BH15" s="485"/>
      <c r="BI15" s="485"/>
      <c r="BJ15" s="485"/>
      <c r="BK15" s="485"/>
      <c r="BL15" s="485"/>
      <c r="BM15" s="486"/>
      <c r="BN15" s="487">
        <v>32206679</v>
      </c>
      <c r="BO15" s="488"/>
      <c r="BP15" s="488"/>
      <c r="BQ15" s="488"/>
      <c r="BR15" s="488"/>
      <c r="BS15" s="488"/>
      <c r="BT15" s="488"/>
      <c r="BU15" s="489"/>
      <c r="BV15" s="487">
        <v>33526207</v>
      </c>
      <c r="BW15" s="488"/>
      <c r="BX15" s="488"/>
      <c r="BY15" s="488"/>
      <c r="BZ15" s="488"/>
      <c r="CA15" s="488"/>
      <c r="CB15" s="488"/>
      <c r="CC15" s="489"/>
      <c r="CD15" s="558" t="s">
        <v>154</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155</v>
      </c>
      <c r="M16" s="533"/>
      <c r="N16" s="533"/>
      <c r="O16" s="533"/>
      <c r="P16" s="533"/>
      <c r="Q16" s="534"/>
      <c r="R16" s="535" t="s">
        <v>156</v>
      </c>
      <c r="S16" s="536"/>
      <c r="T16" s="536"/>
      <c r="U16" s="536"/>
      <c r="V16" s="537"/>
      <c r="W16" s="549"/>
      <c r="X16" s="447"/>
      <c r="Y16" s="447"/>
      <c r="Z16" s="447"/>
      <c r="AA16" s="447"/>
      <c r="AB16" s="448"/>
      <c r="AC16" s="538">
        <v>42.5</v>
      </c>
      <c r="AD16" s="539"/>
      <c r="AE16" s="539"/>
      <c r="AF16" s="539"/>
      <c r="AG16" s="540"/>
      <c r="AH16" s="538">
        <v>43.6</v>
      </c>
      <c r="AI16" s="539"/>
      <c r="AJ16" s="539"/>
      <c r="AK16" s="539"/>
      <c r="AL16" s="541"/>
      <c r="AM16" s="515"/>
      <c r="AN16" s="415"/>
      <c r="AO16" s="415"/>
      <c r="AP16" s="415"/>
      <c r="AQ16" s="415"/>
      <c r="AR16" s="415"/>
      <c r="AS16" s="415"/>
      <c r="AT16" s="416"/>
      <c r="AU16" s="516"/>
      <c r="AV16" s="517"/>
      <c r="AW16" s="517"/>
      <c r="AX16" s="517"/>
      <c r="AY16" s="472" t="s">
        <v>157</v>
      </c>
      <c r="AZ16" s="473"/>
      <c r="BA16" s="473"/>
      <c r="BB16" s="473"/>
      <c r="BC16" s="473"/>
      <c r="BD16" s="473"/>
      <c r="BE16" s="473"/>
      <c r="BF16" s="473"/>
      <c r="BG16" s="473"/>
      <c r="BH16" s="473"/>
      <c r="BI16" s="473"/>
      <c r="BJ16" s="473"/>
      <c r="BK16" s="473"/>
      <c r="BL16" s="473"/>
      <c r="BM16" s="474"/>
      <c r="BN16" s="458">
        <v>26997044</v>
      </c>
      <c r="BO16" s="459"/>
      <c r="BP16" s="459"/>
      <c r="BQ16" s="459"/>
      <c r="BR16" s="459"/>
      <c r="BS16" s="459"/>
      <c r="BT16" s="459"/>
      <c r="BU16" s="460"/>
      <c r="BV16" s="458">
        <v>26905908</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158</v>
      </c>
      <c r="N17" s="552"/>
      <c r="O17" s="552"/>
      <c r="P17" s="552"/>
      <c r="Q17" s="553"/>
      <c r="R17" s="535" t="s">
        <v>159</v>
      </c>
      <c r="S17" s="536"/>
      <c r="T17" s="536"/>
      <c r="U17" s="536"/>
      <c r="V17" s="537"/>
      <c r="W17" s="548" t="s">
        <v>160</v>
      </c>
      <c r="X17" s="444"/>
      <c r="Y17" s="444"/>
      <c r="Z17" s="444"/>
      <c r="AA17" s="444"/>
      <c r="AB17" s="445"/>
      <c r="AC17" s="411">
        <v>48007</v>
      </c>
      <c r="AD17" s="412"/>
      <c r="AE17" s="412"/>
      <c r="AF17" s="412"/>
      <c r="AG17" s="413"/>
      <c r="AH17" s="411">
        <v>47343</v>
      </c>
      <c r="AI17" s="412"/>
      <c r="AJ17" s="412"/>
      <c r="AK17" s="412"/>
      <c r="AL17" s="471"/>
      <c r="AM17" s="515"/>
      <c r="AN17" s="415"/>
      <c r="AO17" s="415"/>
      <c r="AP17" s="415"/>
      <c r="AQ17" s="415"/>
      <c r="AR17" s="415"/>
      <c r="AS17" s="415"/>
      <c r="AT17" s="416"/>
      <c r="AU17" s="516"/>
      <c r="AV17" s="517"/>
      <c r="AW17" s="517"/>
      <c r="AX17" s="517"/>
      <c r="AY17" s="472" t="s">
        <v>161</v>
      </c>
      <c r="AZ17" s="473"/>
      <c r="BA17" s="473"/>
      <c r="BB17" s="473"/>
      <c r="BC17" s="473"/>
      <c r="BD17" s="473"/>
      <c r="BE17" s="473"/>
      <c r="BF17" s="473"/>
      <c r="BG17" s="473"/>
      <c r="BH17" s="473"/>
      <c r="BI17" s="473"/>
      <c r="BJ17" s="473"/>
      <c r="BK17" s="473"/>
      <c r="BL17" s="473"/>
      <c r="BM17" s="474"/>
      <c r="BN17" s="458">
        <v>41405589</v>
      </c>
      <c r="BO17" s="459"/>
      <c r="BP17" s="459"/>
      <c r="BQ17" s="459"/>
      <c r="BR17" s="459"/>
      <c r="BS17" s="459"/>
      <c r="BT17" s="459"/>
      <c r="BU17" s="460"/>
      <c r="BV17" s="458">
        <v>43260139</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162</v>
      </c>
      <c r="C18" s="509"/>
      <c r="D18" s="509"/>
      <c r="E18" s="510"/>
      <c r="F18" s="510"/>
      <c r="G18" s="510"/>
      <c r="H18" s="510"/>
      <c r="I18" s="510"/>
      <c r="J18" s="510"/>
      <c r="K18" s="510"/>
      <c r="L18" s="511">
        <v>86.05</v>
      </c>
      <c r="M18" s="511"/>
      <c r="N18" s="511"/>
      <c r="O18" s="511"/>
      <c r="P18" s="511"/>
      <c r="Q18" s="511"/>
      <c r="R18" s="512"/>
      <c r="S18" s="512"/>
      <c r="T18" s="512"/>
      <c r="U18" s="512"/>
      <c r="V18" s="513"/>
      <c r="W18" s="529"/>
      <c r="X18" s="530"/>
      <c r="Y18" s="530"/>
      <c r="Z18" s="530"/>
      <c r="AA18" s="530"/>
      <c r="AB18" s="554"/>
      <c r="AC18" s="428">
        <v>55.3</v>
      </c>
      <c r="AD18" s="429"/>
      <c r="AE18" s="429"/>
      <c r="AF18" s="429"/>
      <c r="AG18" s="514"/>
      <c r="AH18" s="428">
        <v>53.8</v>
      </c>
      <c r="AI18" s="429"/>
      <c r="AJ18" s="429"/>
      <c r="AK18" s="429"/>
      <c r="AL18" s="430"/>
      <c r="AM18" s="515"/>
      <c r="AN18" s="415"/>
      <c r="AO18" s="415"/>
      <c r="AP18" s="415"/>
      <c r="AQ18" s="415"/>
      <c r="AR18" s="415"/>
      <c r="AS18" s="415"/>
      <c r="AT18" s="416"/>
      <c r="AU18" s="516"/>
      <c r="AV18" s="517"/>
      <c r="AW18" s="517"/>
      <c r="AX18" s="517"/>
      <c r="AY18" s="472" t="s">
        <v>163</v>
      </c>
      <c r="AZ18" s="473"/>
      <c r="BA18" s="473"/>
      <c r="BB18" s="473"/>
      <c r="BC18" s="473"/>
      <c r="BD18" s="473"/>
      <c r="BE18" s="473"/>
      <c r="BF18" s="473"/>
      <c r="BG18" s="473"/>
      <c r="BH18" s="473"/>
      <c r="BI18" s="473"/>
      <c r="BJ18" s="473"/>
      <c r="BK18" s="473"/>
      <c r="BL18" s="473"/>
      <c r="BM18" s="474"/>
      <c r="BN18" s="458">
        <v>35639287</v>
      </c>
      <c r="BO18" s="459"/>
      <c r="BP18" s="459"/>
      <c r="BQ18" s="459"/>
      <c r="BR18" s="459"/>
      <c r="BS18" s="459"/>
      <c r="BT18" s="459"/>
      <c r="BU18" s="460"/>
      <c r="BV18" s="458">
        <v>34296433</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164</v>
      </c>
      <c r="C19" s="509"/>
      <c r="D19" s="509"/>
      <c r="E19" s="510"/>
      <c r="F19" s="510"/>
      <c r="G19" s="510"/>
      <c r="H19" s="510"/>
      <c r="I19" s="510"/>
      <c r="J19" s="510"/>
      <c r="K19" s="510"/>
      <c r="L19" s="518">
        <v>2185</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165</v>
      </c>
      <c r="AZ19" s="473"/>
      <c r="BA19" s="473"/>
      <c r="BB19" s="473"/>
      <c r="BC19" s="473"/>
      <c r="BD19" s="473"/>
      <c r="BE19" s="473"/>
      <c r="BF19" s="473"/>
      <c r="BG19" s="473"/>
      <c r="BH19" s="473"/>
      <c r="BI19" s="473"/>
      <c r="BJ19" s="473"/>
      <c r="BK19" s="473"/>
      <c r="BL19" s="473"/>
      <c r="BM19" s="474"/>
      <c r="BN19" s="458">
        <v>54583931</v>
      </c>
      <c r="BO19" s="459"/>
      <c r="BP19" s="459"/>
      <c r="BQ19" s="459"/>
      <c r="BR19" s="459"/>
      <c r="BS19" s="459"/>
      <c r="BT19" s="459"/>
      <c r="BU19" s="460"/>
      <c r="BV19" s="458">
        <v>64642261</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166</v>
      </c>
      <c r="C20" s="509"/>
      <c r="D20" s="509"/>
      <c r="E20" s="510"/>
      <c r="F20" s="510"/>
      <c r="G20" s="510"/>
      <c r="H20" s="510"/>
      <c r="I20" s="510"/>
      <c r="J20" s="510"/>
      <c r="K20" s="510"/>
      <c r="L20" s="518">
        <v>75310</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167</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168</v>
      </c>
      <c r="C22" s="435"/>
      <c r="D22" s="436"/>
      <c r="E22" s="443" t="s">
        <v>1</v>
      </c>
      <c r="F22" s="444"/>
      <c r="G22" s="444"/>
      <c r="H22" s="444"/>
      <c r="I22" s="444"/>
      <c r="J22" s="444"/>
      <c r="K22" s="445"/>
      <c r="L22" s="443" t="s">
        <v>169</v>
      </c>
      <c r="M22" s="444"/>
      <c r="N22" s="444"/>
      <c r="O22" s="444"/>
      <c r="P22" s="445"/>
      <c r="Q22" s="449" t="s">
        <v>170</v>
      </c>
      <c r="R22" s="450"/>
      <c r="S22" s="450"/>
      <c r="T22" s="450"/>
      <c r="U22" s="450"/>
      <c r="V22" s="451"/>
      <c r="W22" s="500" t="s">
        <v>171</v>
      </c>
      <c r="X22" s="435"/>
      <c r="Y22" s="436"/>
      <c r="Z22" s="443" t="s">
        <v>1</v>
      </c>
      <c r="AA22" s="444"/>
      <c r="AB22" s="444"/>
      <c r="AC22" s="444"/>
      <c r="AD22" s="444"/>
      <c r="AE22" s="444"/>
      <c r="AF22" s="444"/>
      <c r="AG22" s="445"/>
      <c r="AH22" s="461" t="s">
        <v>172</v>
      </c>
      <c r="AI22" s="444"/>
      <c r="AJ22" s="444"/>
      <c r="AK22" s="444"/>
      <c r="AL22" s="445"/>
      <c r="AM22" s="461" t="s">
        <v>173</v>
      </c>
      <c r="AN22" s="462"/>
      <c r="AO22" s="462"/>
      <c r="AP22" s="462"/>
      <c r="AQ22" s="462"/>
      <c r="AR22" s="463"/>
      <c r="AS22" s="449" t="s">
        <v>170</v>
      </c>
      <c r="AT22" s="450"/>
      <c r="AU22" s="450"/>
      <c r="AV22" s="450"/>
      <c r="AW22" s="450"/>
      <c r="AX22" s="467"/>
      <c r="AY22" s="484" t="s">
        <v>174</v>
      </c>
      <c r="AZ22" s="485"/>
      <c r="BA22" s="485"/>
      <c r="BB22" s="485"/>
      <c r="BC22" s="485"/>
      <c r="BD22" s="485"/>
      <c r="BE22" s="485"/>
      <c r="BF22" s="485"/>
      <c r="BG22" s="485"/>
      <c r="BH22" s="485"/>
      <c r="BI22" s="485"/>
      <c r="BJ22" s="485"/>
      <c r="BK22" s="485"/>
      <c r="BL22" s="485"/>
      <c r="BM22" s="486"/>
      <c r="BN22" s="487">
        <v>17830434</v>
      </c>
      <c r="BO22" s="488"/>
      <c r="BP22" s="488"/>
      <c r="BQ22" s="488"/>
      <c r="BR22" s="488"/>
      <c r="BS22" s="488"/>
      <c r="BT22" s="488"/>
      <c r="BU22" s="489"/>
      <c r="BV22" s="487">
        <v>19458938</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175</v>
      </c>
      <c r="AZ23" s="473"/>
      <c r="BA23" s="473"/>
      <c r="BB23" s="473"/>
      <c r="BC23" s="473"/>
      <c r="BD23" s="473"/>
      <c r="BE23" s="473"/>
      <c r="BF23" s="473"/>
      <c r="BG23" s="473"/>
      <c r="BH23" s="473"/>
      <c r="BI23" s="473"/>
      <c r="BJ23" s="473"/>
      <c r="BK23" s="473"/>
      <c r="BL23" s="473"/>
      <c r="BM23" s="474"/>
      <c r="BN23" s="458">
        <v>1941032</v>
      </c>
      <c r="BO23" s="459"/>
      <c r="BP23" s="459"/>
      <c r="BQ23" s="459"/>
      <c r="BR23" s="459"/>
      <c r="BS23" s="459"/>
      <c r="BT23" s="459"/>
      <c r="BU23" s="460"/>
      <c r="BV23" s="458">
        <v>2516638</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176</v>
      </c>
      <c r="F24" s="415"/>
      <c r="G24" s="415"/>
      <c r="H24" s="415"/>
      <c r="I24" s="415"/>
      <c r="J24" s="415"/>
      <c r="K24" s="416"/>
      <c r="L24" s="411">
        <v>1</v>
      </c>
      <c r="M24" s="412"/>
      <c r="N24" s="412"/>
      <c r="O24" s="412"/>
      <c r="P24" s="413"/>
      <c r="Q24" s="411">
        <v>10410</v>
      </c>
      <c r="R24" s="412"/>
      <c r="S24" s="412"/>
      <c r="T24" s="412"/>
      <c r="U24" s="412"/>
      <c r="V24" s="413"/>
      <c r="W24" s="501"/>
      <c r="X24" s="438"/>
      <c r="Y24" s="439"/>
      <c r="Z24" s="414" t="s">
        <v>177</v>
      </c>
      <c r="AA24" s="415"/>
      <c r="AB24" s="415"/>
      <c r="AC24" s="415"/>
      <c r="AD24" s="415"/>
      <c r="AE24" s="415"/>
      <c r="AF24" s="415"/>
      <c r="AG24" s="416"/>
      <c r="AH24" s="411">
        <v>1115</v>
      </c>
      <c r="AI24" s="412"/>
      <c r="AJ24" s="412"/>
      <c r="AK24" s="412"/>
      <c r="AL24" s="413"/>
      <c r="AM24" s="411">
        <v>3157680</v>
      </c>
      <c r="AN24" s="412"/>
      <c r="AO24" s="412"/>
      <c r="AP24" s="412"/>
      <c r="AQ24" s="412"/>
      <c r="AR24" s="413"/>
      <c r="AS24" s="411">
        <v>2832</v>
      </c>
      <c r="AT24" s="412"/>
      <c r="AU24" s="412"/>
      <c r="AV24" s="412"/>
      <c r="AW24" s="412"/>
      <c r="AX24" s="471"/>
      <c r="AY24" s="431" t="s">
        <v>178</v>
      </c>
      <c r="AZ24" s="432"/>
      <c r="BA24" s="432"/>
      <c r="BB24" s="432"/>
      <c r="BC24" s="432"/>
      <c r="BD24" s="432"/>
      <c r="BE24" s="432"/>
      <c r="BF24" s="432"/>
      <c r="BG24" s="432"/>
      <c r="BH24" s="432"/>
      <c r="BI24" s="432"/>
      <c r="BJ24" s="432"/>
      <c r="BK24" s="432"/>
      <c r="BL24" s="432"/>
      <c r="BM24" s="433"/>
      <c r="BN24" s="458">
        <v>17248429</v>
      </c>
      <c r="BO24" s="459"/>
      <c r="BP24" s="459"/>
      <c r="BQ24" s="459"/>
      <c r="BR24" s="459"/>
      <c r="BS24" s="459"/>
      <c r="BT24" s="459"/>
      <c r="BU24" s="460"/>
      <c r="BV24" s="458">
        <v>18541038</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179</v>
      </c>
      <c r="F25" s="415"/>
      <c r="G25" s="415"/>
      <c r="H25" s="415"/>
      <c r="I25" s="415"/>
      <c r="J25" s="415"/>
      <c r="K25" s="416"/>
      <c r="L25" s="411">
        <v>2</v>
      </c>
      <c r="M25" s="412"/>
      <c r="N25" s="412"/>
      <c r="O25" s="412"/>
      <c r="P25" s="413"/>
      <c r="Q25" s="411">
        <v>8520</v>
      </c>
      <c r="R25" s="412"/>
      <c r="S25" s="412"/>
      <c r="T25" s="412"/>
      <c r="U25" s="412"/>
      <c r="V25" s="413"/>
      <c r="W25" s="501"/>
      <c r="X25" s="438"/>
      <c r="Y25" s="439"/>
      <c r="Z25" s="414" t="s">
        <v>180</v>
      </c>
      <c r="AA25" s="415"/>
      <c r="AB25" s="415"/>
      <c r="AC25" s="415"/>
      <c r="AD25" s="415"/>
      <c r="AE25" s="415"/>
      <c r="AF25" s="415"/>
      <c r="AG25" s="416"/>
      <c r="AH25" s="411" t="s">
        <v>131</v>
      </c>
      <c r="AI25" s="412"/>
      <c r="AJ25" s="412"/>
      <c r="AK25" s="412"/>
      <c r="AL25" s="413"/>
      <c r="AM25" s="411" t="s">
        <v>181</v>
      </c>
      <c r="AN25" s="412"/>
      <c r="AO25" s="412"/>
      <c r="AP25" s="412"/>
      <c r="AQ25" s="412"/>
      <c r="AR25" s="413"/>
      <c r="AS25" s="411" t="s">
        <v>181</v>
      </c>
      <c r="AT25" s="412"/>
      <c r="AU25" s="412"/>
      <c r="AV25" s="412"/>
      <c r="AW25" s="412"/>
      <c r="AX25" s="471"/>
      <c r="AY25" s="484" t="s">
        <v>182</v>
      </c>
      <c r="AZ25" s="485"/>
      <c r="BA25" s="485"/>
      <c r="BB25" s="485"/>
      <c r="BC25" s="485"/>
      <c r="BD25" s="485"/>
      <c r="BE25" s="485"/>
      <c r="BF25" s="485"/>
      <c r="BG25" s="485"/>
      <c r="BH25" s="485"/>
      <c r="BI25" s="485"/>
      <c r="BJ25" s="485"/>
      <c r="BK25" s="485"/>
      <c r="BL25" s="485"/>
      <c r="BM25" s="486"/>
      <c r="BN25" s="487">
        <v>11481637</v>
      </c>
      <c r="BO25" s="488"/>
      <c r="BP25" s="488"/>
      <c r="BQ25" s="488"/>
      <c r="BR25" s="488"/>
      <c r="BS25" s="488"/>
      <c r="BT25" s="488"/>
      <c r="BU25" s="489"/>
      <c r="BV25" s="487">
        <v>20352027</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183</v>
      </c>
      <c r="F26" s="415"/>
      <c r="G26" s="415"/>
      <c r="H26" s="415"/>
      <c r="I26" s="415"/>
      <c r="J26" s="415"/>
      <c r="K26" s="416"/>
      <c r="L26" s="411">
        <v>1</v>
      </c>
      <c r="M26" s="412"/>
      <c r="N26" s="412"/>
      <c r="O26" s="412"/>
      <c r="P26" s="413"/>
      <c r="Q26" s="411">
        <v>7490</v>
      </c>
      <c r="R26" s="412"/>
      <c r="S26" s="412"/>
      <c r="T26" s="412"/>
      <c r="U26" s="412"/>
      <c r="V26" s="413"/>
      <c r="W26" s="501"/>
      <c r="X26" s="438"/>
      <c r="Y26" s="439"/>
      <c r="Z26" s="414" t="s">
        <v>184</v>
      </c>
      <c r="AA26" s="469"/>
      <c r="AB26" s="469"/>
      <c r="AC26" s="469"/>
      <c r="AD26" s="469"/>
      <c r="AE26" s="469"/>
      <c r="AF26" s="469"/>
      <c r="AG26" s="470"/>
      <c r="AH26" s="411">
        <v>43</v>
      </c>
      <c r="AI26" s="412"/>
      <c r="AJ26" s="412"/>
      <c r="AK26" s="412"/>
      <c r="AL26" s="413"/>
      <c r="AM26" s="411">
        <v>122120</v>
      </c>
      <c r="AN26" s="412"/>
      <c r="AO26" s="412"/>
      <c r="AP26" s="412"/>
      <c r="AQ26" s="412"/>
      <c r="AR26" s="413"/>
      <c r="AS26" s="411">
        <v>2840</v>
      </c>
      <c r="AT26" s="412"/>
      <c r="AU26" s="412"/>
      <c r="AV26" s="412"/>
      <c r="AW26" s="412"/>
      <c r="AX26" s="471"/>
      <c r="AY26" s="498" t="s">
        <v>185</v>
      </c>
      <c r="AZ26" s="418"/>
      <c r="BA26" s="418"/>
      <c r="BB26" s="418"/>
      <c r="BC26" s="418"/>
      <c r="BD26" s="418"/>
      <c r="BE26" s="418"/>
      <c r="BF26" s="418"/>
      <c r="BG26" s="418"/>
      <c r="BH26" s="418"/>
      <c r="BI26" s="418"/>
      <c r="BJ26" s="418"/>
      <c r="BK26" s="418"/>
      <c r="BL26" s="418"/>
      <c r="BM26" s="499"/>
      <c r="BN26" s="458" t="s">
        <v>186</v>
      </c>
      <c r="BO26" s="459"/>
      <c r="BP26" s="459"/>
      <c r="BQ26" s="459"/>
      <c r="BR26" s="459"/>
      <c r="BS26" s="459"/>
      <c r="BT26" s="459"/>
      <c r="BU26" s="460"/>
      <c r="BV26" s="458" t="s">
        <v>187</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188</v>
      </c>
      <c r="F27" s="415"/>
      <c r="G27" s="415"/>
      <c r="H27" s="415"/>
      <c r="I27" s="415"/>
      <c r="J27" s="415"/>
      <c r="K27" s="416"/>
      <c r="L27" s="411">
        <v>1</v>
      </c>
      <c r="M27" s="412"/>
      <c r="N27" s="412"/>
      <c r="O27" s="412"/>
      <c r="P27" s="413"/>
      <c r="Q27" s="411">
        <v>5760</v>
      </c>
      <c r="R27" s="412"/>
      <c r="S27" s="412"/>
      <c r="T27" s="412"/>
      <c r="U27" s="412"/>
      <c r="V27" s="413"/>
      <c r="W27" s="501"/>
      <c r="X27" s="438"/>
      <c r="Y27" s="439"/>
      <c r="Z27" s="414" t="s">
        <v>189</v>
      </c>
      <c r="AA27" s="415"/>
      <c r="AB27" s="415"/>
      <c r="AC27" s="415"/>
      <c r="AD27" s="415"/>
      <c r="AE27" s="415"/>
      <c r="AF27" s="415"/>
      <c r="AG27" s="416"/>
      <c r="AH27" s="411">
        <v>6</v>
      </c>
      <c r="AI27" s="412"/>
      <c r="AJ27" s="412"/>
      <c r="AK27" s="412"/>
      <c r="AL27" s="413"/>
      <c r="AM27" s="411">
        <v>25818</v>
      </c>
      <c r="AN27" s="412"/>
      <c r="AO27" s="412"/>
      <c r="AP27" s="412"/>
      <c r="AQ27" s="412"/>
      <c r="AR27" s="413"/>
      <c r="AS27" s="411">
        <v>4303</v>
      </c>
      <c r="AT27" s="412"/>
      <c r="AU27" s="412"/>
      <c r="AV27" s="412"/>
      <c r="AW27" s="412"/>
      <c r="AX27" s="471"/>
      <c r="AY27" s="495" t="s">
        <v>190</v>
      </c>
      <c r="AZ27" s="496"/>
      <c r="BA27" s="496"/>
      <c r="BB27" s="496"/>
      <c r="BC27" s="496"/>
      <c r="BD27" s="496"/>
      <c r="BE27" s="496"/>
      <c r="BF27" s="496"/>
      <c r="BG27" s="496"/>
      <c r="BH27" s="496"/>
      <c r="BI27" s="496"/>
      <c r="BJ27" s="496"/>
      <c r="BK27" s="496"/>
      <c r="BL27" s="496"/>
      <c r="BM27" s="497"/>
      <c r="BN27" s="492">
        <v>622613</v>
      </c>
      <c r="BO27" s="493"/>
      <c r="BP27" s="493"/>
      <c r="BQ27" s="493"/>
      <c r="BR27" s="493"/>
      <c r="BS27" s="493"/>
      <c r="BT27" s="493"/>
      <c r="BU27" s="494"/>
      <c r="BV27" s="492">
        <v>622361</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191</v>
      </c>
      <c r="F28" s="415"/>
      <c r="G28" s="415"/>
      <c r="H28" s="415"/>
      <c r="I28" s="415"/>
      <c r="J28" s="415"/>
      <c r="K28" s="416"/>
      <c r="L28" s="411">
        <v>1</v>
      </c>
      <c r="M28" s="412"/>
      <c r="N28" s="412"/>
      <c r="O28" s="412"/>
      <c r="P28" s="413"/>
      <c r="Q28" s="411">
        <v>5330</v>
      </c>
      <c r="R28" s="412"/>
      <c r="S28" s="412"/>
      <c r="T28" s="412"/>
      <c r="U28" s="412"/>
      <c r="V28" s="413"/>
      <c r="W28" s="501"/>
      <c r="X28" s="438"/>
      <c r="Y28" s="439"/>
      <c r="Z28" s="414" t="s">
        <v>192</v>
      </c>
      <c r="AA28" s="415"/>
      <c r="AB28" s="415"/>
      <c r="AC28" s="415"/>
      <c r="AD28" s="415"/>
      <c r="AE28" s="415"/>
      <c r="AF28" s="415"/>
      <c r="AG28" s="416"/>
      <c r="AH28" s="411" t="s">
        <v>193</v>
      </c>
      <c r="AI28" s="412"/>
      <c r="AJ28" s="412"/>
      <c r="AK28" s="412"/>
      <c r="AL28" s="413"/>
      <c r="AM28" s="411" t="s">
        <v>150</v>
      </c>
      <c r="AN28" s="412"/>
      <c r="AO28" s="412"/>
      <c r="AP28" s="412"/>
      <c r="AQ28" s="412"/>
      <c r="AR28" s="413"/>
      <c r="AS28" s="411" t="s">
        <v>193</v>
      </c>
      <c r="AT28" s="412"/>
      <c r="AU28" s="412"/>
      <c r="AV28" s="412"/>
      <c r="AW28" s="412"/>
      <c r="AX28" s="471"/>
      <c r="AY28" s="475" t="s">
        <v>194</v>
      </c>
      <c r="AZ28" s="476"/>
      <c r="BA28" s="476"/>
      <c r="BB28" s="477"/>
      <c r="BC28" s="484" t="s">
        <v>48</v>
      </c>
      <c r="BD28" s="485"/>
      <c r="BE28" s="485"/>
      <c r="BF28" s="485"/>
      <c r="BG28" s="485"/>
      <c r="BH28" s="485"/>
      <c r="BI28" s="485"/>
      <c r="BJ28" s="485"/>
      <c r="BK28" s="485"/>
      <c r="BL28" s="485"/>
      <c r="BM28" s="486"/>
      <c r="BN28" s="487">
        <v>8434362</v>
      </c>
      <c r="BO28" s="488"/>
      <c r="BP28" s="488"/>
      <c r="BQ28" s="488"/>
      <c r="BR28" s="488"/>
      <c r="BS28" s="488"/>
      <c r="BT28" s="488"/>
      <c r="BU28" s="489"/>
      <c r="BV28" s="487">
        <v>7837003</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195</v>
      </c>
      <c r="F29" s="415"/>
      <c r="G29" s="415"/>
      <c r="H29" s="415"/>
      <c r="I29" s="415"/>
      <c r="J29" s="415"/>
      <c r="K29" s="416"/>
      <c r="L29" s="411">
        <v>26</v>
      </c>
      <c r="M29" s="412"/>
      <c r="N29" s="412"/>
      <c r="O29" s="412"/>
      <c r="P29" s="413"/>
      <c r="Q29" s="411">
        <v>4800</v>
      </c>
      <c r="R29" s="412"/>
      <c r="S29" s="412"/>
      <c r="T29" s="412"/>
      <c r="U29" s="412"/>
      <c r="V29" s="413"/>
      <c r="W29" s="502"/>
      <c r="X29" s="503"/>
      <c r="Y29" s="504"/>
      <c r="Z29" s="414" t="s">
        <v>196</v>
      </c>
      <c r="AA29" s="415"/>
      <c r="AB29" s="415"/>
      <c r="AC29" s="415"/>
      <c r="AD29" s="415"/>
      <c r="AE29" s="415"/>
      <c r="AF29" s="415"/>
      <c r="AG29" s="416"/>
      <c r="AH29" s="411">
        <v>1121</v>
      </c>
      <c r="AI29" s="412"/>
      <c r="AJ29" s="412"/>
      <c r="AK29" s="412"/>
      <c r="AL29" s="413"/>
      <c r="AM29" s="411">
        <v>3183498</v>
      </c>
      <c r="AN29" s="412"/>
      <c r="AO29" s="412"/>
      <c r="AP29" s="412"/>
      <c r="AQ29" s="412"/>
      <c r="AR29" s="413"/>
      <c r="AS29" s="411">
        <v>2840</v>
      </c>
      <c r="AT29" s="412"/>
      <c r="AU29" s="412"/>
      <c r="AV29" s="412"/>
      <c r="AW29" s="412"/>
      <c r="AX29" s="471"/>
      <c r="AY29" s="478"/>
      <c r="AZ29" s="479"/>
      <c r="BA29" s="479"/>
      <c r="BB29" s="480"/>
      <c r="BC29" s="472" t="s">
        <v>197</v>
      </c>
      <c r="BD29" s="473"/>
      <c r="BE29" s="473"/>
      <c r="BF29" s="473"/>
      <c r="BG29" s="473"/>
      <c r="BH29" s="473"/>
      <c r="BI29" s="473"/>
      <c r="BJ29" s="473"/>
      <c r="BK29" s="473"/>
      <c r="BL29" s="473"/>
      <c r="BM29" s="474"/>
      <c r="BN29" s="458" t="s">
        <v>132</v>
      </c>
      <c r="BO29" s="459"/>
      <c r="BP29" s="459"/>
      <c r="BQ29" s="459"/>
      <c r="BR29" s="459"/>
      <c r="BS29" s="459"/>
      <c r="BT29" s="459"/>
      <c r="BU29" s="460"/>
      <c r="BV29" s="458" t="s">
        <v>132</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198</v>
      </c>
      <c r="X30" s="426"/>
      <c r="Y30" s="426"/>
      <c r="Z30" s="426"/>
      <c r="AA30" s="426"/>
      <c r="AB30" s="426"/>
      <c r="AC30" s="426"/>
      <c r="AD30" s="426"/>
      <c r="AE30" s="426"/>
      <c r="AF30" s="426"/>
      <c r="AG30" s="427"/>
      <c r="AH30" s="428">
        <v>98.6</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50</v>
      </c>
      <c r="BD30" s="432"/>
      <c r="BE30" s="432"/>
      <c r="BF30" s="432"/>
      <c r="BG30" s="432"/>
      <c r="BH30" s="432"/>
      <c r="BI30" s="432"/>
      <c r="BJ30" s="432"/>
      <c r="BK30" s="432"/>
      <c r="BL30" s="432"/>
      <c r="BM30" s="433"/>
      <c r="BN30" s="492">
        <v>17057910</v>
      </c>
      <c r="BO30" s="493"/>
      <c r="BP30" s="493"/>
      <c r="BQ30" s="493"/>
      <c r="BR30" s="493"/>
      <c r="BS30" s="493"/>
      <c r="BT30" s="493"/>
      <c r="BU30" s="494"/>
      <c r="BV30" s="492">
        <v>14531230</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199</v>
      </c>
      <c r="D32" s="417"/>
      <c r="E32" s="417"/>
      <c r="F32" s="417"/>
      <c r="G32" s="417"/>
      <c r="H32" s="417"/>
      <c r="I32" s="417"/>
      <c r="J32" s="417"/>
      <c r="K32" s="417"/>
      <c r="L32" s="417"/>
      <c r="M32" s="417"/>
      <c r="N32" s="417"/>
      <c r="O32" s="417"/>
      <c r="P32" s="417"/>
      <c r="Q32" s="417"/>
      <c r="R32" s="417"/>
      <c r="S32" s="417"/>
      <c r="U32" s="418" t="s">
        <v>200</v>
      </c>
      <c r="V32" s="418"/>
      <c r="W32" s="418"/>
      <c r="X32" s="418"/>
      <c r="Y32" s="418"/>
      <c r="Z32" s="418"/>
      <c r="AA32" s="418"/>
      <c r="AB32" s="418"/>
      <c r="AC32" s="418"/>
      <c r="AD32" s="418"/>
      <c r="AE32" s="418"/>
      <c r="AF32" s="418"/>
      <c r="AG32" s="418"/>
      <c r="AH32" s="418"/>
      <c r="AI32" s="418"/>
      <c r="AJ32" s="418"/>
      <c r="AK32" s="418"/>
      <c r="AM32" s="418" t="s">
        <v>201</v>
      </c>
      <c r="AN32" s="418"/>
      <c r="AO32" s="418"/>
      <c r="AP32" s="418"/>
      <c r="AQ32" s="418"/>
      <c r="AR32" s="418"/>
      <c r="AS32" s="418"/>
      <c r="AT32" s="418"/>
      <c r="AU32" s="418"/>
      <c r="AV32" s="418"/>
      <c r="AW32" s="418"/>
      <c r="AX32" s="418"/>
      <c r="AY32" s="418"/>
      <c r="AZ32" s="418"/>
      <c r="BA32" s="418"/>
      <c r="BB32" s="418"/>
      <c r="BC32" s="418"/>
      <c r="BE32" s="418" t="s">
        <v>202</v>
      </c>
      <c r="BF32" s="418"/>
      <c r="BG32" s="418"/>
      <c r="BH32" s="418"/>
      <c r="BI32" s="418"/>
      <c r="BJ32" s="418"/>
      <c r="BK32" s="418"/>
      <c r="BL32" s="418"/>
      <c r="BM32" s="418"/>
      <c r="BN32" s="418"/>
      <c r="BO32" s="418"/>
      <c r="BP32" s="418"/>
      <c r="BQ32" s="418"/>
      <c r="BR32" s="418"/>
      <c r="BS32" s="418"/>
      <c r="BT32" s="418"/>
      <c r="BU32" s="418"/>
      <c r="BW32" s="418" t="s">
        <v>203</v>
      </c>
      <c r="BX32" s="418"/>
      <c r="BY32" s="418"/>
      <c r="BZ32" s="418"/>
      <c r="CA32" s="418"/>
      <c r="CB32" s="418"/>
      <c r="CC32" s="418"/>
      <c r="CD32" s="418"/>
      <c r="CE32" s="418"/>
      <c r="CF32" s="418"/>
      <c r="CG32" s="418"/>
      <c r="CH32" s="418"/>
      <c r="CI32" s="418"/>
      <c r="CJ32" s="418"/>
      <c r="CK32" s="418"/>
      <c r="CL32" s="418"/>
      <c r="CM32" s="418"/>
      <c r="CO32" s="418" t="s">
        <v>204</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205</v>
      </c>
      <c r="D33" s="410"/>
      <c r="E33" s="409" t="s">
        <v>206</v>
      </c>
      <c r="F33" s="409"/>
      <c r="G33" s="409"/>
      <c r="H33" s="409"/>
      <c r="I33" s="409"/>
      <c r="J33" s="409"/>
      <c r="K33" s="409"/>
      <c r="L33" s="409"/>
      <c r="M33" s="409"/>
      <c r="N33" s="409"/>
      <c r="O33" s="409"/>
      <c r="P33" s="409"/>
      <c r="Q33" s="409"/>
      <c r="R33" s="409"/>
      <c r="S33" s="409"/>
      <c r="T33" s="203"/>
      <c r="U33" s="410" t="s">
        <v>207</v>
      </c>
      <c r="V33" s="410"/>
      <c r="W33" s="409" t="s">
        <v>208</v>
      </c>
      <c r="X33" s="409"/>
      <c r="Y33" s="409"/>
      <c r="Z33" s="409"/>
      <c r="AA33" s="409"/>
      <c r="AB33" s="409"/>
      <c r="AC33" s="409"/>
      <c r="AD33" s="409"/>
      <c r="AE33" s="409"/>
      <c r="AF33" s="409"/>
      <c r="AG33" s="409"/>
      <c r="AH33" s="409"/>
      <c r="AI33" s="409"/>
      <c r="AJ33" s="409"/>
      <c r="AK33" s="409"/>
      <c r="AL33" s="203"/>
      <c r="AM33" s="410" t="s">
        <v>207</v>
      </c>
      <c r="AN33" s="410"/>
      <c r="AO33" s="409" t="s">
        <v>209</v>
      </c>
      <c r="AP33" s="409"/>
      <c r="AQ33" s="409"/>
      <c r="AR33" s="409"/>
      <c r="AS33" s="409"/>
      <c r="AT33" s="409"/>
      <c r="AU33" s="409"/>
      <c r="AV33" s="409"/>
      <c r="AW33" s="409"/>
      <c r="AX33" s="409"/>
      <c r="AY33" s="409"/>
      <c r="AZ33" s="409"/>
      <c r="BA33" s="409"/>
      <c r="BB33" s="409"/>
      <c r="BC33" s="409"/>
      <c r="BD33" s="204"/>
      <c r="BE33" s="409" t="s">
        <v>210</v>
      </c>
      <c r="BF33" s="409"/>
      <c r="BG33" s="409" t="s">
        <v>211</v>
      </c>
      <c r="BH33" s="409"/>
      <c r="BI33" s="409"/>
      <c r="BJ33" s="409"/>
      <c r="BK33" s="409"/>
      <c r="BL33" s="409"/>
      <c r="BM33" s="409"/>
      <c r="BN33" s="409"/>
      <c r="BO33" s="409"/>
      <c r="BP33" s="409"/>
      <c r="BQ33" s="409"/>
      <c r="BR33" s="409"/>
      <c r="BS33" s="409"/>
      <c r="BT33" s="409"/>
      <c r="BU33" s="409"/>
      <c r="BV33" s="204"/>
      <c r="BW33" s="410" t="s">
        <v>210</v>
      </c>
      <c r="BX33" s="410"/>
      <c r="BY33" s="409" t="s">
        <v>212</v>
      </c>
      <c r="BZ33" s="409"/>
      <c r="CA33" s="409"/>
      <c r="CB33" s="409"/>
      <c r="CC33" s="409"/>
      <c r="CD33" s="409"/>
      <c r="CE33" s="409"/>
      <c r="CF33" s="409"/>
      <c r="CG33" s="409"/>
      <c r="CH33" s="409"/>
      <c r="CI33" s="409"/>
      <c r="CJ33" s="409"/>
      <c r="CK33" s="409"/>
      <c r="CL33" s="409"/>
      <c r="CM33" s="409"/>
      <c r="CN33" s="203"/>
      <c r="CO33" s="410" t="s">
        <v>205</v>
      </c>
      <c r="CP33" s="410"/>
      <c r="CQ33" s="409" t="s">
        <v>213</v>
      </c>
      <c r="CR33" s="409"/>
      <c r="CS33" s="409"/>
      <c r="CT33" s="409"/>
      <c r="CU33" s="409"/>
      <c r="CV33" s="409"/>
      <c r="CW33" s="409"/>
      <c r="CX33" s="409"/>
      <c r="CY33" s="409"/>
      <c r="CZ33" s="409"/>
      <c r="DA33" s="409"/>
      <c r="DB33" s="409"/>
      <c r="DC33" s="409"/>
      <c r="DD33" s="409"/>
      <c r="DE33" s="409"/>
      <c r="DF33" s="203"/>
      <c r="DG33" s="408" t="s">
        <v>214</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3</v>
      </c>
      <c r="V34" s="406"/>
      <c r="W34" s="407" t="str">
        <f>IF('各会計、関係団体の財政状況及び健全化判断比率'!B28="","",'各会計、関係団体の財政状況及び健全化判断比率'!B28)</f>
        <v>国民健康保険事業特別会計</v>
      </c>
      <c r="X34" s="407"/>
      <c r="Y34" s="407"/>
      <c r="Z34" s="407"/>
      <c r="AA34" s="407"/>
      <c r="AB34" s="407"/>
      <c r="AC34" s="407"/>
      <c r="AD34" s="407"/>
      <c r="AE34" s="407"/>
      <c r="AF34" s="407"/>
      <c r="AG34" s="407"/>
      <c r="AH34" s="407"/>
      <c r="AI34" s="407"/>
      <c r="AJ34" s="407"/>
      <c r="AK34" s="407"/>
      <c r="AL34" s="178"/>
      <c r="AM34" s="406">
        <f>IF(AO34="","",MAX(C34:D43,U34:V43)+1)</f>
        <v>7</v>
      </c>
      <c r="AN34" s="406"/>
      <c r="AO34" s="407" t="str">
        <f>IF('各会計、関係団体の財政状況及び健全化判断比率'!B32="","",'各会計、関係団体の財政状況及び健全化判断比率'!B32)</f>
        <v>水道事業会計</v>
      </c>
      <c r="AP34" s="407"/>
      <c r="AQ34" s="407"/>
      <c r="AR34" s="407"/>
      <c r="AS34" s="407"/>
      <c r="AT34" s="407"/>
      <c r="AU34" s="407"/>
      <c r="AV34" s="407"/>
      <c r="AW34" s="407"/>
      <c r="AX34" s="407"/>
      <c r="AY34" s="407"/>
      <c r="AZ34" s="407"/>
      <c r="BA34" s="407"/>
      <c r="BB34" s="407"/>
      <c r="BC34" s="407"/>
      <c r="BD34" s="178"/>
      <c r="BE34" s="406">
        <f>IF(BG34="","",MAX(C34:D43,U34:V43,AM34:AN43)+1)</f>
        <v>9</v>
      </c>
      <c r="BF34" s="406"/>
      <c r="BG34" s="407" t="str">
        <f>IF('各会計、関係団体の財政状況及び健全化判断比率'!B34="","",'各会計、関係団体の財政状況及び健全化判断比率'!B34)</f>
        <v>安城桜井駅周辺特定土地区画整理事業特別会計</v>
      </c>
      <c r="BH34" s="407"/>
      <c r="BI34" s="407"/>
      <c r="BJ34" s="407"/>
      <c r="BK34" s="407"/>
      <c r="BL34" s="407"/>
      <c r="BM34" s="407"/>
      <c r="BN34" s="407"/>
      <c r="BO34" s="407"/>
      <c r="BP34" s="407"/>
      <c r="BQ34" s="407"/>
      <c r="BR34" s="407"/>
      <c r="BS34" s="407"/>
      <c r="BT34" s="407"/>
      <c r="BU34" s="407"/>
      <c r="BV34" s="178"/>
      <c r="BW34" s="406">
        <f>IF(BY34="","",MAX(C34:D43,U34:V43,AM34:AN43,BE34:BF43)+1)</f>
        <v>10</v>
      </c>
      <c r="BX34" s="406"/>
      <c r="BY34" s="407" t="str">
        <f>IF('各会計、関係団体の財政状況及び健全化判断比率'!B68="","",'各会計、関係団体の財政状況及び健全化判断比率'!B68)</f>
        <v>衣浦東部広域連合</v>
      </c>
      <c r="BZ34" s="407"/>
      <c r="CA34" s="407"/>
      <c r="CB34" s="407"/>
      <c r="CC34" s="407"/>
      <c r="CD34" s="407"/>
      <c r="CE34" s="407"/>
      <c r="CF34" s="407"/>
      <c r="CG34" s="407"/>
      <c r="CH34" s="407"/>
      <c r="CI34" s="407"/>
      <c r="CJ34" s="407"/>
      <c r="CK34" s="407"/>
      <c r="CL34" s="407"/>
      <c r="CM34" s="407"/>
      <c r="CN34" s="178"/>
      <c r="CO34" s="406">
        <f>IF(CQ34="","",MAX(C34:D43,U34:V43,AM34:AN43,BE34:BF43,BW34:BX43)+1)</f>
        <v>13</v>
      </c>
      <c r="CP34" s="406"/>
      <c r="CQ34" s="407" t="str">
        <f>IF('各会計、関係団体の財政状況及び健全化判断比率'!BS7="","",'各会計、関係団体の財政状況及び健全化判断比率'!BS7)</f>
        <v>安城市土地開発公社</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f>IF(E35="","",C34+1)</f>
        <v>2</v>
      </c>
      <c r="D35" s="406"/>
      <c r="E35" s="407" t="str">
        <f>IF('各会計、関係団体の財政状況及び健全化判断比率'!B8="","",'各会計、関係団体の財政状況及び健全化判断比率'!B8)</f>
        <v>土地取得特別会計</v>
      </c>
      <c r="F35" s="407"/>
      <c r="G35" s="407"/>
      <c r="H35" s="407"/>
      <c r="I35" s="407"/>
      <c r="J35" s="407"/>
      <c r="K35" s="407"/>
      <c r="L35" s="407"/>
      <c r="M35" s="407"/>
      <c r="N35" s="407"/>
      <c r="O35" s="407"/>
      <c r="P35" s="407"/>
      <c r="Q35" s="407"/>
      <c r="R35" s="407"/>
      <c r="S35" s="407"/>
      <c r="T35" s="178"/>
      <c r="U35" s="406">
        <f>IF(W35="","",U34+1)</f>
        <v>4</v>
      </c>
      <c r="V35" s="406"/>
      <c r="W35" s="407" t="str">
        <f>IF('各会計、関係団体の財政状況及び健全化判断比率'!B29="","",'各会計、関係団体の財政状況及び健全化判断比率'!B29)</f>
        <v>有料駐車場事業特別会計</v>
      </c>
      <c r="X35" s="407"/>
      <c r="Y35" s="407"/>
      <c r="Z35" s="407"/>
      <c r="AA35" s="407"/>
      <c r="AB35" s="407"/>
      <c r="AC35" s="407"/>
      <c r="AD35" s="407"/>
      <c r="AE35" s="407"/>
      <c r="AF35" s="407"/>
      <c r="AG35" s="407"/>
      <c r="AH35" s="407"/>
      <c r="AI35" s="407"/>
      <c r="AJ35" s="407"/>
      <c r="AK35" s="407"/>
      <c r="AL35" s="178"/>
      <c r="AM35" s="406">
        <f t="shared" ref="AM35:AM43" si="0">IF(AO35="","",AM34+1)</f>
        <v>8</v>
      </c>
      <c r="AN35" s="406"/>
      <c r="AO35" s="407" t="str">
        <f>IF('各会計、関係団体の財政状況及び健全化判断比率'!B33="","",'各会計、関係団体の財政状況及び健全化判断比率'!B33)</f>
        <v>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11</v>
      </c>
      <c r="BX35" s="406"/>
      <c r="BY35" s="407" t="str">
        <f>IF('各会計、関係団体の財政状況及び健全化判断比率'!B69="","",'各会計、関係団体の財政状況及び健全化判断比率'!B69)</f>
        <v>愛知県後期高齢者医療広域連合（一般会計）</v>
      </c>
      <c r="BZ35" s="407"/>
      <c r="CA35" s="407"/>
      <c r="CB35" s="407"/>
      <c r="CC35" s="407"/>
      <c r="CD35" s="407"/>
      <c r="CE35" s="407"/>
      <c r="CF35" s="407"/>
      <c r="CG35" s="407"/>
      <c r="CH35" s="407"/>
      <c r="CI35" s="407"/>
      <c r="CJ35" s="407"/>
      <c r="CK35" s="407"/>
      <c r="CL35" s="407"/>
      <c r="CM35" s="407"/>
      <c r="CN35" s="178"/>
      <c r="CO35" s="406">
        <f t="shared" ref="CO35:CO43" si="3">IF(CQ35="","",CO34+1)</f>
        <v>14</v>
      </c>
      <c r="CP35" s="406"/>
      <c r="CQ35" s="407" t="str">
        <f>IF('各会計、関係団体の財政状況及び健全化判断比率'!BS8="","",'各会計、関係団体の財政状況及び健全化判断比率'!BS8)</f>
        <v>安城都市農業振興協会</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5</v>
      </c>
      <c r="V36" s="406"/>
      <c r="W36" s="407" t="str">
        <f>IF('各会計、関係団体の財政状況及び健全化判断比率'!B30="","",'各会計、関係団体の財政状況及び健全化判断比率'!B30)</f>
        <v>介護保険事業特別会計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12</v>
      </c>
      <c r="BX36" s="406"/>
      <c r="BY36" s="407" t="str">
        <f>IF('各会計、関係団体の財政状況及び健全化判断比率'!B70="","",'各会計、関係団体の財政状況及び健全化判断比率'!B70)</f>
        <v>愛知県後期高齢者医療広域連合（後期高齢者医療特別会計）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6</v>
      </c>
      <c r="V37" s="406"/>
      <c r="W37" s="407" t="str">
        <f>IF('各会計、関係団体の財政状況及び健全化判断比率'!B31="","",'各会計、関係団体の財政状況及び健全化判断比率'!B31)</f>
        <v>後期高齢者医療特別会計</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t="str">
        <f t="shared" si="2"/>
        <v/>
      </c>
      <c r="BX37" s="406"/>
      <c r="BY37" s="407" t="str">
        <f>IF('各会計、関係団体の財政状況及び健全化判断比率'!B71="","",'各会計、関係団体の財政状況及び健全化判断比率'!B71)</f>
        <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t="str">
        <f t="shared" si="2"/>
        <v/>
      </c>
      <c r="BX38" s="406"/>
      <c r="BY38" s="407" t="str">
        <f>IF('各会計、関係団体の財政状況及び健全化判断比率'!B72="","",'各会計、関係団体の財政状況及び健全化判断比率'!B72)</f>
        <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t="str">
        <f t="shared" si="2"/>
        <v/>
      </c>
      <c r="BX39" s="406"/>
      <c r="BY39" s="407" t="str">
        <f>IF('各会計、関係団体の財政状況及び健全化判断比率'!B73="","",'各会計、関係団体の財政状況及び健全化判断比率'!B73)</f>
        <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t="str">
        <f t="shared" si="2"/>
        <v/>
      </c>
      <c r="BX40" s="406"/>
      <c r="BY40" s="407" t="str">
        <f>IF('各会計、関係団体の財政状況及び健全化判断比率'!B74="","",'各会計、関係団体の財政状況及び健全化判断比率'!B74)</f>
        <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t="str">
        <f t="shared" si="2"/>
        <v/>
      </c>
      <c r="BX41" s="406"/>
      <c r="BY41" s="407" t="str">
        <f>IF('各会計、関係団体の財政状況及び健全化判断比率'!B75="","",'各会計、関係団体の財政状況及び健全化判断比率'!B75)</f>
        <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t="str">
        <f t="shared" si="2"/>
        <v/>
      </c>
      <c r="BX42" s="406"/>
      <c r="BY42" s="407" t="str">
        <f>IF('各会計、関係団体の財政状況及び健全化判断比率'!B76="","",'各会計、関係団体の財政状況及び健全化判断比率'!B76)</f>
        <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t="str">
        <f t="shared" si="2"/>
        <v/>
      </c>
      <c r="BX43" s="406"/>
      <c r="BY43" s="407" t="str">
        <f>IF('各会計、関係団体の財政状況及び健全化判断比率'!B77="","",'各会計、関係団体の財政状況及び健全化判断比率'!B77)</f>
        <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215</v>
      </c>
      <c r="E46" s="403" t="s">
        <v>216</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217</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218</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219</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220</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221</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222</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row r="54" spans="5:113" x14ac:dyDescent="0.15"/>
    <row r="55" spans="5:113" x14ac:dyDescent="0.15"/>
    <row r="56" spans="5:113" x14ac:dyDescent="0.15"/>
  </sheetData>
  <sheetProtection algorithmName="SHA-512" hashValue="SxwXvw5xidjeXc7z5b5vH6G0wuxD2qOiShvMwUmS4JOTlHugUnMi9CIKTK1JymKyIxK7mCUkSNTwOjjmw9gEIw==" saltValue="1ltyBPKkkiGcoCAM3/DXD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15">
      <c r="A34" s="22"/>
      <c r="B34" s="31"/>
      <c r="C34" s="1215" t="s">
        <v>573</v>
      </c>
      <c r="D34" s="1215"/>
      <c r="E34" s="1216"/>
      <c r="F34" s="32">
        <v>12.66</v>
      </c>
      <c r="G34" s="33">
        <v>11.26</v>
      </c>
      <c r="H34" s="33">
        <v>10.67</v>
      </c>
      <c r="I34" s="33">
        <v>10.68</v>
      </c>
      <c r="J34" s="34">
        <v>11.77</v>
      </c>
      <c r="K34" s="22"/>
      <c r="L34" s="22"/>
      <c r="M34" s="22"/>
      <c r="N34" s="22"/>
      <c r="O34" s="22"/>
      <c r="P34" s="22"/>
    </row>
    <row r="35" spans="1:16" ht="39" customHeight="1" x14ac:dyDescent="0.15">
      <c r="A35" s="22"/>
      <c r="B35" s="35"/>
      <c r="C35" s="1209" t="s">
        <v>574</v>
      </c>
      <c r="D35" s="1210"/>
      <c r="E35" s="1211"/>
      <c r="F35" s="36">
        <v>8.4600000000000009</v>
      </c>
      <c r="G35" s="37">
        <v>8.9600000000000009</v>
      </c>
      <c r="H35" s="37">
        <v>9.84</v>
      </c>
      <c r="I35" s="37">
        <v>10.210000000000001</v>
      </c>
      <c r="J35" s="38">
        <v>10.87</v>
      </c>
      <c r="K35" s="22"/>
      <c r="L35" s="22"/>
      <c r="M35" s="22"/>
      <c r="N35" s="22"/>
      <c r="O35" s="22"/>
      <c r="P35" s="22"/>
    </row>
    <row r="36" spans="1:16" ht="39" customHeight="1" x14ac:dyDescent="0.15">
      <c r="A36" s="22"/>
      <c r="B36" s="35"/>
      <c r="C36" s="1209" t="s">
        <v>575</v>
      </c>
      <c r="D36" s="1210"/>
      <c r="E36" s="1211"/>
      <c r="F36" s="36">
        <v>4.01</v>
      </c>
      <c r="G36" s="37">
        <v>3.68</v>
      </c>
      <c r="H36" s="37">
        <v>3.56</v>
      </c>
      <c r="I36" s="37">
        <v>3.6</v>
      </c>
      <c r="J36" s="38">
        <v>3.45</v>
      </c>
      <c r="K36" s="22"/>
      <c r="L36" s="22"/>
      <c r="M36" s="22"/>
      <c r="N36" s="22"/>
      <c r="O36" s="22"/>
      <c r="P36" s="22"/>
    </row>
    <row r="37" spans="1:16" ht="39" customHeight="1" x14ac:dyDescent="0.15">
      <c r="A37" s="22"/>
      <c r="B37" s="35"/>
      <c r="C37" s="1209" t="s">
        <v>576</v>
      </c>
      <c r="D37" s="1210"/>
      <c r="E37" s="1211"/>
      <c r="F37" s="36">
        <v>0.41</v>
      </c>
      <c r="G37" s="37">
        <v>0.74</v>
      </c>
      <c r="H37" s="37">
        <v>1.25</v>
      </c>
      <c r="I37" s="37">
        <v>1.86</v>
      </c>
      <c r="J37" s="38">
        <v>1.37</v>
      </c>
      <c r="K37" s="22"/>
      <c r="L37" s="22"/>
      <c r="M37" s="22"/>
      <c r="N37" s="22"/>
      <c r="O37" s="22"/>
      <c r="P37" s="22"/>
    </row>
    <row r="38" spans="1:16" ht="39" customHeight="1" x14ac:dyDescent="0.15">
      <c r="A38" s="22"/>
      <c r="B38" s="35"/>
      <c r="C38" s="1209" t="s">
        <v>577</v>
      </c>
      <c r="D38" s="1210"/>
      <c r="E38" s="1211"/>
      <c r="F38" s="36">
        <v>0.35</v>
      </c>
      <c r="G38" s="37">
        <v>0.54</v>
      </c>
      <c r="H38" s="37">
        <v>0.75</v>
      </c>
      <c r="I38" s="37">
        <v>0.79</v>
      </c>
      <c r="J38" s="38">
        <v>0.8</v>
      </c>
      <c r="K38" s="22"/>
      <c r="L38" s="22"/>
      <c r="M38" s="22"/>
      <c r="N38" s="22"/>
      <c r="O38" s="22"/>
      <c r="P38" s="22"/>
    </row>
    <row r="39" spans="1:16" ht="39" customHeight="1" x14ac:dyDescent="0.15">
      <c r="A39" s="22"/>
      <c r="B39" s="35"/>
      <c r="C39" s="1209" t="s">
        <v>578</v>
      </c>
      <c r="D39" s="1210"/>
      <c r="E39" s="1211"/>
      <c r="F39" s="36" t="s">
        <v>527</v>
      </c>
      <c r="G39" s="37" t="s">
        <v>527</v>
      </c>
      <c r="H39" s="37">
        <v>0.62</v>
      </c>
      <c r="I39" s="37">
        <v>0.7</v>
      </c>
      <c r="J39" s="38">
        <v>0.71</v>
      </c>
      <c r="K39" s="22"/>
      <c r="L39" s="22"/>
      <c r="M39" s="22"/>
      <c r="N39" s="22"/>
      <c r="O39" s="22"/>
      <c r="P39" s="22"/>
    </row>
    <row r="40" spans="1:16" ht="39" customHeight="1" x14ac:dyDescent="0.15">
      <c r="A40" s="22"/>
      <c r="B40" s="35"/>
      <c r="C40" s="1209" t="s">
        <v>579</v>
      </c>
      <c r="D40" s="1210"/>
      <c r="E40" s="1211"/>
      <c r="F40" s="36">
        <v>0.02</v>
      </c>
      <c r="G40" s="37">
        <v>0.02</v>
      </c>
      <c r="H40" s="37">
        <v>0.02</v>
      </c>
      <c r="I40" s="37">
        <v>0.05</v>
      </c>
      <c r="J40" s="38">
        <v>0.02</v>
      </c>
      <c r="K40" s="22"/>
      <c r="L40" s="22"/>
      <c r="M40" s="22"/>
      <c r="N40" s="22"/>
      <c r="O40" s="22"/>
      <c r="P40" s="22"/>
    </row>
    <row r="41" spans="1:16" ht="39" customHeight="1" x14ac:dyDescent="0.15">
      <c r="A41" s="22"/>
      <c r="B41" s="35"/>
      <c r="C41" s="1209" t="s">
        <v>580</v>
      </c>
      <c r="D41" s="1210"/>
      <c r="E41" s="1211"/>
      <c r="F41" s="36">
        <v>0</v>
      </c>
      <c r="G41" s="37">
        <v>0</v>
      </c>
      <c r="H41" s="37">
        <v>0</v>
      </c>
      <c r="I41" s="37">
        <v>0</v>
      </c>
      <c r="J41" s="38">
        <v>0</v>
      </c>
      <c r="K41" s="22"/>
      <c r="L41" s="22"/>
      <c r="M41" s="22"/>
      <c r="N41" s="22"/>
      <c r="O41" s="22"/>
      <c r="P41" s="22"/>
    </row>
    <row r="42" spans="1:16" ht="39" customHeight="1" x14ac:dyDescent="0.15">
      <c r="A42" s="22"/>
      <c r="B42" s="39"/>
      <c r="C42" s="1209" t="s">
        <v>581</v>
      </c>
      <c r="D42" s="1210"/>
      <c r="E42" s="1211"/>
      <c r="F42" s="36" t="s">
        <v>527</v>
      </c>
      <c r="G42" s="37" t="s">
        <v>527</v>
      </c>
      <c r="H42" s="37" t="s">
        <v>527</v>
      </c>
      <c r="I42" s="37" t="s">
        <v>527</v>
      </c>
      <c r="J42" s="38" t="s">
        <v>527</v>
      </c>
      <c r="K42" s="22"/>
      <c r="L42" s="22"/>
      <c r="M42" s="22"/>
      <c r="N42" s="22"/>
      <c r="O42" s="22"/>
      <c r="P42" s="22"/>
    </row>
    <row r="43" spans="1:16" ht="39" customHeight="1" thickBot="1" x14ac:dyDescent="0.2">
      <c r="A43" s="22"/>
      <c r="B43" s="40"/>
      <c r="C43" s="1212" t="s">
        <v>582</v>
      </c>
      <c r="D43" s="1213"/>
      <c r="E43" s="1214"/>
      <c r="F43" s="41">
        <v>0</v>
      </c>
      <c r="G43" s="42">
        <v>0.74</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6Vp+aK0qMwlJZ/51f3vloK/LeCASyoSdZbzEWj3XE/6Tp89X0XZIctAILskVy6p5hryhz0cINHxKSlm9IVZkQ==" saltValue="crPF9hnu2J7J5TV/7Bst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8"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2791</v>
      </c>
      <c r="L45" s="60">
        <v>2926</v>
      </c>
      <c r="M45" s="60">
        <v>3019</v>
      </c>
      <c r="N45" s="60">
        <v>2968</v>
      </c>
      <c r="O45" s="61">
        <v>3122</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527</v>
      </c>
      <c r="L46" s="64" t="s">
        <v>527</v>
      </c>
      <c r="M46" s="64" t="s">
        <v>527</v>
      </c>
      <c r="N46" s="64" t="s">
        <v>527</v>
      </c>
      <c r="O46" s="65" t="s">
        <v>527</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527</v>
      </c>
      <c r="L47" s="64" t="s">
        <v>527</v>
      </c>
      <c r="M47" s="64" t="s">
        <v>527</v>
      </c>
      <c r="N47" s="64" t="s">
        <v>527</v>
      </c>
      <c r="O47" s="65" t="s">
        <v>527</v>
      </c>
      <c r="P47" s="48"/>
      <c r="Q47" s="48"/>
      <c r="R47" s="48"/>
      <c r="S47" s="48"/>
      <c r="T47" s="48"/>
      <c r="U47" s="48"/>
    </row>
    <row r="48" spans="1:21" ht="30.75" customHeight="1" x14ac:dyDescent="0.15">
      <c r="A48" s="48"/>
      <c r="B48" s="1237"/>
      <c r="C48" s="1238"/>
      <c r="D48" s="62"/>
      <c r="E48" s="1219" t="s">
        <v>15</v>
      </c>
      <c r="F48" s="1219"/>
      <c r="G48" s="1219"/>
      <c r="H48" s="1219"/>
      <c r="I48" s="1219"/>
      <c r="J48" s="1220"/>
      <c r="K48" s="63">
        <v>1434</v>
      </c>
      <c r="L48" s="64">
        <v>1591</v>
      </c>
      <c r="M48" s="64">
        <v>757</v>
      </c>
      <c r="N48" s="64">
        <v>796</v>
      </c>
      <c r="O48" s="65">
        <v>721</v>
      </c>
      <c r="P48" s="48"/>
      <c r="Q48" s="48"/>
      <c r="R48" s="48"/>
      <c r="S48" s="48"/>
      <c r="T48" s="48"/>
      <c r="U48" s="48"/>
    </row>
    <row r="49" spans="1:21" ht="30.75" customHeight="1" x14ac:dyDescent="0.15">
      <c r="A49" s="48"/>
      <c r="B49" s="1237"/>
      <c r="C49" s="1238"/>
      <c r="D49" s="62"/>
      <c r="E49" s="1219" t="s">
        <v>16</v>
      </c>
      <c r="F49" s="1219"/>
      <c r="G49" s="1219"/>
      <c r="H49" s="1219"/>
      <c r="I49" s="1219"/>
      <c r="J49" s="1220"/>
      <c r="K49" s="63">
        <v>69</v>
      </c>
      <c r="L49" s="64">
        <v>69</v>
      </c>
      <c r="M49" s="64">
        <v>66</v>
      </c>
      <c r="N49" s="64">
        <v>68</v>
      </c>
      <c r="O49" s="65">
        <v>2</v>
      </c>
      <c r="P49" s="48"/>
      <c r="Q49" s="48"/>
      <c r="R49" s="48"/>
      <c r="S49" s="48"/>
      <c r="T49" s="48"/>
      <c r="U49" s="48"/>
    </row>
    <row r="50" spans="1:21" ht="30.75" customHeight="1" x14ac:dyDescent="0.15">
      <c r="A50" s="48"/>
      <c r="B50" s="1237"/>
      <c r="C50" s="1238"/>
      <c r="D50" s="62"/>
      <c r="E50" s="1219" t="s">
        <v>17</v>
      </c>
      <c r="F50" s="1219"/>
      <c r="G50" s="1219"/>
      <c r="H50" s="1219"/>
      <c r="I50" s="1219"/>
      <c r="J50" s="1220"/>
      <c r="K50" s="63">
        <v>551</v>
      </c>
      <c r="L50" s="64">
        <v>530</v>
      </c>
      <c r="M50" s="64">
        <v>358</v>
      </c>
      <c r="N50" s="64">
        <v>171</v>
      </c>
      <c r="O50" s="65">
        <v>404</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527</v>
      </c>
      <c r="L51" s="64" t="s">
        <v>527</v>
      </c>
      <c r="M51" s="64" t="s">
        <v>527</v>
      </c>
      <c r="N51" s="64" t="s">
        <v>527</v>
      </c>
      <c r="O51" s="65" t="s">
        <v>527</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4738</v>
      </c>
      <c r="L52" s="64">
        <v>4984</v>
      </c>
      <c r="M52" s="64">
        <v>4000</v>
      </c>
      <c r="N52" s="64">
        <v>3979</v>
      </c>
      <c r="O52" s="65">
        <v>3963</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107</v>
      </c>
      <c r="L53" s="69">
        <v>132</v>
      </c>
      <c r="M53" s="69">
        <v>200</v>
      </c>
      <c r="N53" s="69">
        <v>24</v>
      </c>
      <c r="O53" s="70">
        <v>286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25" t="s">
        <v>25</v>
      </c>
      <c r="C57" s="1226"/>
      <c r="D57" s="1229" t="s">
        <v>26</v>
      </c>
      <c r="E57" s="1230"/>
      <c r="F57" s="1230"/>
      <c r="G57" s="1230"/>
      <c r="H57" s="1230"/>
      <c r="I57" s="1230"/>
      <c r="J57" s="1231"/>
      <c r="K57" s="83" t="s">
        <v>527</v>
      </c>
      <c r="L57" s="84" t="s">
        <v>527</v>
      </c>
      <c r="M57" s="84" t="s">
        <v>527</v>
      </c>
      <c r="N57" s="84" t="s">
        <v>527</v>
      </c>
      <c r="O57" s="85" t="s">
        <v>527</v>
      </c>
    </row>
    <row r="58" spans="1:21" ht="31.5" customHeight="1" thickBot="1" x14ac:dyDescent="0.2">
      <c r="B58" s="1227"/>
      <c r="C58" s="1228"/>
      <c r="D58" s="1232" t="s">
        <v>27</v>
      </c>
      <c r="E58" s="1233"/>
      <c r="F58" s="1233"/>
      <c r="G58" s="1233"/>
      <c r="H58" s="1233"/>
      <c r="I58" s="1233"/>
      <c r="J58" s="1234"/>
      <c r="K58" s="86" t="s">
        <v>527</v>
      </c>
      <c r="L58" s="87" t="s">
        <v>527</v>
      </c>
      <c r="M58" s="87" t="s">
        <v>527</v>
      </c>
      <c r="N58" s="87" t="s">
        <v>527</v>
      </c>
      <c r="O58" s="88" t="s">
        <v>527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2jYljoctmp3gqBivER0iUF0h/2wWI1erNwnLWVTX3EIR4sgNbj8qcC4N4QHA+wcB/ED2B9/4/3fGfYgpc7m9w==" saltValue="wQrNoQEIYTC5m9aWOT38p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3"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568</v>
      </c>
      <c r="J40" s="100" t="s">
        <v>569</v>
      </c>
      <c r="K40" s="100" t="s">
        <v>570</v>
      </c>
      <c r="L40" s="100" t="s">
        <v>571</v>
      </c>
      <c r="M40" s="101" t="s">
        <v>572</v>
      </c>
    </row>
    <row r="41" spans="2:13" ht="27.75" customHeight="1" x14ac:dyDescent="0.15">
      <c r="B41" s="1255" t="s">
        <v>30</v>
      </c>
      <c r="C41" s="1256"/>
      <c r="D41" s="102"/>
      <c r="E41" s="1257" t="s">
        <v>31</v>
      </c>
      <c r="F41" s="1257"/>
      <c r="G41" s="1257"/>
      <c r="H41" s="1258"/>
      <c r="I41" s="358">
        <v>18529</v>
      </c>
      <c r="J41" s="359">
        <v>18839</v>
      </c>
      <c r="K41" s="359">
        <v>19434</v>
      </c>
      <c r="L41" s="359">
        <v>19459</v>
      </c>
      <c r="M41" s="360">
        <v>17830</v>
      </c>
    </row>
    <row r="42" spans="2:13" ht="27.75" customHeight="1" x14ac:dyDescent="0.15">
      <c r="B42" s="1245"/>
      <c r="C42" s="1246"/>
      <c r="D42" s="103"/>
      <c r="E42" s="1249" t="s">
        <v>32</v>
      </c>
      <c r="F42" s="1249"/>
      <c r="G42" s="1249"/>
      <c r="H42" s="1250"/>
      <c r="I42" s="361">
        <v>107</v>
      </c>
      <c r="J42" s="362">
        <v>225</v>
      </c>
      <c r="K42" s="362">
        <v>34</v>
      </c>
      <c r="L42" s="362">
        <v>265</v>
      </c>
      <c r="M42" s="363" t="s">
        <v>527</v>
      </c>
    </row>
    <row r="43" spans="2:13" ht="27.75" customHeight="1" x14ac:dyDescent="0.15">
      <c r="B43" s="1245"/>
      <c r="C43" s="1246"/>
      <c r="D43" s="103"/>
      <c r="E43" s="1249" t="s">
        <v>33</v>
      </c>
      <c r="F43" s="1249"/>
      <c r="G43" s="1249"/>
      <c r="H43" s="1250"/>
      <c r="I43" s="361">
        <v>13517</v>
      </c>
      <c r="J43" s="362">
        <v>13314</v>
      </c>
      <c r="K43" s="362">
        <v>10766</v>
      </c>
      <c r="L43" s="362">
        <v>8412</v>
      </c>
      <c r="M43" s="363">
        <v>5933</v>
      </c>
    </row>
    <row r="44" spans="2:13" ht="27.75" customHeight="1" x14ac:dyDescent="0.15">
      <c r="B44" s="1245"/>
      <c r="C44" s="1246"/>
      <c r="D44" s="103"/>
      <c r="E44" s="1249" t="s">
        <v>34</v>
      </c>
      <c r="F44" s="1249"/>
      <c r="G44" s="1249"/>
      <c r="H44" s="1250"/>
      <c r="I44" s="361">
        <v>206</v>
      </c>
      <c r="J44" s="362">
        <v>137</v>
      </c>
      <c r="K44" s="362">
        <v>70</v>
      </c>
      <c r="L44" s="362">
        <v>3</v>
      </c>
      <c r="M44" s="363">
        <v>140</v>
      </c>
    </row>
    <row r="45" spans="2:13" ht="27.75" customHeight="1" x14ac:dyDescent="0.15">
      <c r="B45" s="1245"/>
      <c r="C45" s="1246"/>
      <c r="D45" s="103"/>
      <c r="E45" s="1249" t="s">
        <v>35</v>
      </c>
      <c r="F45" s="1249"/>
      <c r="G45" s="1249"/>
      <c r="H45" s="1250"/>
      <c r="I45" s="361">
        <v>6191</v>
      </c>
      <c r="J45" s="362">
        <v>6069</v>
      </c>
      <c r="K45" s="362">
        <v>6044</v>
      </c>
      <c r="L45" s="362">
        <v>6267</v>
      </c>
      <c r="M45" s="363">
        <v>6302</v>
      </c>
    </row>
    <row r="46" spans="2:13" ht="27.75" customHeight="1" x14ac:dyDescent="0.15">
      <c r="B46" s="1245"/>
      <c r="C46" s="1246"/>
      <c r="D46" s="104"/>
      <c r="E46" s="1249" t="s">
        <v>36</v>
      </c>
      <c r="F46" s="1249"/>
      <c r="G46" s="1249"/>
      <c r="H46" s="1250"/>
      <c r="I46" s="361">
        <v>69</v>
      </c>
      <c r="J46" s="362" t="s">
        <v>527</v>
      </c>
      <c r="K46" s="362" t="s">
        <v>527</v>
      </c>
      <c r="L46" s="362" t="s">
        <v>527</v>
      </c>
      <c r="M46" s="363" t="s">
        <v>527</v>
      </c>
    </row>
    <row r="47" spans="2:13" ht="27.75" customHeight="1" x14ac:dyDescent="0.15">
      <c r="B47" s="1245"/>
      <c r="C47" s="1246"/>
      <c r="D47" s="105"/>
      <c r="E47" s="1259" t="s">
        <v>37</v>
      </c>
      <c r="F47" s="1260"/>
      <c r="G47" s="1260"/>
      <c r="H47" s="1261"/>
      <c r="I47" s="361" t="s">
        <v>527</v>
      </c>
      <c r="J47" s="362" t="s">
        <v>527</v>
      </c>
      <c r="K47" s="362" t="s">
        <v>527</v>
      </c>
      <c r="L47" s="362" t="s">
        <v>527</v>
      </c>
      <c r="M47" s="363" t="s">
        <v>527</v>
      </c>
    </row>
    <row r="48" spans="2:13" ht="27.75" customHeight="1" x14ac:dyDescent="0.15">
      <c r="B48" s="1245"/>
      <c r="C48" s="1246"/>
      <c r="D48" s="103"/>
      <c r="E48" s="1249" t="s">
        <v>38</v>
      </c>
      <c r="F48" s="1249"/>
      <c r="G48" s="1249"/>
      <c r="H48" s="1250"/>
      <c r="I48" s="361" t="s">
        <v>527</v>
      </c>
      <c r="J48" s="362" t="s">
        <v>527</v>
      </c>
      <c r="K48" s="362" t="s">
        <v>527</v>
      </c>
      <c r="L48" s="362" t="s">
        <v>527</v>
      </c>
      <c r="M48" s="363" t="s">
        <v>527</v>
      </c>
    </row>
    <row r="49" spans="2:13" ht="27.75" customHeight="1" x14ac:dyDescent="0.15">
      <c r="B49" s="1247"/>
      <c r="C49" s="1248"/>
      <c r="D49" s="103"/>
      <c r="E49" s="1249" t="s">
        <v>39</v>
      </c>
      <c r="F49" s="1249"/>
      <c r="G49" s="1249"/>
      <c r="H49" s="1250"/>
      <c r="I49" s="361" t="s">
        <v>527</v>
      </c>
      <c r="J49" s="362" t="s">
        <v>527</v>
      </c>
      <c r="K49" s="362" t="s">
        <v>527</v>
      </c>
      <c r="L49" s="362" t="s">
        <v>527</v>
      </c>
      <c r="M49" s="363" t="s">
        <v>527</v>
      </c>
    </row>
    <row r="50" spans="2:13" ht="27.75" customHeight="1" x14ac:dyDescent="0.15">
      <c r="B50" s="1243" t="s">
        <v>40</v>
      </c>
      <c r="C50" s="1244"/>
      <c r="D50" s="106"/>
      <c r="E50" s="1249" t="s">
        <v>41</v>
      </c>
      <c r="F50" s="1249"/>
      <c r="G50" s="1249"/>
      <c r="H50" s="1250"/>
      <c r="I50" s="361">
        <v>28523</v>
      </c>
      <c r="J50" s="362">
        <v>27807</v>
      </c>
      <c r="K50" s="362">
        <v>27798</v>
      </c>
      <c r="L50" s="362">
        <v>25847</v>
      </c>
      <c r="M50" s="363">
        <v>29130</v>
      </c>
    </row>
    <row r="51" spans="2:13" ht="27.75" customHeight="1" x14ac:dyDescent="0.15">
      <c r="B51" s="1245"/>
      <c r="C51" s="1246"/>
      <c r="D51" s="103"/>
      <c r="E51" s="1249" t="s">
        <v>42</v>
      </c>
      <c r="F51" s="1249"/>
      <c r="G51" s="1249"/>
      <c r="H51" s="1250"/>
      <c r="I51" s="361">
        <v>14476</v>
      </c>
      <c r="J51" s="362">
        <v>15078</v>
      </c>
      <c r="K51" s="362">
        <v>13852</v>
      </c>
      <c r="L51" s="362">
        <v>13093</v>
      </c>
      <c r="M51" s="363">
        <v>10736</v>
      </c>
    </row>
    <row r="52" spans="2:13" ht="27.75" customHeight="1" x14ac:dyDescent="0.15">
      <c r="B52" s="1247"/>
      <c r="C52" s="1248"/>
      <c r="D52" s="103"/>
      <c r="E52" s="1249" t="s">
        <v>43</v>
      </c>
      <c r="F52" s="1249"/>
      <c r="G52" s="1249"/>
      <c r="H52" s="1250"/>
      <c r="I52" s="361">
        <v>24664</v>
      </c>
      <c r="J52" s="362">
        <v>23640</v>
      </c>
      <c r="K52" s="362">
        <v>21850</v>
      </c>
      <c r="L52" s="362">
        <v>21113</v>
      </c>
      <c r="M52" s="363">
        <v>19166</v>
      </c>
    </row>
    <row r="53" spans="2:13" ht="27.75" customHeight="1" thickBot="1" x14ac:dyDescent="0.2">
      <c r="B53" s="1251" t="s">
        <v>44</v>
      </c>
      <c r="C53" s="1252"/>
      <c r="D53" s="107"/>
      <c r="E53" s="1253" t="s">
        <v>45</v>
      </c>
      <c r="F53" s="1253"/>
      <c r="G53" s="1253"/>
      <c r="H53" s="1254"/>
      <c r="I53" s="364">
        <v>-29045</v>
      </c>
      <c r="J53" s="365">
        <v>-27939</v>
      </c>
      <c r="K53" s="365">
        <v>-27151</v>
      </c>
      <c r="L53" s="365">
        <v>-25647</v>
      </c>
      <c r="M53" s="366">
        <v>-28828</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Dt6nkMax9GFRMX2SmnAW63il9vBCAVTQMu5EwoQozrQI1pOTYPdZrI0YLeMQopXEiqXToSJC9KWTD6Ujy5HRiA==" saltValue="weogstZqTdLyMVuDZsxpm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570</v>
      </c>
      <c r="G54" s="116" t="s">
        <v>571</v>
      </c>
      <c r="H54" s="117" t="s">
        <v>572</v>
      </c>
    </row>
    <row r="55" spans="2:8" ht="52.5" customHeight="1" x14ac:dyDescent="0.15">
      <c r="B55" s="118"/>
      <c r="C55" s="1270" t="s">
        <v>48</v>
      </c>
      <c r="D55" s="1270"/>
      <c r="E55" s="1271"/>
      <c r="F55" s="119">
        <v>5868</v>
      </c>
      <c r="G55" s="119">
        <v>7837</v>
      </c>
      <c r="H55" s="120">
        <v>8434</v>
      </c>
    </row>
    <row r="56" spans="2:8" ht="52.5" customHeight="1" x14ac:dyDescent="0.15">
      <c r="B56" s="121"/>
      <c r="C56" s="1272" t="s">
        <v>49</v>
      </c>
      <c r="D56" s="1272"/>
      <c r="E56" s="1273"/>
      <c r="F56" s="122" t="s">
        <v>527</v>
      </c>
      <c r="G56" s="122" t="s">
        <v>527</v>
      </c>
      <c r="H56" s="123" t="s">
        <v>527</v>
      </c>
    </row>
    <row r="57" spans="2:8" ht="53.25" customHeight="1" x14ac:dyDescent="0.15">
      <c r="B57" s="121"/>
      <c r="C57" s="1274" t="s">
        <v>50</v>
      </c>
      <c r="D57" s="1274"/>
      <c r="E57" s="1275"/>
      <c r="F57" s="124">
        <v>18450</v>
      </c>
      <c r="G57" s="124">
        <v>14531</v>
      </c>
      <c r="H57" s="125">
        <v>17058</v>
      </c>
    </row>
    <row r="58" spans="2:8" ht="45.75" customHeight="1" x14ac:dyDescent="0.15">
      <c r="B58" s="126"/>
      <c r="C58" s="1262" t="s">
        <v>589</v>
      </c>
      <c r="D58" s="1263"/>
      <c r="E58" s="1264"/>
      <c r="F58" s="127">
        <v>5949</v>
      </c>
      <c r="G58" s="127">
        <v>5021</v>
      </c>
      <c r="H58" s="128">
        <v>6032</v>
      </c>
    </row>
    <row r="59" spans="2:8" ht="45.75" customHeight="1" x14ac:dyDescent="0.15">
      <c r="B59" s="126"/>
      <c r="C59" s="1262" t="s">
        <v>591</v>
      </c>
      <c r="D59" s="1263"/>
      <c r="E59" s="1264"/>
      <c r="F59" s="127">
        <v>2032</v>
      </c>
      <c r="G59" s="127">
        <v>3039</v>
      </c>
      <c r="H59" s="128">
        <v>4045</v>
      </c>
    </row>
    <row r="60" spans="2:8" ht="45.75" customHeight="1" x14ac:dyDescent="0.15">
      <c r="B60" s="126"/>
      <c r="C60" s="1262" t="s">
        <v>590</v>
      </c>
      <c r="D60" s="1263"/>
      <c r="E60" s="1264"/>
      <c r="F60" s="127">
        <v>2709</v>
      </c>
      <c r="G60" s="127">
        <v>3917</v>
      </c>
      <c r="H60" s="128">
        <v>3926</v>
      </c>
    </row>
    <row r="61" spans="2:8" ht="45.75" customHeight="1" x14ac:dyDescent="0.15">
      <c r="B61" s="126"/>
      <c r="C61" s="1262" t="s">
        <v>592</v>
      </c>
      <c r="D61" s="1263"/>
      <c r="E61" s="1264"/>
      <c r="F61" s="127">
        <v>0</v>
      </c>
      <c r="G61" s="127">
        <v>2007</v>
      </c>
      <c r="H61" s="128">
        <v>2011</v>
      </c>
    </row>
    <row r="62" spans="2:8" ht="45.75" customHeight="1" thickBot="1" x14ac:dyDescent="0.2">
      <c r="B62" s="129"/>
      <c r="C62" s="1265" t="s">
        <v>593</v>
      </c>
      <c r="D62" s="1266"/>
      <c r="E62" s="1267"/>
      <c r="F62" s="130">
        <v>0</v>
      </c>
      <c r="G62" s="130">
        <v>0</v>
      </c>
      <c r="H62" s="131">
        <v>500</v>
      </c>
    </row>
    <row r="63" spans="2:8" ht="52.5" customHeight="1" thickBot="1" x14ac:dyDescent="0.2">
      <c r="B63" s="132"/>
      <c r="C63" s="1268" t="s">
        <v>51</v>
      </c>
      <c r="D63" s="1268"/>
      <c r="E63" s="1269"/>
      <c r="F63" s="133">
        <v>24319</v>
      </c>
      <c r="G63" s="133">
        <v>22368</v>
      </c>
      <c r="H63" s="134">
        <v>25492</v>
      </c>
    </row>
    <row r="64" spans="2:8" x14ac:dyDescent="0.15"/>
  </sheetData>
  <sheetProtection algorithmName="SHA-512" hashValue="szf/H38XDydfrZwT49DGyzuZvy8One/YoGAnvfA8a285QwkX58dG47lgwG5FSGwzfCneMcSV2B+2RcwWZ4yFDg==" saltValue="iMrcJFBinrBGwi3mEpozh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4ABB3-8728-4453-A59B-E3CD062CAC17}">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62"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62"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62"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62"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62"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62"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62"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62"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62"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62"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62"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62"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62"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62"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62"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599</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600</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76" t="s">
        <v>608</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601</v>
      </c>
    </row>
    <row r="50" spans="1:109" x14ac:dyDescent="0.15">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568</v>
      </c>
      <c r="BQ50" s="1289"/>
      <c r="BR50" s="1289"/>
      <c r="BS50" s="1289"/>
      <c r="BT50" s="1289"/>
      <c r="BU50" s="1289"/>
      <c r="BV50" s="1289"/>
      <c r="BW50" s="1289"/>
      <c r="BX50" s="1289" t="s">
        <v>569</v>
      </c>
      <c r="BY50" s="1289"/>
      <c r="BZ50" s="1289"/>
      <c r="CA50" s="1289"/>
      <c r="CB50" s="1289"/>
      <c r="CC50" s="1289"/>
      <c r="CD50" s="1289"/>
      <c r="CE50" s="1289"/>
      <c r="CF50" s="1289" t="s">
        <v>570</v>
      </c>
      <c r="CG50" s="1289"/>
      <c r="CH50" s="1289"/>
      <c r="CI50" s="1289"/>
      <c r="CJ50" s="1289"/>
      <c r="CK50" s="1289"/>
      <c r="CL50" s="1289"/>
      <c r="CM50" s="1289"/>
      <c r="CN50" s="1289" t="s">
        <v>571</v>
      </c>
      <c r="CO50" s="1289"/>
      <c r="CP50" s="1289"/>
      <c r="CQ50" s="1289"/>
      <c r="CR50" s="1289"/>
      <c r="CS50" s="1289"/>
      <c r="CT50" s="1289"/>
      <c r="CU50" s="1289"/>
      <c r="CV50" s="1289" t="s">
        <v>572</v>
      </c>
      <c r="CW50" s="1289"/>
      <c r="CX50" s="1289"/>
      <c r="CY50" s="1289"/>
      <c r="CZ50" s="1289"/>
      <c r="DA50" s="1289"/>
      <c r="DB50" s="1289"/>
      <c r="DC50" s="1289"/>
    </row>
    <row r="51" spans="1:109" ht="13.5" customHeight="1" x14ac:dyDescent="0.15">
      <c r="B51" s="375"/>
      <c r="G51" s="1295"/>
      <c r="H51" s="1295"/>
      <c r="I51" s="1293"/>
      <c r="J51" s="1293"/>
      <c r="K51" s="1291"/>
      <c r="L51" s="1291"/>
      <c r="M51" s="1291"/>
      <c r="N51" s="1291"/>
      <c r="AM51" s="384"/>
      <c r="AN51" s="1292" t="s">
        <v>602</v>
      </c>
      <c r="AO51" s="1292"/>
      <c r="AP51" s="1292"/>
      <c r="AQ51" s="1292"/>
      <c r="AR51" s="1292"/>
      <c r="AS51" s="1292"/>
      <c r="AT51" s="1292"/>
      <c r="AU51" s="1292"/>
      <c r="AV51" s="1292"/>
      <c r="AW51" s="1292"/>
      <c r="AX51" s="1292"/>
      <c r="AY51" s="1292"/>
      <c r="AZ51" s="1292"/>
      <c r="BA51" s="1292"/>
      <c r="BB51" s="1292" t="s">
        <v>603</v>
      </c>
      <c r="BC51" s="1292"/>
      <c r="BD51" s="1292"/>
      <c r="BE51" s="1292"/>
      <c r="BF51" s="1292"/>
      <c r="BG51" s="1292"/>
      <c r="BH51" s="1292"/>
      <c r="BI51" s="1292"/>
      <c r="BJ51" s="1292"/>
      <c r="BK51" s="1292"/>
      <c r="BL51" s="1292"/>
      <c r="BM51" s="1292"/>
      <c r="BN51" s="1292"/>
      <c r="BO51" s="1292"/>
      <c r="BP51" s="1290"/>
      <c r="BQ51" s="1290"/>
      <c r="BR51" s="1290"/>
      <c r="BS51" s="1290"/>
      <c r="BT51" s="1290"/>
      <c r="BU51" s="1290"/>
      <c r="BV51" s="1290"/>
      <c r="BW51" s="1290"/>
      <c r="BX51" s="1290"/>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x14ac:dyDescent="0.15">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604</v>
      </c>
      <c r="BC53" s="1292"/>
      <c r="BD53" s="1292"/>
      <c r="BE53" s="1292"/>
      <c r="BF53" s="1292"/>
      <c r="BG53" s="1292"/>
      <c r="BH53" s="1292"/>
      <c r="BI53" s="1292"/>
      <c r="BJ53" s="1292"/>
      <c r="BK53" s="1292"/>
      <c r="BL53" s="1292"/>
      <c r="BM53" s="1292"/>
      <c r="BN53" s="1292"/>
      <c r="BO53" s="1292"/>
      <c r="BP53" s="1290">
        <v>63.4</v>
      </c>
      <c r="BQ53" s="1290"/>
      <c r="BR53" s="1290"/>
      <c r="BS53" s="1290"/>
      <c r="BT53" s="1290"/>
      <c r="BU53" s="1290"/>
      <c r="BV53" s="1290"/>
      <c r="BW53" s="1290"/>
      <c r="BX53" s="1290">
        <v>64.3</v>
      </c>
      <c r="BY53" s="1290"/>
      <c r="BZ53" s="1290"/>
      <c r="CA53" s="1290"/>
      <c r="CB53" s="1290"/>
      <c r="CC53" s="1290"/>
      <c r="CD53" s="1290"/>
      <c r="CE53" s="1290"/>
      <c r="CF53" s="1290">
        <v>65.2</v>
      </c>
      <c r="CG53" s="1290"/>
      <c r="CH53" s="1290"/>
      <c r="CI53" s="1290"/>
      <c r="CJ53" s="1290"/>
      <c r="CK53" s="1290"/>
      <c r="CL53" s="1290"/>
      <c r="CM53" s="1290"/>
      <c r="CN53" s="1290">
        <v>66.099999999999994</v>
      </c>
      <c r="CO53" s="1290"/>
      <c r="CP53" s="1290"/>
      <c r="CQ53" s="1290"/>
      <c r="CR53" s="1290"/>
      <c r="CS53" s="1290"/>
      <c r="CT53" s="1290"/>
      <c r="CU53" s="1290"/>
      <c r="CV53" s="1290">
        <v>66.8</v>
      </c>
      <c r="CW53" s="1290"/>
      <c r="CX53" s="1290"/>
      <c r="CY53" s="1290"/>
      <c r="CZ53" s="1290"/>
      <c r="DA53" s="1290"/>
      <c r="DB53" s="1290"/>
      <c r="DC53" s="1290"/>
    </row>
    <row r="54" spans="1:109" x14ac:dyDescent="0.15">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3"/>
      <c r="B55" s="375"/>
      <c r="G55" s="1285"/>
      <c r="H55" s="1285"/>
      <c r="I55" s="1285"/>
      <c r="J55" s="1285"/>
      <c r="K55" s="1291"/>
      <c r="L55" s="1291"/>
      <c r="M55" s="1291"/>
      <c r="N55" s="1291"/>
      <c r="AN55" s="1289" t="s">
        <v>605</v>
      </c>
      <c r="AO55" s="1289"/>
      <c r="AP55" s="1289"/>
      <c r="AQ55" s="1289"/>
      <c r="AR55" s="1289"/>
      <c r="AS55" s="1289"/>
      <c r="AT55" s="1289"/>
      <c r="AU55" s="1289"/>
      <c r="AV55" s="1289"/>
      <c r="AW55" s="1289"/>
      <c r="AX55" s="1289"/>
      <c r="AY55" s="1289"/>
      <c r="AZ55" s="1289"/>
      <c r="BA55" s="1289"/>
      <c r="BB55" s="1292" t="s">
        <v>603</v>
      </c>
      <c r="BC55" s="1292"/>
      <c r="BD55" s="1292"/>
      <c r="BE55" s="1292"/>
      <c r="BF55" s="1292"/>
      <c r="BG55" s="1292"/>
      <c r="BH55" s="1292"/>
      <c r="BI55" s="1292"/>
      <c r="BJ55" s="1292"/>
      <c r="BK55" s="1292"/>
      <c r="BL55" s="1292"/>
      <c r="BM55" s="1292"/>
      <c r="BN55" s="1292"/>
      <c r="BO55" s="1292"/>
      <c r="BP55" s="1290">
        <v>20.100000000000001</v>
      </c>
      <c r="BQ55" s="1290"/>
      <c r="BR55" s="1290"/>
      <c r="BS55" s="1290"/>
      <c r="BT55" s="1290"/>
      <c r="BU55" s="1290"/>
      <c r="BV55" s="1290"/>
      <c r="BW55" s="1290"/>
      <c r="BX55" s="1290">
        <v>16</v>
      </c>
      <c r="BY55" s="1290"/>
      <c r="BZ55" s="1290"/>
      <c r="CA55" s="1290"/>
      <c r="CB55" s="1290"/>
      <c r="CC55" s="1290"/>
      <c r="CD55" s="1290"/>
      <c r="CE55" s="1290"/>
      <c r="CF55" s="1290">
        <v>18.399999999999999</v>
      </c>
      <c r="CG55" s="1290"/>
      <c r="CH55" s="1290"/>
      <c r="CI55" s="1290"/>
      <c r="CJ55" s="1290"/>
      <c r="CK55" s="1290"/>
      <c r="CL55" s="1290"/>
      <c r="CM55" s="1290"/>
      <c r="CN55" s="1290">
        <v>13.5</v>
      </c>
      <c r="CO55" s="1290"/>
      <c r="CP55" s="1290"/>
      <c r="CQ55" s="1290"/>
      <c r="CR55" s="1290"/>
      <c r="CS55" s="1290"/>
      <c r="CT55" s="1290"/>
      <c r="CU55" s="1290"/>
      <c r="CV55" s="1290">
        <v>1.5</v>
      </c>
      <c r="CW55" s="1290"/>
      <c r="CX55" s="1290"/>
      <c r="CY55" s="1290"/>
      <c r="CZ55" s="1290"/>
      <c r="DA55" s="1290"/>
      <c r="DB55" s="1290"/>
      <c r="DC55" s="1290"/>
    </row>
    <row r="56" spans="1:109" x14ac:dyDescent="0.15">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x14ac:dyDescent="0.15">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604</v>
      </c>
      <c r="BC57" s="1292"/>
      <c r="BD57" s="1292"/>
      <c r="BE57" s="1292"/>
      <c r="BF57" s="1292"/>
      <c r="BG57" s="1292"/>
      <c r="BH57" s="1292"/>
      <c r="BI57" s="1292"/>
      <c r="BJ57" s="1292"/>
      <c r="BK57" s="1292"/>
      <c r="BL57" s="1292"/>
      <c r="BM57" s="1292"/>
      <c r="BN57" s="1292"/>
      <c r="BO57" s="1292"/>
      <c r="BP57" s="1290">
        <v>57.7</v>
      </c>
      <c r="BQ57" s="1290"/>
      <c r="BR57" s="1290"/>
      <c r="BS57" s="1290"/>
      <c r="BT57" s="1290"/>
      <c r="BU57" s="1290"/>
      <c r="BV57" s="1290"/>
      <c r="BW57" s="1290"/>
      <c r="BX57" s="1290">
        <v>58.8</v>
      </c>
      <c r="BY57" s="1290"/>
      <c r="BZ57" s="1290"/>
      <c r="CA57" s="1290"/>
      <c r="CB57" s="1290"/>
      <c r="CC57" s="1290"/>
      <c r="CD57" s="1290"/>
      <c r="CE57" s="1290"/>
      <c r="CF57" s="1290">
        <v>59.8</v>
      </c>
      <c r="CG57" s="1290"/>
      <c r="CH57" s="1290"/>
      <c r="CI57" s="1290"/>
      <c r="CJ57" s="1290"/>
      <c r="CK57" s="1290"/>
      <c r="CL57" s="1290"/>
      <c r="CM57" s="1290"/>
      <c r="CN57" s="1290">
        <v>60.2</v>
      </c>
      <c r="CO57" s="1290"/>
      <c r="CP57" s="1290"/>
      <c r="CQ57" s="1290"/>
      <c r="CR57" s="1290"/>
      <c r="CS57" s="1290"/>
      <c r="CT57" s="1290"/>
      <c r="CU57" s="1290"/>
      <c r="CV57" s="1290">
        <v>58.6</v>
      </c>
      <c r="CW57" s="1290"/>
      <c r="CX57" s="1290"/>
      <c r="CY57" s="1290"/>
      <c r="CZ57" s="1290"/>
      <c r="DA57" s="1290"/>
      <c r="DB57" s="1290"/>
      <c r="DC57" s="1290"/>
      <c r="DD57" s="388"/>
      <c r="DE57" s="387"/>
    </row>
    <row r="58" spans="1:109" s="383" customFormat="1" x14ac:dyDescent="0.15">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606</v>
      </c>
    </row>
    <row r="64" spans="1:109" x14ac:dyDescent="0.15">
      <c r="B64" s="375"/>
      <c r="G64" s="382"/>
      <c r="I64" s="395"/>
      <c r="J64" s="395"/>
      <c r="K64" s="395"/>
      <c r="L64" s="395"/>
      <c r="M64" s="395"/>
      <c r="N64" s="396"/>
      <c r="AM64" s="382"/>
      <c r="AN64" s="382" t="s">
        <v>600</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76" t="s">
        <v>609</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601</v>
      </c>
    </row>
    <row r="72" spans="2:107" x14ac:dyDescent="0.15">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568</v>
      </c>
      <c r="BQ72" s="1289"/>
      <c r="BR72" s="1289"/>
      <c r="BS72" s="1289"/>
      <c r="BT72" s="1289"/>
      <c r="BU72" s="1289"/>
      <c r="BV72" s="1289"/>
      <c r="BW72" s="1289"/>
      <c r="BX72" s="1289" t="s">
        <v>569</v>
      </c>
      <c r="BY72" s="1289"/>
      <c r="BZ72" s="1289"/>
      <c r="CA72" s="1289"/>
      <c r="CB72" s="1289"/>
      <c r="CC72" s="1289"/>
      <c r="CD72" s="1289"/>
      <c r="CE72" s="1289"/>
      <c r="CF72" s="1289" t="s">
        <v>570</v>
      </c>
      <c r="CG72" s="1289"/>
      <c r="CH72" s="1289"/>
      <c r="CI72" s="1289"/>
      <c r="CJ72" s="1289"/>
      <c r="CK72" s="1289"/>
      <c r="CL72" s="1289"/>
      <c r="CM72" s="1289"/>
      <c r="CN72" s="1289" t="s">
        <v>571</v>
      </c>
      <c r="CO72" s="1289"/>
      <c r="CP72" s="1289"/>
      <c r="CQ72" s="1289"/>
      <c r="CR72" s="1289"/>
      <c r="CS72" s="1289"/>
      <c r="CT72" s="1289"/>
      <c r="CU72" s="1289"/>
      <c r="CV72" s="1289" t="s">
        <v>572</v>
      </c>
      <c r="CW72" s="1289"/>
      <c r="CX72" s="1289"/>
      <c r="CY72" s="1289"/>
      <c r="CZ72" s="1289"/>
      <c r="DA72" s="1289"/>
      <c r="DB72" s="1289"/>
      <c r="DC72" s="1289"/>
    </row>
    <row r="73" spans="2:107" x14ac:dyDescent="0.15">
      <c r="B73" s="375"/>
      <c r="G73" s="1295"/>
      <c r="H73" s="1295"/>
      <c r="I73" s="1295"/>
      <c r="J73" s="1295"/>
      <c r="K73" s="1296"/>
      <c r="L73" s="1296"/>
      <c r="M73" s="1296"/>
      <c r="N73" s="1296"/>
      <c r="AM73" s="384"/>
      <c r="AN73" s="1292" t="s">
        <v>602</v>
      </c>
      <c r="AO73" s="1292"/>
      <c r="AP73" s="1292"/>
      <c r="AQ73" s="1292"/>
      <c r="AR73" s="1292"/>
      <c r="AS73" s="1292"/>
      <c r="AT73" s="1292"/>
      <c r="AU73" s="1292"/>
      <c r="AV73" s="1292"/>
      <c r="AW73" s="1292"/>
      <c r="AX73" s="1292"/>
      <c r="AY73" s="1292"/>
      <c r="AZ73" s="1292"/>
      <c r="BA73" s="1292"/>
      <c r="BB73" s="1292" t="s">
        <v>603</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x14ac:dyDescent="0.15">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607</v>
      </c>
      <c r="BC75" s="1292"/>
      <c r="BD75" s="1292"/>
      <c r="BE75" s="1292"/>
      <c r="BF75" s="1292"/>
      <c r="BG75" s="1292"/>
      <c r="BH75" s="1292"/>
      <c r="BI75" s="1292"/>
      <c r="BJ75" s="1292"/>
      <c r="BK75" s="1292"/>
      <c r="BL75" s="1292"/>
      <c r="BM75" s="1292"/>
      <c r="BN75" s="1292"/>
      <c r="BO75" s="1292"/>
      <c r="BP75" s="1290">
        <v>1</v>
      </c>
      <c r="BQ75" s="1290"/>
      <c r="BR75" s="1290"/>
      <c r="BS75" s="1290"/>
      <c r="BT75" s="1290"/>
      <c r="BU75" s="1290"/>
      <c r="BV75" s="1290"/>
      <c r="BW75" s="1290"/>
      <c r="BX75" s="1290">
        <v>0.5</v>
      </c>
      <c r="BY75" s="1290"/>
      <c r="BZ75" s="1290"/>
      <c r="CA75" s="1290"/>
      <c r="CB75" s="1290"/>
      <c r="CC75" s="1290"/>
      <c r="CD75" s="1290"/>
      <c r="CE75" s="1290"/>
      <c r="CF75" s="1290">
        <v>0.3</v>
      </c>
      <c r="CG75" s="1290"/>
      <c r="CH75" s="1290"/>
      <c r="CI75" s="1290"/>
      <c r="CJ75" s="1290"/>
      <c r="CK75" s="1290"/>
      <c r="CL75" s="1290"/>
      <c r="CM75" s="1290"/>
      <c r="CN75" s="1290">
        <v>0.2</v>
      </c>
      <c r="CO75" s="1290"/>
      <c r="CP75" s="1290"/>
      <c r="CQ75" s="1290"/>
      <c r="CR75" s="1290"/>
      <c r="CS75" s="1290"/>
      <c r="CT75" s="1290"/>
      <c r="CU75" s="1290"/>
      <c r="CV75" s="1290">
        <v>0.4</v>
      </c>
      <c r="CW75" s="1290"/>
      <c r="CX75" s="1290"/>
      <c r="CY75" s="1290"/>
      <c r="CZ75" s="1290"/>
      <c r="DA75" s="1290"/>
      <c r="DB75" s="1290"/>
      <c r="DC75" s="1290"/>
    </row>
    <row r="76" spans="2:107" x14ac:dyDescent="0.15">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5"/>
      <c r="G77" s="1285"/>
      <c r="H77" s="1285"/>
      <c r="I77" s="1285"/>
      <c r="J77" s="1285"/>
      <c r="K77" s="1296"/>
      <c r="L77" s="1296"/>
      <c r="M77" s="1296"/>
      <c r="N77" s="1296"/>
      <c r="AN77" s="1289" t="s">
        <v>605</v>
      </c>
      <c r="AO77" s="1289"/>
      <c r="AP77" s="1289"/>
      <c r="AQ77" s="1289"/>
      <c r="AR77" s="1289"/>
      <c r="AS77" s="1289"/>
      <c r="AT77" s="1289"/>
      <c r="AU77" s="1289"/>
      <c r="AV77" s="1289"/>
      <c r="AW77" s="1289"/>
      <c r="AX77" s="1289"/>
      <c r="AY77" s="1289"/>
      <c r="AZ77" s="1289"/>
      <c r="BA77" s="1289"/>
      <c r="BB77" s="1292" t="s">
        <v>603</v>
      </c>
      <c r="BC77" s="1292"/>
      <c r="BD77" s="1292"/>
      <c r="BE77" s="1292"/>
      <c r="BF77" s="1292"/>
      <c r="BG77" s="1292"/>
      <c r="BH77" s="1292"/>
      <c r="BI77" s="1292"/>
      <c r="BJ77" s="1292"/>
      <c r="BK77" s="1292"/>
      <c r="BL77" s="1292"/>
      <c r="BM77" s="1292"/>
      <c r="BN77" s="1292"/>
      <c r="BO77" s="1292"/>
      <c r="BP77" s="1290">
        <v>20.100000000000001</v>
      </c>
      <c r="BQ77" s="1290"/>
      <c r="BR77" s="1290"/>
      <c r="BS77" s="1290"/>
      <c r="BT77" s="1290"/>
      <c r="BU77" s="1290"/>
      <c r="BV77" s="1290"/>
      <c r="BW77" s="1290"/>
      <c r="BX77" s="1290">
        <v>16</v>
      </c>
      <c r="BY77" s="1290"/>
      <c r="BZ77" s="1290"/>
      <c r="CA77" s="1290"/>
      <c r="CB77" s="1290"/>
      <c r="CC77" s="1290"/>
      <c r="CD77" s="1290"/>
      <c r="CE77" s="1290"/>
      <c r="CF77" s="1290">
        <v>18.399999999999999</v>
      </c>
      <c r="CG77" s="1290"/>
      <c r="CH77" s="1290"/>
      <c r="CI77" s="1290"/>
      <c r="CJ77" s="1290"/>
      <c r="CK77" s="1290"/>
      <c r="CL77" s="1290"/>
      <c r="CM77" s="1290"/>
      <c r="CN77" s="1290">
        <v>13.5</v>
      </c>
      <c r="CO77" s="1290"/>
      <c r="CP77" s="1290"/>
      <c r="CQ77" s="1290"/>
      <c r="CR77" s="1290"/>
      <c r="CS77" s="1290"/>
      <c r="CT77" s="1290"/>
      <c r="CU77" s="1290"/>
      <c r="CV77" s="1290">
        <v>1.5</v>
      </c>
      <c r="CW77" s="1290"/>
      <c r="CX77" s="1290"/>
      <c r="CY77" s="1290"/>
      <c r="CZ77" s="1290"/>
      <c r="DA77" s="1290"/>
      <c r="DB77" s="1290"/>
      <c r="DC77" s="1290"/>
    </row>
    <row r="78" spans="2:107" x14ac:dyDescent="0.15">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607</v>
      </c>
      <c r="BC79" s="1292"/>
      <c r="BD79" s="1292"/>
      <c r="BE79" s="1292"/>
      <c r="BF79" s="1292"/>
      <c r="BG79" s="1292"/>
      <c r="BH79" s="1292"/>
      <c r="BI79" s="1292"/>
      <c r="BJ79" s="1292"/>
      <c r="BK79" s="1292"/>
      <c r="BL79" s="1292"/>
      <c r="BM79" s="1292"/>
      <c r="BN79" s="1292"/>
      <c r="BO79" s="1292"/>
      <c r="BP79" s="1290">
        <v>5.8</v>
      </c>
      <c r="BQ79" s="1290"/>
      <c r="BR79" s="1290"/>
      <c r="BS79" s="1290"/>
      <c r="BT79" s="1290"/>
      <c r="BU79" s="1290"/>
      <c r="BV79" s="1290"/>
      <c r="BW79" s="1290"/>
      <c r="BX79" s="1290">
        <v>5.3</v>
      </c>
      <c r="BY79" s="1290"/>
      <c r="BZ79" s="1290"/>
      <c r="CA79" s="1290"/>
      <c r="CB79" s="1290"/>
      <c r="CC79" s="1290"/>
      <c r="CD79" s="1290"/>
      <c r="CE79" s="1290"/>
      <c r="CF79" s="1290">
        <v>5</v>
      </c>
      <c r="CG79" s="1290"/>
      <c r="CH79" s="1290"/>
      <c r="CI79" s="1290"/>
      <c r="CJ79" s="1290"/>
      <c r="CK79" s="1290"/>
      <c r="CL79" s="1290"/>
      <c r="CM79" s="1290"/>
      <c r="CN79" s="1290">
        <v>4.3</v>
      </c>
      <c r="CO79" s="1290"/>
      <c r="CP79" s="1290"/>
      <c r="CQ79" s="1290"/>
      <c r="CR79" s="1290"/>
      <c r="CS79" s="1290"/>
      <c r="CT79" s="1290"/>
      <c r="CU79" s="1290"/>
      <c r="CV79" s="1290">
        <v>3.9</v>
      </c>
      <c r="CW79" s="1290"/>
      <c r="CX79" s="1290"/>
      <c r="CY79" s="1290"/>
      <c r="CZ79" s="1290"/>
      <c r="DA79" s="1290"/>
      <c r="DB79" s="1290"/>
      <c r="DC79" s="1290"/>
    </row>
    <row r="80" spans="2:107" x14ac:dyDescent="0.15">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xQQKx8k40pAp8kf8FMJuNHzJDhecIKra0m2nGxB0oQ8bxGYWnpYTdeXCTNDB1IA6qcvLkPTiXc91rfUO+4Kzug==" saltValue="XfPYJvvFjbpMebv8ttj+G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61861-98CD-4927-A70F-49BF6C5B5487}">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515</v>
      </c>
    </row>
  </sheetData>
  <sheetProtection algorithmName="SHA-512" hashValue="Wkg7GlzR7PCCI/0627YJCODLmDUFfDmmKGIIishkoM5b5Lr5TwdvtWYkUKLEJygqUettryEUciJHc+slqP/FDA==" saltValue="x8An3htXEonZrYytppo1s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1DB43-D601-46B5-9784-552EB512415F}">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515</v>
      </c>
    </row>
  </sheetData>
  <sheetProtection algorithmName="SHA-512" hashValue="7XfNasxO3DOWmysLub3u2/p2mecP7bIINQlZcI/4HWAx9IUcauwsAWw8SvapLry8XaWQH2jxF3OwNpS8wqFfMA==" saltValue="SpGHnE8E8AFLHuyWfuUxl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565</v>
      </c>
      <c r="G2" s="148"/>
      <c r="H2" s="149"/>
    </row>
    <row r="3" spans="1:8" x14ac:dyDescent="0.15">
      <c r="A3" s="145" t="s">
        <v>558</v>
      </c>
      <c r="B3" s="150"/>
      <c r="C3" s="151"/>
      <c r="D3" s="152">
        <v>75591</v>
      </c>
      <c r="E3" s="153"/>
      <c r="F3" s="154">
        <v>51875</v>
      </c>
      <c r="G3" s="155"/>
      <c r="H3" s="156"/>
    </row>
    <row r="4" spans="1:8" x14ac:dyDescent="0.15">
      <c r="A4" s="157"/>
      <c r="B4" s="158"/>
      <c r="C4" s="159"/>
      <c r="D4" s="160">
        <v>48696</v>
      </c>
      <c r="E4" s="161"/>
      <c r="F4" s="162">
        <v>29372</v>
      </c>
      <c r="G4" s="163"/>
      <c r="H4" s="164"/>
    </row>
    <row r="5" spans="1:8" x14ac:dyDescent="0.15">
      <c r="A5" s="145" t="s">
        <v>560</v>
      </c>
      <c r="B5" s="150"/>
      <c r="C5" s="151"/>
      <c r="D5" s="152">
        <v>74741</v>
      </c>
      <c r="E5" s="153"/>
      <c r="F5" s="154">
        <v>48064</v>
      </c>
      <c r="G5" s="155"/>
      <c r="H5" s="156"/>
    </row>
    <row r="6" spans="1:8" x14ac:dyDescent="0.15">
      <c r="A6" s="157"/>
      <c r="B6" s="158"/>
      <c r="C6" s="159"/>
      <c r="D6" s="160">
        <v>49814</v>
      </c>
      <c r="E6" s="161"/>
      <c r="F6" s="162">
        <v>30373</v>
      </c>
      <c r="G6" s="163"/>
      <c r="H6" s="164"/>
    </row>
    <row r="7" spans="1:8" x14ac:dyDescent="0.15">
      <c r="A7" s="145" t="s">
        <v>561</v>
      </c>
      <c r="B7" s="150"/>
      <c r="C7" s="151"/>
      <c r="D7" s="152">
        <v>87905</v>
      </c>
      <c r="E7" s="153"/>
      <c r="F7" s="154">
        <v>56662</v>
      </c>
      <c r="G7" s="155"/>
      <c r="H7" s="156"/>
    </row>
    <row r="8" spans="1:8" x14ac:dyDescent="0.15">
      <c r="A8" s="157"/>
      <c r="B8" s="158"/>
      <c r="C8" s="159"/>
      <c r="D8" s="160">
        <v>54451</v>
      </c>
      <c r="E8" s="161"/>
      <c r="F8" s="162">
        <v>34709</v>
      </c>
      <c r="G8" s="163"/>
      <c r="H8" s="164"/>
    </row>
    <row r="9" spans="1:8" x14ac:dyDescent="0.15">
      <c r="A9" s="145" t="s">
        <v>562</v>
      </c>
      <c r="B9" s="150"/>
      <c r="C9" s="151"/>
      <c r="D9" s="152">
        <v>78849</v>
      </c>
      <c r="E9" s="153"/>
      <c r="F9" s="154">
        <v>60285</v>
      </c>
      <c r="G9" s="155"/>
      <c r="H9" s="156"/>
    </row>
    <row r="10" spans="1:8" x14ac:dyDescent="0.15">
      <c r="A10" s="157"/>
      <c r="B10" s="158"/>
      <c r="C10" s="159"/>
      <c r="D10" s="160">
        <v>54654</v>
      </c>
      <c r="E10" s="161"/>
      <c r="F10" s="162">
        <v>36445</v>
      </c>
      <c r="G10" s="163"/>
      <c r="H10" s="164"/>
    </row>
    <row r="11" spans="1:8" x14ac:dyDescent="0.15">
      <c r="A11" s="145" t="s">
        <v>563</v>
      </c>
      <c r="B11" s="150"/>
      <c r="C11" s="151"/>
      <c r="D11" s="152">
        <v>42959</v>
      </c>
      <c r="E11" s="153"/>
      <c r="F11" s="154">
        <v>52714</v>
      </c>
      <c r="G11" s="155"/>
      <c r="H11" s="156"/>
    </row>
    <row r="12" spans="1:8" x14ac:dyDescent="0.15">
      <c r="A12" s="157"/>
      <c r="B12" s="158"/>
      <c r="C12" s="165"/>
      <c r="D12" s="160">
        <v>28475</v>
      </c>
      <c r="E12" s="161"/>
      <c r="F12" s="162">
        <v>29032</v>
      </c>
      <c r="G12" s="163"/>
      <c r="H12" s="164"/>
    </row>
    <row r="13" spans="1:8" x14ac:dyDescent="0.15">
      <c r="A13" s="145"/>
      <c r="B13" s="150"/>
      <c r="C13" s="166"/>
      <c r="D13" s="167">
        <v>72009</v>
      </c>
      <c r="E13" s="168"/>
      <c r="F13" s="169">
        <v>53920</v>
      </c>
      <c r="G13" s="170"/>
      <c r="H13" s="156"/>
    </row>
    <row r="14" spans="1:8" x14ac:dyDescent="0.15">
      <c r="A14" s="157"/>
      <c r="B14" s="158"/>
      <c r="C14" s="159"/>
      <c r="D14" s="160">
        <v>47218</v>
      </c>
      <c r="E14" s="161"/>
      <c r="F14" s="162">
        <v>31986</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8.4700000000000006</v>
      </c>
      <c r="C19" s="171">
        <f>ROUND(VALUE(SUBSTITUTE(実質収支比率等に係る経年分析!G$48,"▲","-")),2)</f>
        <v>8.9700000000000006</v>
      </c>
      <c r="D19" s="171">
        <f>ROUND(VALUE(SUBSTITUTE(実質収支比率等に係る経年分析!H$48,"▲","-")),2)</f>
        <v>9.85</v>
      </c>
      <c r="E19" s="171">
        <f>ROUND(VALUE(SUBSTITUTE(実質収支比率等に係る経年分析!I$48,"▲","-")),2)</f>
        <v>10.220000000000001</v>
      </c>
      <c r="F19" s="171">
        <f>ROUND(VALUE(SUBSTITUTE(実質収支比率等に係る経年分析!J$48,"▲","-")),2)</f>
        <v>10.88</v>
      </c>
    </row>
    <row r="20" spans="1:11" x14ac:dyDescent="0.15">
      <c r="A20" s="171" t="s">
        <v>55</v>
      </c>
      <c r="B20" s="171">
        <f>ROUND(VALUE(SUBSTITUTE(実質収支比率等に係る経年分析!F$47,"▲","-")),2)</f>
        <v>12.5</v>
      </c>
      <c r="C20" s="171">
        <f>ROUND(VALUE(SUBSTITUTE(実質収支比率等に係る経年分析!G$47,"▲","-")),2)</f>
        <v>13.83</v>
      </c>
      <c r="D20" s="171">
        <f>ROUND(VALUE(SUBSTITUTE(実質収支比率等に係る経年分析!H$47,"▲","-")),2)</f>
        <v>13.5</v>
      </c>
      <c r="E20" s="171">
        <f>ROUND(VALUE(SUBSTITUTE(実質収支比率等に係る経年分析!I$47,"▲","-")),2)</f>
        <v>18.12</v>
      </c>
      <c r="F20" s="171">
        <f>ROUND(VALUE(SUBSTITUTE(実質収支比率等に係る経年分析!J$47,"▲","-")),2)</f>
        <v>20.37</v>
      </c>
    </row>
    <row r="21" spans="1:11" x14ac:dyDescent="0.15">
      <c r="A21" s="171" t="s">
        <v>56</v>
      </c>
      <c r="B21" s="171">
        <f>IF(ISNUMBER(VALUE(SUBSTITUTE(実質収支比率等に係る経年分析!F$49,"▲","-"))),ROUND(VALUE(SUBSTITUTE(実質収支比率等に係る経年分析!F$49,"▲","-")),2),NA())</f>
        <v>0.06</v>
      </c>
      <c r="C21" s="171">
        <f>IF(ISNUMBER(VALUE(SUBSTITUTE(実質収支比率等に係る経年分析!G$49,"▲","-"))),ROUND(VALUE(SUBSTITUTE(実質収支比率等に係る経年分析!G$49,"▲","-")),2),NA())</f>
        <v>1.65</v>
      </c>
      <c r="D21" s="171">
        <f>IF(ISNUMBER(VALUE(SUBSTITUTE(実質収支比率等に係る経年分析!H$49,"▲","-"))),ROUND(VALUE(SUBSTITUTE(実質収支比率等に係る経年分析!H$49,"▲","-")),2),NA())</f>
        <v>1.61</v>
      </c>
      <c r="E21" s="171">
        <f>IF(ISNUMBER(VALUE(SUBSTITUTE(実質収支比率等に係る経年分析!I$49,"▲","-"))),ROUND(VALUE(SUBSTITUTE(実質収支比率等に係る経年分析!I$49,"▲","-")),2),NA())</f>
        <v>4.88</v>
      </c>
      <c r="F21" s="171">
        <f>IF(ISNUMBER(VALUE(SUBSTITUTE(実質収支比率等に係る経年分析!J$49,"▲","-"))),ROUND(VALUE(SUBSTITUTE(実質収支比率等に係る経年分析!J$49,"▲","-")),2),NA())</f>
        <v>1.64</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0.74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土地取得特別会計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15">
      <c r="A31" s="172" t="str">
        <f>IF(連結実質赤字比率に係る赤字・黒字の構成分析!C$39="",NA(),連結実質赤字比率に係る赤字・黒字の構成分析!C$39)</f>
        <v>下水道事業会計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0.62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0.7</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0.71</v>
      </c>
    </row>
    <row r="32" spans="1:11" x14ac:dyDescent="0.15">
      <c r="A32" s="172" t="str">
        <f>IF(連結実質赤字比率に係る赤字・黒字の構成分析!C$38="",NA(),連結実質赤字比率に係る赤字・黒字の構成分析!C$38)</f>
        <v>有料駐車場事業特別会計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0.54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0.75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0.79</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0.8</v>
      </c>
    </row>
    <row r="33" spans="1:16" x14ac:dyDescent="0.15">
      <c r="A33" s="172" t="str">
        <f>IF(連結実質赤字比率に係る赤字・黒字の構成分析!C$37="",NA(),連結実質赤字比率に係る赤字・黒字の構成分析!C$37)</f>
        <v>介護保険事業特別会計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0.41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1.25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1.86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1.37</v>
      </c>
    </row>
    <row r="34" spans="1:16" x14ac:dyDescent="0.15">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4.01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3.68</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3.56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3.6</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3.45</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8.4600000000000009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8.9600000000000009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9.84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10.210000000000001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10.87</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12.66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11.26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10.67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10.68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11.77</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4738</v>
      </c>
      <c r="E42" s="173"/>
      <c r="F42" s="173"/>
      <c r="G42" s="173">
        <f>'実質公債費比率（分子）の構造'!L$52</f>
        <v>4984</v>
      </c>
      <c r="H42" s="173"/>
      <c r="I42" s="173"/>
      <c r="J42" s="173">
        <f>'実質公債費比率（分子）の構造'!M$52</f>
        <v>4000</v>
      </c>
      <c r="K42" s="173"/>
      <c r="L42" s="173"/>
      <c r="M42" s="173">
        <f>'実質公債費比率（分子）の構造'!N$52</f>
        <v>3979</v>
      </c>
      <c r="N42" s="173"/>
      <c r="O42" s="173"/>
      <c r="P42" s="173">
        <f>'実質公債費比率（分子）の構造'!O$52</f>
        <v>3963</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551</v>
      </c>
      <c r="C44" s="173"/>
      <c r="D44" s="173"/>
      <c r="E44" s="173">
        <f>'実質公債費比率（分子）の構造'!L$50</f>
        <v>530</v>
      </c>
      <c r="F44" s="173"/>
      <c r="G44" s="173"/>
      <c r="H44" s="173">
        <f>'実質公債費比率（分子）の構造'!M$50</f>
        <v>358</v>
      </c>
      <c r="I44" s="173"/>
      <c r="J44" s="173"/>
      <c r="K44" s="173">
        <f>'実質公債費比率（分子）の構造'!N$50</f>
        <v>171</v>
      </c>
      <c r="L44" s="173"/>
      <c r="M44" s="173"/>
      <c r="N44" s="173">
        <f>'実質公債費比率（分子）の構造'!O$50</f>
        <v>404</v>
      </c>
      <c r="O44" s="173"/>
      <c r="P44" s="173"/>
    </row>
    <row r="45" spans="1:16" x14ac:dyDescent="0.15">
      <c r="A45" s="173" t="s">
        <v>66</v>
      </c>
      <c r="B45" s="173">
        <f>'実質公債費比率（分子）の構造'!K$49</f>
        <v>69</v>
      </c>
      <c r="C45" s="173"/>
      <c r="D45" s="173"/>
      <c r="E45" s="173">
        <f>'実質公債費比率（分子）の構造'!L$49</f>
        <v>69</v>
      </c>
      <c r="F45" s="173"/>
      <c r="G45" s="173"/>
      <c r="H45" s="173">
        <f>'実質公債費比率（分子）の構造'!M$49</f>
        <v>66</v>
      </c>
      <c r="I45" s="173"/>
      <c r="J45" s="173"/>
      <c r="K45" s="173">
        <f>'実質公債費比率（分子）の構造'!N$49</f>
        <v>68</v>
      </c>
      <c r="L45" s="173"/>
      <c r="M45" s="173"/>
      <c r="N45" s="173">
        <f>'実質公債費比率（分子）の構造'!O$49</f>
        <v>2</v>
      </c>
      <c r="O45" s="173"/>
      <c r="P45" s="173"/>
    </row>
    <row r="46" spans="1:16" x14ac:dyDescent="0.15">
      <c r="A46" s="173" t="s">
        <v>67</v>
      </c>
      <c r="B46" s="173">
        <f>'実質公債費比率（分子）の構造'!K$48</f>
        <v>1434</v>
      </c>
      <c r="C46" s="173"/>
      <c r="D46" s="173"/>
      <c r="E46" s="173">
        <f>'実質公債費比率（分子）の構造'!L$48</f>
        <v>1591</v>
      </c>
      <c r="F46" s="173"/>
      <c r="G46" s="173"/>
      <c r="H46" s="173">
        <f>'実質公債費比率（分子）の構造'!M$48</f>
        <v>757</v>
      </c>
      <c r="I46" s="173"/>
      <c r="J46" s="173"/>
      <c r="K46" s="173">
        <f>'実質公債費比率（分子）の構造'!N$48</f>
        <v>796</v>
      </c>
      <c r="L46" s="173"/>
      <c r="M46" s="173"/>
      <c r="N46" s="173">
        <f>'実質公債費比率（分子）の構造'!O$48</f>
        <v>721</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2791</v>
      </c>
      <c r="C49" s="173"/>
      <c r="D49" s="173"/>
      <c r="E49" s="173">
        <f>'実質公債費比率（分子）の構造'!L$45</f>
        <v>2926</v>
      </c>
      <c r="F49" s="173"/>
      <c r="G49" s="173"/>
      <c r="H49" s="173">
        <f>'実質公債費比率（分子）の構造'!M$45</f>
        <v>3019</v>
      </c>
      <c r="I49" s="173"/>
      <c r="J49" s="173"/>
      <c r="K49" s="173">
        <f>'実質公債費比率（分子）の構造'!N$45</f>
        <v>2968</v>
      </c>
      <c r="L49" s="173"/>
      <c r="M49" s="173"/>
      <c r="N49" s="173">
        <f>'実質公債費比率（分子）の構造'!O$45</f>
        <v>3122</v>
      </c>
      <c r="O49" s="173"/>
      <c r="P49" s="173"/>
    </row>
    <row r="50" spans="1:16" x14ac:dyDescent="0.15">
      <c r="A50" s="173" t="s">
        <v>71</v>
      </c>
      <c r="B50" s="173" t="e">
        <f>NA()</f>
        <v>#N/A</v>
      </c>
      <c r="C50" s="173">
        <f>IF(ISNUMBER('実質公債費比率（分子）の構造'!K$53),'実質公債費比率（分子）の構造'!K$53,NA())</f>
        <v>107</v>
      </c>
      <c r="D50" s="173" t="e">
        <f>NA()</f>
        <v>#N/A</v>
      </c>
      <c r="E50" s="173" t="e">
        <f>NA()</f>
        <v>#N/A</v>
      </c>
      <c r="F50" s="173">
        <f>IF(ISNUMBER('実質公債費比率（分子）の構造'!L$53),'実質公債費比率（分子）の構造'!L$53,NA())</f>
        <v>132</v>
      </c>
      <c r="G50" s="173" t="e">
        <f>NA()</f>
        <v>#N/A</v>
      </c>
      <c r="H50" s="173" t="e">
        <f>NA()</f>
        <v>#N/A</v>
      </c>
      <c r="I50" s="173">
        <f>IF(ISNUMBER('実質公債費比率（分子）の構造'!M$53),'実質公債費比率（分子）の構造'!M$53,NA())</f>
        <v>200</v>
      </c>
      <c r="J50" s="173" t="e">
        <f>NA()</f>
        <v>#N/A</v>
      </c>
      <c r="K50" s="173" t="e">
        <f>NA()</f>
        <v>#N/A</v>
      </c>
      <c r="L50" s="173">
        <f>IF(ISNUMBER('実質公債費比率（分子）の構造'!N$53),'実質公債費比率（分子）の構造'!N$53,NA())</f>
        <v>24</v>
      </c>
      <c r="M50" s="173" t="e">
        <f>NA()</f>
        <v>#N/A</v>
      </c>
      <c r="N50" s="173" t="e">
        <f>NA()</f>
        <v>#N/A</v>
      </c>
      <c r="O50" s="173">
        <f>IF(ISNUMBER('実質公債費比率（分子）の構造'!O$53),'実質公債費比率（分子）の構造'!O$53,NA())</f>
        <v>286</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24664</v>
      </c>
      <c r="E56" s="172"/>
      <c r="F56" s="172"/>
      <c r="G56" s="172">
        <f>'将来負担比率（分子）の構造'!J$52</f>
        <v>23640</v>
      </c>
      <c r="H56" s="172"/>
      <c r="I56" s="172"/>
      <c r="J56" s="172">
        <f>'将来負担比率（分子）の構造'!K$52</f>
        <v>21850</v>
      </c>
      <c r="K56" s="172"/>
      <c r="L56" s="172"/>
      <c r="M56" s="172">
        <f>'将来負担比率（分子）の構造'!L$52</f>
        <v>21113</v>
      </c>
      <c r="N56" s="172"/>
      <c r="O56" s="172"/>
      <c r="P56" s="172">
        <f>'将来負担比率（分子）の構造'!M$52</f>
        <v>19166</v>
      </c>
    </row>
    <row r="57" spans="1:16" x14ac:dyDescent="0.15">
      <c r="A57" s="172" t="s">
        <v>42</v>
      </c>
      <c r="B57" s="172"/>
      <c r="C57" s="172"/>
      <c r="D57" s="172">
        <f>'将来負担比率（分子）の構造'!I$51</f>
        <v>14476</v>
      </c>
      <c r="E57" s="172"/>
      <c r="F57" s="172"/>
      <c r="G57" s="172">
        <f>'将来負担比率（分子）の構造'!J$51</f>
        <v>15078</v>
      </c>
      <c r="H57" s="172"/>
      <c r="I57" s="172"/>
      <c r="J57" s="172">
        <f>'将来負担比率（分子）の構造'!K$51</f>
        <v>13852</v>
      </c>
      <c r="K57" s="172"/>
      <c r="L57" s="172"/>
      <c r="M57" s="172">
        <f>'将来負担比率（分子）の構造'!L$51</f>
        <v>13093</v>
      </c>
      <c r="N57" s="172"/>
      <c r="O57" s="172"/>
      <c r="P57" s="172">
        <f>'将来負担比率（分子）の構造'!M$51</f>
        <v>10736</v>
      </c>
    </row>
    <row r="58" spans="1:16" x14ac:dyDescent="0.15">
      <c r="A58" s="172" t="s">
        <v>41</v>
      </c>
      <c r="B58" s="172"/>
      <c r="C58" s="172"/>
      <c r="D58" s="172">
        <f>'将来負担比率（分子）の構造'!I$50</f>
        <v>28523</v>
      </c>
      <c r="E58" s="172"/>
      <c r="F58" s="172"/>
      <c r="G58" s="172">
        <f>'将来負担比率（分子）の構造'!J$50</f>
        <v>27807</v>
      </c>
      <c r="H58" s="172"/>
      <c r="I58" s="172"/>
      <c r="J58" s="172">
        <f>'将来負担比率（分子）の構造'!K$50</f>
        <v>27798</v>
      </c>
      <c r="K58" s="172"/>
      <c r="L58" s="172"/>
      <c r="M58" s="172">
        <f>'将来負担比率（分子）の構造'!L$50</f>
        <v>25847</v>
      </c>
      <c r="N58" s="172"/>
      <c r="O58" s="172"/>
      <c r="P58" s="172">
        <f>'将来負担比率（分子）の構造'!M$50</f>
        <v>29130</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69</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6191</v>
      </c>
      <c r="C62" s="172"/>
      <c r="D62" s="172"/>
      <c r="E62" s="172">
        <f>'将来負担比率（分子）の構造'!J$45</f>
        <v>6069</v>
      </c>
      <c r="F62" s="172"/>
      <c r="G62" s="172"/>
      <c r="H62" s="172">
        <f>'将来負担比率（分子）の構造'!K$45</f>
        <v>6044</v>
      </c>
      <c r="I62" s="172"/>
      <c r="J62" s="172"/>
      <c r="K62" s="172">
        <f>'将来負担比率（分子）の構造'!L$45</f>
        <v>6267</v>
      </c>
      <c r="L62" s="172"/>
      <c r="M62" s="172"/>
      <c r="N62" s="172">
        <f>'将来負担比率（分子）の構造'!M$45</f>
        <v>6302</v>
      </c>
      <c r="O62" s="172"/>
      <c r="P62" s="172"/>
    </row>
    <row r="63" spans="1:16" x14ac:dyDescent="0.15">
      <c r="A63" s="172" t="s">
        <v>34</v>
      </c>
      <c r="B63" s="172">
        <f>'将来負担比率（分子）の構造'!I$44</f>
        <v>206</v>
      </c>
      <c r="C63" s="172"/>
      <c r="D63" s="172"/>
      <c r="E63" s="172">
        <f>'将来負担比率（分子）の構造'!J$44</f>
        <v>137</v>
      </c>
      <c r="F63" s="172"/>
      <c r="G63" s="172"/>
      <c r="H63" s="172">
        <f>'将来負担比率（分子）の構造'!K$44</f>
        <v>70</v>
      </c>
      <c r="I63" s="172"/>
      <c r="J63" s="172"/>
      <c r="K63" s="172">
        <f>'将来負担比率（分子）の構造'!L$44</f>
        <v>3</v>
      </c>
      <c r="L63" s="172"/>
      <c r="M63" s="172"/>
      <c r="N63" s="172">
        <f>'将来負担比率（分子）の構造'!M$44</f>
        <v>140</v>
      </c>
      <c r="O63" s="172"/>
      <c r="P63" s="172"/>
    </row>
    <row r="64" spans="1:16" x14ac:dyDescent="0.15">
      <c r="A64" s="172" t="s">
        <v>33</v>
      </c>
      <c r="B64" s="172">
        <f>'将来負担比率（分子）の構造'!I$43</f>
        <v>13517</v>
      </c>
      <c r="C64" s="172"/>
      <c r="D64" s="172"/>
      <c r="E64" s="172">
        <f>'将来負担比率（分子）の構造'!J$43</f>
        <v>13314</v>
      </c>
      <c r="F64" s="172"/>
      <c r="G64" s="172"/>
      <c r="H64" s="172">
        <f>'将来負担比率（分子）の構造'!K$43</f>
        <v>10766</v>
      </c>
      <c r="I64" s="172"/>
      <c r="J64" s="172"/>
      <c r="K64" s="172">
        <f>'将来負担比率（分子）の構造'!L$43</f>
        <v>8412</v>
      </c>
      <c r="L64" s="172"/>
      <c r="M64" s="172"/>
      <c r="N64" s="172">
        <f>'将来負担比率（分子）の構造'!M$43</f>
        <v>5933</v>
      </c>
      <c r="O64" s="172"/>
      <c r="P64" s="172"/>
    </row>
    <row r="65" spans="1:16" x14ac:dyDescent="0.15">
      <c r="A65" s="172" t="s">
        <v>32</v>
      </c>
      <c r="B65" s="172">
        <f>'将来負担比率（分子）の構造'!I$42</f>
        <v>107</v>
      </c>
      <c r="C65" s="172"/>
      <c r="D65" s="172"/>
      <c r="E65" s="172">
        <f>'将来負担比率（分子）の構造'!J$42</f>
        <v>225</v>
      </c>
      <c r="F65" s="172"/>
      <c r="G65" s="172"/>
      <c r="H65" s="172">
        <f>'将来負担比率（分子）の構造'!K$42</f>
        <v>34</v>
      </c>
      <c r="I65" s="172"/>
      <c r="J65" s="172"/>
      <c r="K65" s="172">
        <f>'将来負担比率（分子）の構造'!L$42</f>
        <v>265</v>
      </c>
      <c r="L65" s="172"/>
      <c r="M65" s="172"/>
      <c r="N65" s="172" t="str">
        <f>'将来負担比率（分子）の構造'!M$42</f>
        <v>-</v>
      </c>
      <c r="O65" s="172"/>
      <c r="P65" s="172"/>
    </row>
    <row r="66" spans="1:16" x14ac:dyDescent="0.15">
      <c r="A66" s="172" t="s">
        <v>31</v>
      </c>
      <c r="B66" s="172">
        <f>'将来負担比率（分子）の構造'!I$41</f>
        <v>18529</v>
      </c>
      <c r="C66" s="172"/>
      <c r="D66" s="172"/>
      <c r="E66" s="172">
        <f>'将来負担比率（分子）の構造'!J$41</f>
        <v>18839</v>
      </c>
      <c r="F66" s="172"/>
      <c r="G66" s="172"/>
      <c r="H66" s="172">
        <f>'将来負担比率（分子）の構造'!K$41</f>
        <v>19434</v>
      </c>
      <c r="I66" s="172"/>
      <c r="J66" s="172"/>
      <c r="K66" s="172">
        <f>'将来負担比率（分子）の構造'!L$41</f>
        <v>19459</v>
      </c>
      <c r="L66" s="172"/>
      <c r="M66" s="172"/>
      <c r="N66" s="172">
        <f>'将来負担比率（分子）の構造'!M$41</f>
        <v>17830</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5868</v>
      </c>
      <c r="C72" s="176">
        <f>基金残高に係る経年分析!G55</f>
        <v>7837</v>
      </c>
      <c r="D72" s="176">
        <f>基金残高に係る経年分析!H55</f>
        <v>8434</v>
      </c>
    </row>
    <row r="73" spans="1:16" x14ac:dyDescent="0.15">
      <c r="A73" s="175" t="s">
        <v>78</v>
      </c>
      <c r="B73" s="176" t="str">
        <f>基金残高に係る経年分析!F56</f>
        <v>-</v>
      </c>
      <c r="C73" s="176" t="str">
        <f>基金残高に係る経年分析!G56</f>
        <v>-</v>
      </c>
      <c r="D73" s="176" t="str">
        <f>基金残高に係る経年分析!H56</f>
        <v>-</v>
      </c>
    </row>
    <row r="74" spans="1:16" x14ac:dyDescent="0.15">
      <c r="A74" s="175" t="s">
        <v>79</v>
      </c>
      <c r="B74" s="176">
        <f>基金残高に係る経年分析!F57</f>
        <v>18450</v>
      </c>
      <c r="C74" s="176">
        <f>基金残高に係る経年分析!G57</f>
        <v>14531</v>
      </c>
      <c r="D74" s="176">
        <f>基金残高に係る経年分析!H57</f>
        <v>17058</v>
      </c>
    </row>
  </sheetData>
  <sheetProtection algorithmName="SHA-512" hashValue="bTmCEA2z3lnIuROBRomKftqXXeaQx8Dpx7MvTVY3xDQnEiNif1ZGjXYePb0e9WZPYF4rE1gUXW0iwU/2gyS+/g==" saltValue="ES6eywb2+EyVfA/PRUOt8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223</v>
      </c>
      <c r="DI1" s="782"/>
      <c r="DJ1" s="782"/>
      <c r="DK1" s="782"/>
      <c r="DL1" s="782"/>
      <c r="DM1" s="782"/>
      <c r="DN1" s="783"/>
      <c r="DO1" s="212"/>
      <c r="DP1" s="781" t="s">
        <v>224</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15">
      <c r="B2" s="213" t="s">
        <v>225</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723" t="s">
        <v>226</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227</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228</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229</v>
      </c>
      <c r="S4" s="724"/>
      <c r="T4" s="724"/>
      <c r="U4" s="724"/>
      <c r="V4" s="724"/>
      <c r="W4" s="724"/>
      <c r="X4" s="724"/>
      <c r="Y4" s="725"/>
      <c r="Z4" s="723" t="s">
        <v>230</v>
      </c>
      <c r="AA4" s="724"/>
      <c r="AB4" s="724"/>
      <c r="AC4" s="725"/>
      <c r="AD4" s="723" t="s">
        <v>231</v>
      </c>
      <c r="AE4" s="724"/>
      <c r="AF4" s="724"/>
      <c r="AG4" s="724"/>
      <c r="AH4" s="724"/>
      <c r="AI4" s="724"/>
      <c r="AJ4" s="724"/>
      <c r="AK4" s="725"/>
      <c r="AL4" s="723" t="s">
        <v>230</v>
      </c>
      <c r="AM4" s="724"/>
      <c r="AN4" s="724"/>
      <c r="AO4" s="725"/>
      <c r="AP4" s="784" t="s">
        <v>232</v>
      </c>
      <c r="AQ4" s="784"/>
      <c r="AR4" s="784"/>
      <c r="AS4" s="784"/>
      <c r="AT4" s="784"/>
      <c r="AU4" s="784"/>
      <c r="AV4" s="784"/>
      <c r="AW4" s="784"/>
      <c r="AX4" s="784"/>
      <c r="AY4" s="784"/>
      <c r="AZ4" s="784"/>
      <c r="BA4" s="784"/>
      <c r="BB4" s="784"/>
      <c r="BC4" s="784"/>
      <c r="BD4" s="784"/>
      <c r="BE4" s="784"/>
      <c r="BF4" s="784"/>
      <c r="BG4" s="784" t="s">
        <v>233</v>
      </c>
      <c r="BH4" s="784"/>
      <c r="BI4" s="784"/>
      <c r="BJ4" s="784"/>
      <c r="BK4" s="784"/>
      <c r="BL4" s="784"/>
      <c r="BM4" s="784"/>
      <c r="BN4" s="784"/>
      <c r="BO4" s="784" t="s">
        <v>230</v>
      </c>
      <c r="BP4" s="784"/>
      <c r="BQ4" s="784"/>
      <c r="BR4" s="784"/>
      <c r="BS4" s="784" t="s">
        <v>234</v>
      </c>
      <c r="BT4" s="784"/>
      <c r="BU4" s="784"/>
      <c r="BV4" s="784"/>
      <c r="BW4" s="784"/>
      <c r="BX4" s="784"/>
      <c r="BY4" s="784"/>
      <c r="BZ4" s="784"/>
      <c r="CA4" s="784"/>
      <c r="CB4" s="784"/>
      <c r="CD4" s="766" t="s">
        <v>235</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216" customFormat="1" ht="11.25" customHeight="1" x14ac:dyDescent="0.15">
      <c r="B5" s="731" t="s">
        <v>236</v>
      </c>
      <c r="C5" s="732"/>
      <c r="D5" s="732"/>
      <c r="E5" s="732"/>
      <c r="F5" s="732"/>
      <c r="G5" s="732"/>
      <c r="H5" s="732"/>
      <c r="I5" s="732"/>
      <c r="J5" s="732"/>
      <c r="K5" s="732"/>
      <c r="L5" s="732"/>
      <c r="M5" s="732"/>
      <c r="N5" s="732"/>
      <c r="O5" s="732"/>
      <c r="P5" s="732"/>
      <c r="Q5" s="733"/>
      <c r="R5" s="717">
        <v>38411421</v>
      </c>
      <c r="S5" s="718"/>
      <c r="T5" s="718"/>
      <c r="U5" s="718"/>
      <c r="V5" s="718"/>
      <c r="W5" s="718"/>
      <c r="X5" s="718"/>
      <c r="Y5" s="761"/>
      <c r="Z5" s="779">
        <v>48.3</v>
      </c>
      <c r="AA5" s="779"/>
      <c r="AB5" s="779"/>
      <c r="AC5" s="779"/>
      <c r="AD5" s="780">
        <v>35914339</v>
      </c>
      <c r="AE5" s="780"/>
      <c r="AF5" s="780"/>
      <c r="AG5" s="780"/>
      <c r="AH5" s="780"/>
      <c r="AI5" s="780"/>
      <c r="AJ5" s="780"/>
      <c r="AK5" s="780"/>
      <c r="AL5" s="762">
        <v>82.6</v>
      </c>
      <c r="AM5" s="736"/>
      <c r="AN5" s="736"/>
      <c r="AO5" s="763"/>
      <c r="AP5" s="731" t="s">
        <v>237</v>
      </c>
      <c r="AQ5" s="732"/>
      <c r="AR5" s="732"/>
      <c r="AS5" s="732"/>
      <c r="AT5" s="732"/>
      <c r="AU5" s="732"/>
      <c r="AV5" s="732"/>
      <c r="AW5" s="732"/>
      <c r="AX5" s="732"/>
      <c r="AY5" s="732"/>
      <c r="AZ5" s="732"/>
      <c r="BA5" s="732"/>
      <c r="BB5" s="732"/>
      <c r="BC5" s="732"/>
      <c r="BD5" s="732"/>
      <c r="BE5" s="732"/>
      <c r="BF5" s="733"/>
      <c r="BG5" s="664">
        <v>35909239</v>
      </c>
      <c r="BH5" s="665"/>
      <c r="BI5" s="665"/>
      <c r="BJ5" s="665"/>
      <c r="BK5" s="665"/>
      <c r="BL5" s="665"/>
      <c r="BM5" s="665"/>
      <c r="BN5" s="666"/>
      <c r="BO5" s="691">
        <v>93.5</v>
      </c>
      <c r="BP5" s="691"/>
      <c r="BQ5" s="691"/>
      <c r="BR5" s="691"/>
      <c r="BS5" s="692" t="s">
        <v>238</v>
      </c>
      <c r="BT5" s="692"/>
      <c r="BU5" s="692"/>
      <c r="BV5" s="692"/>
      <c r="BW5" s="692"/>
      <c r="BX5" s="692"/>
      <c r="BY5" s="692"/>
      <c r="BZ5" s="692"/>
      <c r="CA5" s="692"/>
      <c r="CB5" s="750"/>
      <c r="CD5" s="766" t="s">
        <v>232</v>
      </c>
      <c r="CE5" s="767"/>
      <c r="CF5" s="767"/>
      <c r="CG5" s="767"/>
      <c r="CH5" s="767"/>
      <c r="CI5" s="767"/>
      <c r="CJ5" s="767"/>
      <c r="CK5" s="767"/>
      <c r="CL5" s="767"/>
      <c r="CM5" s="767"/>
      <c r="CN5" s="767"/>
      <c r="CO5" s="767"/>
      <c r="CP5" s="767"/>
      <c r="CQ5" s="768"/>
      <c r="CR5" s="766" t="s">
        <v>239</v>
      </c>
      <c r="CS5" s="767"/>
      <c r="CT5" s="767"/>
      <c r="CU5" s="767"/>
      <c r="CV5" s="767"/>
      <c r="CW5" s="767"/>
      <c r="CX5" s="767"/>
      <c r="CY5" s="768"/>
      <c r="CZ5" s="766" t="s">
        <v>230</v>
      </c>
      <c r="DA5" s="767"/>
      <c r="DB5" s="767"/>
      <c r="DC5" s="768"/>
      <c r="DD5" s="766" t="s">
        <v>240</v>
      </c>
      <c r="DE5" s="767"/>
      <c r="DF5" s="767"/>
      <c r="DG5" s="767"/>
      <c r="DH5" s="767"/>
      <c r="DI5" s="767"/>
      <c r="DJ5" s="767"/>
      <c r="DK5" s="767"/>
      <c r="DL5" s="767"/>
      <c r="DM5" s="767"/>
      <c r="DN5" s="767"/>
      <c r="DO5" s="767"/>
      <c r="DP5" s="768"/>
      <c r="DQ5" s="766" t="s">
        <v>241</v>
      </c>
      <c r="DR5" s="767"/>
      <c r="DS5" s="767"/>
      <c r="DT5" s="767"/>
      <c r="DU5" s="767"/>
      <c r="DV5" s="767"/>
      <c r="DW5" s="767"/>
      <c r="DX5" s="767"/>
      <c r="DY5" s="767"/>
      <c r="DZ5" s="767"/>
      <c r="EA5" s="767"/>
      <c r="EB5" s="767"/>
      <c r="EC5" s="768"/>
    </row>
    <row r="6" spans="2:143" ht="11.25" customHeight="1" x14ac:dyDescent="0.15">
      <c r="B6" s="661" t="s">
        <v>242</v>
      </c>
      <c r="C6" s="662"/>
      <c r="D6" s="662"/>
      <c r="E6" s="662"/>
      <c r="F6" s="662"/>
      <c r="G6" s="662"/>
      <c r="H6" s="662"/>
      <c r="I6" s="662"/>
      <c r="J6" s="662"/>
      <c r="K6" s="662"/>
      <c r="L6" s="662"/>
      <c r="M6" s="662"/>
      <c r="N6" s="662"/>
      <c r="O6" s="662"/>
      <c r="P6" s="662"/>
      <c r="Q6" s="663"/>
      <c r="R6" s="664">
        <v>522338</v>
      </c>
      <c r="S6" s="665"/>
      <c r="T6" s="665"/>
      <c r="U6" s="665"/>
      <c r="V6" s="665"/>
      <c r="W6" s="665"/>
      <c r="X6" s="665"/>
      <c r="Y6" s="666"/>
      <c r="Z6" s="691">
        <v>0.7</v>
      </c>
      <c r="AA6" s="691"/>
      <c r="AB6" s="691"/>
      <c r="AC6" s="691"/>
      <c r="AD6" s="692">
        <v>522338</v>
      </c>
      <c r="AE6" s="692"/>
      <c r="AF6" s="692"/>
      <c r="AG6" s="692"/>
      <c r="AH6" s="692"/>
      <c r="AI6" s="692"/>
      <c r="AJ6" s="692"/>
      <c r="AK6" s="692"/>
      <c r="AL6" s="667">
        <v>1.2</v>
      </c>
      <c r="AM6" s="668"/>
      <c r="AN6" s="668"/>
      <c r="AO6" s="693"/>
      <c r="AP6" s="661" t="s">
        <v>243</v>
      </c>
      <c r="AQ6" s="662"/>
      <c r="AR6" s="662"/>
      <c r="AS6" s="662"/>
      <c r="AT6" s="662"/>
      <c r="AU6" s="662"/>
      <c r="AV6" s="662"/>
      <c r="AW6" s="662"/>
      <c r="AX6" s="662"/>
      <c r="AY6" s="662"/>
      <c r="AZ6" s="662"/>
      <c r="BA6" s="662"/>
      <c r="BB6" s="662"/>
      <c r="BC6" s="662"/>
      <c r="BD6" s="662"/>
      <c r="BE6" s="662"/>
      <c r="BF6" s="663"/>
      <c r="BG6" s="664">
        <v>35909239</v>
      </c>
      <c r="BH6" s="665"/>
      <c r="BI6" s="665"/>
      <c r="BJ6" s="665"/>
      <c r="BK6" s="665"/>
      <c r="BL6" s="665"/>
      <c r="BM6" s="665"/>
      <c r="BN6" s="666"/>
      <c r="BO6" s="691">
        <v>93.5</v>
      </c>
      <c r="BP6" s="691"/>
      <c r="BQ6" s="691"/>
      <c r="BR6" s="691"/>
      <c r="BS6" s="692" t="s">
        <v>150</v>
      </c>
      <c r="BT6" s="692"/>
      <c r="BU6" s="692"/>
      <c r="BV6" s="692"/>
      <c r="BW6" s="692"/>
      <c r="BX6" s="692"/>
      <c r="BY6" s="692"/>
      <c r="BZ6" s="692"/>
      <c r="CA6" s="692"/>
      <c r="CB6" s="750"/>
      <c r="CD6" s="720" t="s">
        <v>244</v>
      </c>
      <c r="CE6" s="721"/>
      <c r="CF6" s="721"/>
      <c r="CG6" s="721"/>
      <c r="CH6" s="721"/>
      <c r="CI6" s="721"/>
      <c r="CJ6" s="721"/>
      <c r="CK6" s="721"/>
      <c r="CL6" s="721"/>
      <c r="CM6" s="721"/>
      <c r="CN6" s="721"/>
      <c r="CO6" s="721"/>
      <c r="CP6" s="721"/>
      <c r="CQ6" s="722"/>
      <c r="CR6" s="664">
        <v>397025</v>
      </c>
      <c r="CS6" s="665"/>
      <c r="CT6" s="665"/>
      <c r="CU6" s="665"/>
      <c r="CV6" s="665"/>
      <c r="CW6" s="665"/>
      <c r="CX6" s="665"/>
      <c r="CY6" s="666"/>
      <c r="CZ6" s="762">
        <v>0.5</v>
      </c>
      <c r="DA6" s="736"/>
      <c r="DB6" s="736"/>
      <c r="DC6" s="765"/>
      <c r="DD6" s="670" t="s">
        <v>238</v>
      </c>
      <c r="DE6" s="665"/>
      <c r="DF6" s="665"/>
      <c r="DG6" s="665"/>
      <c r="DH6" s="665"/>
      <c r="DI6" s="665"/>
      <c r="DJ6" s="665"/>
      <c r="DK6" s="665"/>
      <c r="DL6" s="665"/>
      <c r="DM6" s="665"/>
      <c r="DN6" s="665"/>
      <c r="DO6" s="665"/>
      <c r="DP6" s="666"/>
      <c r="DQ6" s="670">
        <v>396353</v>
      </c>
      <c r="DR6" s="665"/>
      <c r="DS6" s="665"/>
      <c r="DT6" s="665"/>
      <c r="DU6" s="665"/>
      <c r="DV6" s="665"/>
      <c r="DW6" s="665"/>
      <c r="DX6" s="665"/>
      <c r="DY6" s="665"/>
      <c r="DZ6" s="665"/>
      <c r="EA6" s="665"/>
      <c r="EB6" s="665"/>
      <c r="EC6" s="705"/>
    </row>
    <row r="7" spans="2:143" ht="11.25" customHeight="1" x14ac:dyDescent="0.15">
      <c r="B7" s="661" t="s">
        <v>245</v>
      </c>
      <c r="C7" s="662"/>
      <c r="D7" s="662"/>
      <c r="E7" s="662"/>
      <c r="F7" s="662"/>
      <c r="G7" s="662"/>
      <c r="H7" s="662"/>
      <c r="I7" s="662"/>
      <c r="J7" s="662"/>
      <c r="K7" s="662"/>
      <c r="L7" s="662"/>
      <c r="M7" s="662"/>
      <c r="N7" s="662"/>
      <c r="O7" s="662"/>
      <c r="P7" s="662"/>
      <c r="Q7" s="663"/>
      <c r="R7" s="664">
        <v>23039</v>
      </c>
      <c r="S7" s="665"/>
      <c r="T7" s="665"/>
      <c r="U7" s="665"/>
      <c r="V7" s="665"/>
      <c r="W7" s="665"/>
      <c r="X7" s="665"/>
      <c r="Y7" s="666"/>
      <c r="Z7" s="691">
        <v>0</v>
      </c>
      <c r="AA7" s="691"/>
      <c r="AB7" s="691"/>
      <c r="AC7" s="691"/>
      <c r="AD7" s="692">
        <v>23039</v>
      </c>
      <c r="AE7" s="692"/>
      <c r="AF7" s="692"/>
      <c r="AG7" s="692"/>
      <c r="AH7" s="692"/>
      <c r="AI7" s="692"/>
      <c r="AJ7" s="692"/>
      <c r="AK7" s="692"/>
      <c r="AL7" s="667">
        <v>0.1</v>
      </c>
      <c r="AM7" s="668"/>
      <c r="AN7" s="668"/>
      <c r="AO7" s="693"/>
      <c r="AP7" s="661" t="s">
        <v>246</v>
      </c>
      <c r="AQ7" s="662"/>
      <c r="AR7" s="662"/>
      <c r="AS7" s="662"/>
      <c r="AT7" s="662"/>
      <c r="AU7" s="662"/>
      <c r="AV7" s="662"/>
      <c r="AW7" s="662"/>
      <c r="AX7" s="662"/>
      <c r="AY7" s="662"/>
      <c r="AZ7" s="662"/>
      <c r="BA7" s="662"/>
      <c r="BB7" s="662"/>
      <c r="BC7" s="662"/>
      <c r="BD7" s="662"/>
      <c r="BE7" s="662"/>
      <c r="BF7" s="663"/>
      <c r="BG7" s="664">
        <v>15745620</v>
      </c>
      <c r="BH7" s="665"/>
      <c r="BI7" s="665"/>
      <c r="BJ7" s="665"/>
      <c r="BK7" s="665"/>
      <c r="BL7" s="665"/>
      <c r="BM7" s="665"/>
      <c r="BN7" s="666"/>
      <c r="BO7" s="691">
        <v>41</v>
      </c>
      <c r="BP7" s="691"/>
      <c r="BQ7" s="691"/>
      <c r="BR7" s="691"/>
      <c r="BS7" s="692" t="s">
        <v>238</v>
      </c>
      <c r="BT7" s="692"/>
      <c r="BU7" s="692"/>
      <c r="BV7" s="692"/>
      <c r="BW7" s="692"/>
      <c r="BX7" s="692"/>
      <c r="BY7" s="692"/>
      <c r="BZ7" s="692"/>
      <c r="CA7" s="692"/>
      <c r="CB7" s="750"/>
      <c r="CD7" s="706" t="s">
        <v>247</v>
      </c>
      <c r="CE7" s="703"/>
      <c r="CF7" s="703"/>
      <c r="CG7" s="703"/>
      <c r="CH7" s="703"/>
      <c r="CI7" s="703"/>
      <c r="CJ7" s="703"/>
      <c r="CK7" s="703"/>
      <c r="CL7" s="703"/>
      <c r="CM7" s="703"/>
      <c r="CN7" s="703"/>
      <c r="CO7" s="703"/>
      <c r="CP7" s="703"/>
      <c r="CQ7" s="704"/>
      <c r="CR7" s="664">
        <v>9022261</v>
      </c>
      <c r="CS7" s="665"/>
      <c r="CT7" s="665"/>
      <c r="CU7" s="665"/>
      <c r="CV7" s="665"/>
      <c r="CW7" s="665"/>
      <c r="CX7" s="665"/>
      <c r="CY7" s="666"/>
      <c r="CZ7" s="691">
        <v>12.2</v>
      </c>
      <c r="DA7" s="691"/>
      <c r="DB7" s="691"/>
      <c r="DC7" s="691"/>
      <c r="DD7" s="670">
        <v>120258</v>
      </c>
      <c r="DE7" s="665"/>
      <c r="DF7" s="665"/>
      <c r="DG7" s="665"/>
      <c r="DH7" s="665"/>
      <c r="DI7" s="665"/>
      <c r="DJ7" s="665"/>
      <c r="DK7" s="665"/>
      <c r="DL7" s="665"/>
      <c r="DM7" s="665"/>
      <c r="DN7" s="665"/>
      <c r="DO7" s="665"/>
      <c r="DP7" s="666"/>
      <c r="DQ7" s="670">
        <v>8404396</v>
      </c>
      <c r="DR7" s="665"/>
      <c r="DS7" s="665"/>
      <c r="DT7" s="665"/>
      <c r="DU7" s="665"/>
      <c r="DV7" s="665"/>
      <c r="DW7" s="665"/>
      <c r="DX7" s="665"/>
      <c r="DY7" s="665"/>
      <c r="DZ7" s="665"/>
      <c r="EA7" s="665"/>
      <c r="EB7" s="665"/>
      <c r="EC7" s="705"/>
    </row>
    <row r="8" spans="2:143" ht="11.25" customHeight="1" x14ac:dyDescent="0.15">
      <c r="B8" s="661" t="s">
        <v>248</v>
      </c>
      <c r="C8" s="662"/>
      <c r="D8" s="662"/>
      <c r="E8" s="662"/>
      <c r="F8" s="662"/>
      <c r="G8" s="662"/>
      <c r="H8" s="662"/>
      <c r="I8" s="662"/>
      <c r="J8" s="662"/>
      <c r="K8" s="662"/>
      <c r="L8" s="662"/>
      <c r="M8" s="662"/>
      <c r="N8" s="662"/>
      <c r="O8" s="662"/>
      <c r="P8" s="662"/>
      <c r="Q8" s="663"/>
      <c r="R8" s="664">
        <v>283197</v>
      </c>
      <c r="S8" s="665"/>
      <c r="T8" s="665"/>
      <c r="U8" s="665"/>
      <c r="V8" s="665"/>
      <c r="W8" s="665"/>
      <c r="X8" s="665"/>
      <c r="Y8" s="666"/>
      <c r="Z8" s="691">
        <v>0.4</v>
      </c>
      <c r="AA8" s="691"/>
      <c r="AB8" s="691"/>
      <c r="AC8" s="691"/>
      <c r="AD8" s="692">
        <v>283197</v>
      </c>
      <c r="AE8" s="692"/>
      <c r="AF8" s="692"/>
      <c r="AG8" s="692"/>
      <c r="AH8" s="692"/>
      <c r="AI8" s="692"/>
      <c r="AJ8" s="692"/>
      <c r="AK8" s="692"/>
      <c r="AL8" s="667">
        <v>0.7</v>
      </c>
      <c r="AM8" s="668"/>
      <c r="AN8" s="668"/>
      <c r="AO8" s="693"/>
      <c r="AP8" s="661" t="s">
        <v>249</v>
      </c>
      <c r="AQ8" s="662"/>
      <c r="AR8" s="662"/>
      <c r="AS8" s="662"/>
      <c r="AT8" s="662"/>
      <c r="AU8" s="662"/>
      <c r="AV8" s="662"/>
      <c r="AW8" s="662"/>
      <c r="AX8" s="662"/>
      <c r="AY8" s="662"/>
      <c r="AZ8" s="662"/>
      <c r="BA8" s="662"/>
      <c r="BB8" s="662"/>
      <c r="BC8" s="662"/>
      <c r="BD8" s="662"/>
      <c r="BE8" s="662"/>
      <c r="BF8" s="663"/>
      <c r="BG8" s="664">
        <v>358279</v>
      </c>
      <c r="BH8" s="665"/>
      <c r="BI8" s="665"/>
      <c r="BJ8" s="665"/>
      <c r="BK8" s="665"/>
      <c r="BL8" s="665"/>
      <c r="BM8" s="665"/>
      <c r="BN8" s="666"/>
      <c r="BO8" s="691">
        <v>0.9</v>
      </c>
      <c r="BP8" s="691"/>
      <c r="BQ8" s="691"/>
      <c r="BR8" s="691"/>
      <c r="BS8" s="692" t="s">
        <v>250</v>
      </c>
      <c r="BT8" s="692"/>
      <c r="BU8" s="692"/>
      <c r="BV8" s="692"/>
      <c r="BW8" s="692"/>
      <c r="BX8" s="692"/>
      <c r="BY8" s="692"/>
      <c r="BZ8" s="692"/>
      <c r="CA8" s="692"/>
      <c r="CB8" s="750"/>
      <c r="CD8" s="706" t="s">
        <v>251</v>
      </c>
      <c r="CE8" s="703"/>
      <c r="CF8" s="703"/>
      <c r="CG8" s="703"/>
      <c r="CH8" s="703"/>
      <c r="CI8" s="703"/>
      <c r="CJ8" s="703"/>
      <c r="CK8" s="703"/>
      <c r="CL8" s="703"/>
      <c r="CM8" s="703"/>
      <c r="CN8" s="703"/>
      <c r="CO8" s="703"/>
      <c r="CP8" s="703"/>
      <c r="CQ8" s="704"/>
      <c r="CR8" s="664">
        <v>30618761</v>
      </c>
      <c r="CS8" s="665"/>
      <c r="CT8" s="665"/>
      <c r="CU8" s="665"/>
      <c r="CV8" s="665"/>
      <c r="CW8" s="665"/>
      <c r="CX8" s="665"/>
      <c r="CY8" s="666"/>
      <c r="CZ8" s="691">
        <v>41.3</v>
      </c>
      <c r="DA8" s="691"/>
      <c r="DB8" s="691"/>
      <c r="DC8" s="691"/>
      <c r="DD8" s="670">
        <v>1449303</v>
      </c>
      <c r="DE8" s="665"/>
      <c r="DF8" s="665"/>
      <c r="DG8" s="665"/>
      <c r="DH8" s="665"/>
      <c r="DI8" s="665"/>
      <c r="DJ8" s="665"/>
      <c r="DK8" s="665"/>
      <c r="DL8" s="665"/>
      <c r="DM8" s="665"/>
      <c r="DN8" s="665"/>
      <c r="DO8" s="665"/>
      <c r="DP8" s="666"/>
      <c r="DQ8" s="670">
        <v>14034515</v>
      </c>
      <c r="DR8" s="665"/>
      <c r="DS8" s="665"/>
      <c r="DT8" s="665"/>
      <c r="DU8" s="665"/>
      <c r="DV8" s="665"/>
      <c r="DW8" s="665"/>
      <c r="DX8" s="665"/>
      <c r="DY8" s="665"/>
      <c r="DZ8" s="665"/>
      <c r="EA8" s="665"/>
      <c r="EB8" s="665"/>
      <c r="EC8" s="705"/>
    </row>
    <row r="9" spans="2:143" ht="11.25" customHeight="1" x14ac:dyDescent="0.15">
      <c r="B9" s="661" t="s">
        <v>252</v>
      </c>
      <c r="C9" s="662"/>
      <c r="D9" s="662"/>
      <c r="E9" s="662"/>
      <c r="F9" s="662"/>
      <c r="G9" s="662"/>
      <c r="H9" s="662"/>
      <c r="I9" s="662"/>
      <c r="J9" s="662"/>
      <c r="K9" s="662"/>
      <c r="L9" s="662"/>
      <c r="M9" s="662"/>
      <c r="N9" s="662"/>
      <c r="O9" s="662"/>
      <c r="P9" s="662"/>
      <c r="Q9" s="663"/>
      <c r="R9" s="664">
        <v>324164</v>
      </c>
      <c r="S9" s="665"/>
      <c r="T9" s="665"/>
      <c r="U9" s="665"/>
      <c r="V9" s="665"/>
      <c r="W9" s="665"/>
      <c r="X9" s="665"/>
      <c r="Y9" s="666"/>
      <c r="Z9" s="691">
        <v>0.4</v>
      </c>
      <c r="AA9" s="691"/>
      <c r="AB9" s="691"/>
      <c r="AC9" s="691"/>
      <c r="AD9" s="692">
        <v>324164</v>
      </c>
      <c r="AE9" s="692"/>
      <c r="AF9" s="692"/>
      <c r="AG9" s="692"/>
      <c r="AH9" s="692"/>
      <c r="AI9" s="692"/>
      <c r="AJ9" s="692"/>
      <c r="AK9" s="692"/>
      <c r="AL9" s="667">
        <v>0.7</v>
      </c>
      <c r="AM9" s="668"/>
      <c r="AN9" s="668"/>
      <c r="AO9" s="693"/>
      <c r="AP9" s="661" t="s">
        <v>253</v>
      </c>
      <c r="AQ9" s="662"/>
      <c r="AR9" s="662"/>
      <c r="AS9" s="662"/>
      <c r="AT9" s="662"/>
      <c r="AU9" s="662"/>
      <c r="AV9" s="662"/>
      <c r="AW9" s="662"/>
      <c r="AX9" s="662"/>
      <c r="AY9" s="662"/>
      <c r="AZ9" s="662"/>
      <c r="BA9" s="662"/>
      <c r="BB9" s="662"/>
      <c r="BC9" s="662"/>
      <c r="BD9" s="662"/>
      <c r="BE9" s="662"/>
      <c r="BF9" s="663"/>
      <c r="BG9" s="664">
        <v>13264499</v>
      </c>
      <c r="BH9" s="665"/>
      <c r="BI9" s="665"/>
      <c r="BJ9" s="665"/>
      <c r="BK9" s="665"/>
      <c r="BL9" s="665"/>
      <c r="BM9" s="665"/>
      <c r="BN9" s="666"/>
      <c r="BO9" s="691">
        <v>34.5</v>
      </c>
      <c r="BP9" s="691"/>
      <c r="BQ9" s="691"/>
      <c r="BR9" s="691"/>
      <c r="BS9" s="692" t="s">
        <v>254</v>
      </c>
      <c r="BT9" s="692"/>
      <c r="BU9" s="692"/>
      <c r="BV9" s="692"/>
      <c r="BW9" s="692"/>
      <c r="BX9" s="692"/>
      <c r="BY9" s="692"/>
      <c r="BZ9" s="692"/>
      <c r="CA9" s="692"/>
      <c r="CB9" s="750"/>
      <c r="CD9" s="706" t="s">
        <v>255</v>
      </c>
      <c r="CE9" s="703"/>
      <c r="CF9" s="703"/>
      <c r="CG9" s="703"/>
      <c r="CH9" s="703"/>
      <c r="CI9" s="703"/>
      <c r="CJ9" s="703"/>
      <c r="CK9" s="703"/>
      <c r="CL9" s="703"/>
      <c r="CM9" s="703"/>
      <c r="CN9" s="703"/>
      <c r="CO9" s="703"/>
      <c r="CP9" s="703"/>
      <c r="CQ9" s="704"/>
      <c r="CR9" s="664">
        <v>7052243</v>
      </c>
      <c r="CS9" s="665"/>
      <c r="CT9" s="665"/>
      <c r="CU9" s="665"/>
      <c r="CV9" s="665"/>
      <c r="CW9" s="665"/>
      <c r="CX9" s="665"/>
      <c r="CY9" s="666"/>
      <c r="CZ9" s="691">
        <v>9.5</v>
      </c>
      <c r="DA9" s="691"/>
      <c r="DB9" s="691"/>
      <c r="DC9" s="691"/>
      <c r="DD9" s="670">
        <v>736068</v>
      </c>
      <c r="DE9" s="665"/>
      <c r="DF9" s="665"/>
      <c r="DG9" s="665"/>
      <c r="DH9" s="665"/>
      <c r="DI9" s="665"/>
      <c r="DJ9" s="665"/>
      <c r="DK9" s="665"/>
      <c r="DL9" s="665"/>
      <c r="DM9" s="665"/>
      <c r="DN9" s="665"/>
      <c r="DO9" s="665"/>
      <c r="DP9" s="666"/>
      <c r="DQ9" s="670">
        <v>5153281</v>
      </c>
      <c r="DR9" s="665"/>
      <c r="DS9" s="665"/>
      <c r="DT9" s="665"/>
      <c r="DU9" s="665"/>
      <c r="DV9" s="665"/>
      <c r="DW9" s="665"/>
      <c r="DX9" s="665"/>
      <c r="DY9" s="665"/>
      <c r="DZ9" s="665"/>
      <c r="EA9" s="665"/>
      <c r="EB9" s="665"/>
      <c r="EC9" s="705"/>
    </row>
    <row r="10" spans="2:143" ht="11.25" customHeight="1" x14ac:dyDescent="0.15">
      <c r="B10" s="661" t="s">
        <v>256</v>
      </c>
      <c r="C10" s="662"/>
      <c r="D10" s="662"/>
      <c r="E10" s="662"/>
      <c r="F10" s="662"/>
      <c r="G10" s="662"/>
      <c r="H10" s="662"/>
      <c r="I10" s="662"/>
      <c r="J10" s="662"/>
      <c r="K10" s="662"/>
      <c r="L10" s="662"/>
      <c r="M10" s="662"/>
      <c r="N10" s="662"/>
      <c r="O10" s="662"/>
      <c r="P10" s="662"/>
      <c r="Q10" s="663"/>
      <c r="R10" s="664" t="s">
        <v>238</v>
      </c>
      <c r="S10" s="665"/>
      <c r="T10" s="665"/>
      <c r="U10" s="665"/>
      <c r="V10" s="665"/>
      <c r="W10" s="665"/>
      <c r="X10" s="665"/>
      <c r="Y10" s="666"/>
      <c r="Z10" s="691" t="s">
        <v>150</v>
      </c>
      <c r="AA10" s="691"/>
      <c r="AB10" s="691"/>
      <c r="AC10" s="691"/>
      <c r="AD10" s="692" t="s">
        <v>254</v>
      </c>
      <c r="AE10" s="692"/>
      <c r="AF10" s="692"/>
      <c r="AG10" s="692"/>
      <c r="AH10" s="692"/>
      <c r="AI10" s="692"/>
      <c r="AJ10" s="692"/>
      <c r="AK10" s="692"/>
      <c r="AL10" s="667" t="s">
        <v>254</v>
      </c>
      <c r="AM10" s="668"/>
      <c r="AN10" s="668"/>
      <c r="AO10" s="693"/>
      <c r="AP10" s="661" t="s">
        <v>257</v>
      </c>
      <c r="AQ10" s="662"/>
      <c r="AR10" s="662"/>
      <c r="AS10" s="662"/>
      <c r="AT10" s="662"/>
      <c r="AU10" s="662"/>
      <c r="AV10" s="662"/>
      <c r="AW10" s="662"/>
      <c r="AX10" s="662"/>
      <c r="AY10" s="662"/>
      <c r="AZ10" s="662"/>
      <c r="BA10" s="662"/>
      <c r="BB10" s="662"/>
      <c r="BC10" s="662"/>
      <c r="BD10" s="662"/>
      <c r="BE10" s="662"/>
      <c r="BF10" s="663"/>
      <c r="BG10" s="664">
        <v>506935</v>
      </c>
      <c r="BH10" s="665"/>
      <c r="BI10" s="665"/>
      <c r="BJ10" s="665"/>
      <c r="BK10" s="665"/>
      <c r="BL10" s="665"/>
      <c r="BM10" s="665"/>
      <c r="BN10" s="666"/>
      <c r="BO10" s="691">
        <v>1.3</v>
      </c>
      <c r="BP10" s="691"/>
      <c r="BQ10" s="691"/>
      <c r="BR10" s="691"/>
      <c r="BS10" s="692" t="s">
        <v>150</v>
      </c>
      <c r="BT10" s="692"/>
      <c r="BU10" s="692"/>
      <c r="BV10" s="692"/>
      <c r="BW10" s="692"/>
      <c r="BX10" s="692"/>
      <c r="BY10" s="692"/>
      <c r="BZ10" s="692"/>
      <c r="CA10" s="692"/>
      <c r="CB10" s="750"/>
      <c r="CD10" s="706" t="s">
        <v>258</v>
      </c>
      <c r="CE10" s="703"/>
      <c r="CF10" s="703"/>
      <c r="CG10" s="703"/>
      <c r="CH10" s="703"/>
      <c r="CI10" s="703"/>
      <c r="CJ10" s="703"/>
      <c r="CK10" s="703"/>
      <c r="CL10" s="703"/>
      <c r="CM10" s="703"/>
      <c r="CN10" s="703"/>
      <c r="CO10" s="703"/>
      <c r="CP10" s="703"/>
      <c r="CQ10" s="704"/>
      <c r="CR10" s="664">
        <v>289873</v>
      </c>
      <c r="CS10" s="665"/>
      <c r="CT10" s="665"/>
      <c r="CU10" s="665"/>
      <c r="CV10" s="665"/>
      <c r="CW10" s="665"/>
      <c r="CX10" s="665"/>
      <c r="CY10" s="666"/>
      <c r="CZ10" s="691">
        <v>0.4</v>
      </c>
      <c r="DA10" s="691"/>
      <c r="DB10" s="691"/>
      <c r="DC10" s="691"/>
      <c r="DD10" s="670" t="s">
        <v>254</v>
      </c>
      <c r="DE10" s="665"/>
      <c r="DF10" s="665"/>
      <c r="DG10" s="665"/>
      <c r="DH10" s="665"/>
      <c r="DI10" s="665"/>
      <c r="DJ10" s="665"/>
      <c r="DK10" s="665"/>
      <c r="DL10" s="665"/>
      <c r="DM10" s="665"/>
      <c r="DN10" s="665"/>
      <c r="DO10" s="665"/>
      <c r="DP10" s="666"/>
      <c r="DQ10" s="670">
        <v>281387</v>
      </c>
      <c r="DR10" s="665"/>
      <c r="DS10" s="665"/>
      <c r="DT10" s="665"/>
      <c r="DU10" s="665"/>
      <c r="DV10" s="665"/>
      <c r="DW10" s="665"/>
      <c r="DX10" s="665"/>
      <c r="DY10" s="665"/>
      <c r="DZ10" s="665"/>
      <c r="EA10" s="665"/>
      <c r="EB10" s="665"/>
      <c r="EC10" s="705"/>
    </row>
    <row r="11" spans="2:143" ht="11.25" customHeight="1" x14ac:dyDescent="0.15">
      <c r="B11" s="661" t="s">
        <v>259</v>
      </c>
      <c r="C11" s="662"/>
      <c r="D11" s="662"/>
      <c r="E11" s="662"/>
      <c r="F11" s="662"/>
      <c r="G11" s="662"/>
      <c r="H11" s="662"/>
      <c r="I11" s="662"/>
      <c r="J11" s="662"/>
      <c r="K11" s="662"/>
      <c r="L11" s="662"/>
      <c r="M11" s="662"/>
      <c r="N11" s="662"/>
      <c r="O11" s="662"/>
      <c r="P11" s="662"/>
      <c r="Q11" s="663"/>
      <c r="R11" s="664">
        <v>4677792</v>
      </c>
      <c r="S11" s="665"/>
      <c r="T11" s="665"/>
      <c r="U11" s="665"/>
      <c r="V11" s="665"/>
      <c r="W11" s="665"/>
      <c r="X11" s="665"/>
      <c r="Y11" s="666"/>
      <c r="Z11" s="667">
        <v>5.9</v>
      </c>
      <c r="AA11" s="668"/>
      <c r="AB11" s="668"/>
      <c r="AC11" s="669"/>
      <c r="AD11" s="670">
        <v>4677792</v>
      </c>
      <c r="AE11" s="665"/>
      <c r="AF11" s="665"/>
      <c r="AG11" s="665"/>
      <c r="AH11" s="665"/>
      <c r="AI11" s="665"/>
      <c r="AJ11" s="665"/>
      <c r="AK11" s="666"/>
      <c r="AL11" s="667">
        <v>10.8</v>
      </c>
      <c r="AM11" s="668"/>
      <c r="AN11" s="668"/>
      <c r="AO11" s="693"/>
      <c r="AP11" s="661" t="s">
        <v>260</v>
      </c>
      <c r="AQ11" s="662"/>
      <c r="AR11" s="662"/>
      <c r="AS11" s="662"/>
      <c r="AT11" s="662"/>
      <c r="AU11" s="662"/>
      <c r="AV11" s="662"/>
      <c r="AW11" s="662"/>
      <c r="AX11" s="662"/>
      <c r="AY11" s="662"/>
      <c r="AZ11" s="662"/>
      <c r="BA11" s="662"/>
      <c r="BB11" s="662"/>
      <c r="BC11" s="662"/>
      <c r="BD11" s="662"/>
      <c r="BE11" s="662"/>
      <c r="BF11" s="663"/>
      <c r="BG11" s="664">
        <v>1615907</v>
      </c>
      <c r="BH11" s="665"/>
      <c r="BI11" s="665"/>
      <c r="BJ11" s="665"/>
      <c r="BK11" s="665"/>
      <c r="BL11" s="665"/>
      <c r="BM11" s="665"/>
      <c r="BN11" s="666"/>
      <c r="BO11" s="691">
        <v>4.2</v>
      </c>
      <c r="BP11" s="691"/>
      <c r="BQ11" s="691"/>
      <c r="BR11" s="691"/>
      <c r="BS11" s="692" t="s">
        <v>150</v>
      </c>
      <c r="BT11" s="692"/>
      <c r="BU11" s="692"/>
      <c r="BV11" s="692"/>
      <c r="BW11" s="692"/>
      <c r="BX11" s="692"/>
      <c r="BY11" s="692"/>
      <c r="BZ11" s="692"/>
      <c r="CA11" s="692"/>
      <c r="CB11" s="750"/>
      <c r="CD11" s="706" t="s">
        <v>261</v>
      </c>
      <c r="CE11" s="703"/>
      <c r="CF11" s="703"/>
      <c r="CG11" s="703"/>
      <c r="CH11" s="703"/>
      <c r="CI11" s="703"/>
      <c r="CJ11" s="703"/>
      <c r="CK11" s="703"/>
      <c r="CL11" s="703"/>
      <c r="CM11" s="703"/>
      <c r="CN11" s="703"/>
      <c r="CO11" s="703"/>
      <c r="CP11" s="703"/>
      <c r="CQ11" s="704"/>
      <c r="CR11" s="664">
        <v>925133</v>
      </c>
      <c r="CS11" s="665"/>
      <c r="CT11" s="665"/>
      <c r="CU11" s="665"/>
      <c r="CV11" s="665"/>
      <c r="CW11" s="665"/>
      <c r="CX11" s="665"/>
      <c r="CY11" s="666"/>
      <c r="CZ11" s="691">
        <v>1.2</v>
      </c>
      <c r="DA11" s="691"/>
      <c r="DB11" s="691"/>
      <c r="DC11" s="691"/>
      <c r="DD11" s="670">
        <v>158420</v>
      </c>
      <c r="DE11" s="665"/>
      <c r="DF11" s="665"/>
      <c r="DG11" s="665"/>
      <c r="DH11" s="665"/>
      <c r="DI11" s="665"/>
      <c r="DJ11" s="665"/>
      <c r="DK11" s="665"/>
      <c r="DL11" s="665"/>
      <c r="DM11" s="665"/>
      <c r="DN11" s="665"/>
      <c r="DO11" s="665"/>
      <c r="DP11" s="666"/>
      <c r="DQ11" s="670">
        <v>629328</v>
      </c>
      <c r="DR11" s="665"/>
      <c r="DS11" s="665"/>
      <c r="DT11" s="665"/>
      <c r="DU11" s="665"/>
      <c r="DV11" s="665"/>
      <c r="DW11" s="665"/>
      <c r="DX11" s="665"/>
      <c r="DY11" s="665"/>
      <c r="DZ11" s="665"/>
      <c r="EA11" s="665"/>
      <c r="EB11" s="665"/>
      <c r="EC11" s="705"/>
    </row>
    <row r="12" spans="2:143" ht="11.25" customHeight="1" x14ac:dyDescent="0.15">
      <c r="B12" s="661" t="s">
        <v>262</v>
      </c>
      <c r="C12" s="662"/>
      <c r="D12" s="662"/>
      <c r="E12" s="662"/>
      <c r="F12" s="662"/>
      <c r="G12" s="662"/>
      <c r="H12" s="662"/>
      <c r="I12" s="662"/>
      <c r="J12" s="662"/>
      <c r="K12" s="662"/>
      <c r="L12" s="662"/>
      <c r="M12" s="662"/>
      <c r="N12" s="662"/>
      <c r="O12" s="662"/>
      <c r="P12" s="662"/>
      <c r="Q12" s="663"/>
      <c r="R12" s="664" t="s">
        <v>238</v>
      </c>
      <c r="S12" s="665"/>
      <c r="T12" s="665"/>
      <c r="U12" s="665"/>
      <c r="V12" s="665"/>
      <c r="W12" s="665"/>
      <c r="X12" s="665"/>
      <c r="Y12" s="666"/>
      <c r="Z12" s="691" t="s">
        <v>254</v>
      </c>
      <c r="AA12" s="691"/>
      <c r="AB12" s="691"/>
      <c r="AC12" s="691"/>
      <c r="AD12" s="692" t="s">
        <v>254</v>
      </c>
      <c r="AE12" s="692"/>
      <c r="AF12" s="692"/>
      <c r="AG12" s="692"/>
      <c r="AH12" s="692"/>
      <c r="AI12" s="692"/>
      <c r="AJ12" s="692"/>
      <c r="AK12" s="692"/>
      <c r="AL12" s="667" t="s">
        <v>238</v>
      </c>
      <c r="AM12" s="668"/>
      <c r="AN12" s="668"/>
      <c r="AO12" s="693"/>
      <c r="AP12" s="661" t="s">
        <v>263</v>
      </c>
      <c r="AQ12" s="662"/>
      <c r="AR12" s="662"/>
      <c r="AS12" s="662"/>
      <c r="AT12" s="662"/>
      <c r="AU12" s="662"/>
      <c r="AV12" s="662"/>
      <c r="AW12" s="662"/>
      <c r="AX12" s="662"/>
      <c r="AY12" s="662"/>
      <c r="AZ12" s="662"/>
      <c r="BA12" s="662"/>
      <c r="BB12" s="662"/>
      <c r="BC12" s="662"/>
      <c r="BD12" s="662"/>
      <c r="BE12" s="662"/>
      <c r="BF12" s="663"/>
      <c r="BG12" s="664">
        <v>18287135</v>
      </c>
      <c r="BH12" s="665"/>
      <c r="BI12" s="665"/>
      <c r="BJ12" s="665"/>
      <c r="BK12" s="665"/>
      <c r="BL12" s="665"/>
      <c r="BM12" s="665"/>
      <c r="BN12" s="666"/>
      <c r="BO12" s="691">
        <v>47.6</v>
      </c>
      <c r="BP12" s="691"/>
      <c r="BQ12" s="691"/>
      <c r="BR12" s="691"/>
      <c r="BS12" s="692" t="s">
        <v>254</v>
      </c>
      <c r="BT12" s="692"/>
      <c r="BU12" s="692"/>
      <c r="BV12" s="692"/>
      <c r="BW12" s="692"/>
      <c r="BX12" s="692"/>
      <c r="BY12" s="692"/>
      <c r="BZ12" s="692"/>
      <c r="CA12" s="692"/>
      <c r="CB12" s="750"/>
      <c r="CD12" s="706" t="s">
        <v>264</v>
      </c>
      <c r="CE12" s="703"/>
      <c r="CF12" s="703"/>
      <c r="CG12" s="703"/>
      <c r="CH12" s="703"/>
      <c r="CI12" s="703"/>
      <c r="CJ12" s="703"/>
      <c r="CK12" s="703"/>
      <c r="CL12" s="703"/>
      <c r="CM12" s="703"/>
      <c r="CN12" s="703"/>
      <c r="CO12" s="703"/>
      <c r="CP12" s="703"/>
      <c r="CQ12" s="704"/>
      <c r="CR12" s="664">
        <v>1224787</v>
      </c>
      <c r="CS12" s="665"/>
      <c r="CT12" s="665"/>
      <c r="CU12" s="665"/>
      <c r="CV12" s="665"/>
      <c r="CW12" s="665"/>
      <c r="CX12" s="665"/>
      <c r="CY12" s="666"/>
      <c r="CZ12" s="691">
        <v>1.7</v>
      </c>
      <c r="DA12" s="691"/>
      <c r="DB12" s="691"/>
      <c r="DC12" s="691"/>
      <c r="DD12" s="670" t="s">
        <v>254</v>
      </c>
      <c r="DE12" s="665"/>
      <c r="DF12" s="665"/>
      <c r="DG12" s="665"/>
      <c r="DH12" s="665"/>
      <c r="DI12" s="665"/>
      <c r="DJ12" s="665"/>
      <c r="DK12" s="665"/>
      <c r="DL12" s="665"/>
      <c r="DM12" s="665"/>
      <c r="DN12" s="665"/>
      <c r="DO12" s="665"/>
      <c r="DP12" s="666"/>
      <c r="DQ12" s="670">
        <v>916164</v>
      </c>
      <c r="DR12" s="665"/>
      <c r="DS12" s="665"/>
      <c r="DT12" s="665"/>
      <c r="DU12" s="665"/>
      <c r="DV12" s="665"/>
      <c r="DW12" s="665"/>
      <c r="DX12" s="665"/>
      <c r="DY12" s="665"/>
      <c r="DZ12" s="665"/>
      <c r="EA12" s="665"/>
      <c r="EB12" s="665"/>
      <c r="EC12" s="705"/>
    </row>
    <row r="13" spans="2:143" ht="11.25" customHeight="1" x14ac:dyDescent="0.15">
      <c r="B13" s="661" t="s">
        <v>265</v>
      </c>
      <c r="C13" s="662"/>
      <c r="D13" s="662"/>
      <c r="E13" s="662"/>
      <c r="F13" s="662"/>
      <c r="G13" s="662"/>
      <c r="H13" s="662"/>
      <c r="I13" s="662"/>
      <c r="J13" s="662"/>
      <c r="K13" s="662"/>
      <c r="L13" s="662"/>
      <c r="M13" s="662"/>
      <c r="N13" s="662"/>
      <c r="O13" s="662"/>
      <c r="P13" s="662"/>
      <c r="Q13" s="663"/>
      <c r="R13" s="664" t="s">
        <v>254</v>
      </c>
      <c r="S13" s="665"/>
      <c r="T13" s="665"/>
      <c r="U13" s="665"/>
      <c r="V13" s="665"/>
      <c r="W13" s="665"/>
      <c r="X13" s="665"/>
      <c r="Y13" s="666"/>
      <c r="Z13" s="691" t="s">
        <v>254</v>
      </c>
      <c r="AA13" s="691"/>
      <c r="AB13" s="691"/>
      <c r="AC13" s="691"/>
      <c r="AD13" s="692" t="s">
        <v>254</v>
      </c>
      <c r="AE13" s="692"/>
      <c r="AF13" s="692"/>
      <c r="AG13" s="692"/>
      <c r="AH13" s="692"/>
      <c r="AI13" s="692"/>
      <c r="AJ13" s="692"/>
      <c r="AK13" s="692"/>
      <c r="AL13" s="667" t="s">
        <v>150</v>
      </c>
      <c r="AM13" s="668"/>
      <c r="AN13" s="668"/>
      <c r="AO13" s="693"/>
      <c r="AP13" s="661" t="s">
        <v>266</v>
      </c>
      <c r="AQ13" s="662"/>
      <c r="AR13" s="662"/>
      <c r="AS13" s="662"/>
      <c r="AT13" s="662"/>
      <c r="AU13" s="662"/>
      <c r="AV13" s="662"/>
      <c r="AW13" s="662"/>
      <c r="AX13" s="662"/>
      <c r="AY13" s="662"/>
      <c r="AZ13" s="662"/>
      <c r="BA13" s="662"/>
      <c r="BB13" s="662"/>
      <c r="BC13" s="662"/>
      <c r="BD13" s="662"/>
      <c r="BE13" s="662"/>
      <c r="BF13" s="663"/>
      <c r="BG13" s="664">
        <v>18191887</v>
      </c>
      <c r="BH13" s="665"/>
      <c r="BI13" s="665"/>
      <c r="BJ13" s="665"/>
      <c r="BK13" s="665"/>
      <c r="BL13" s="665"/>
      <c r="BM13" s="665"/>
      <c r="BN13" s="666"/>
      <c r="BO13" s="691">
        <v>47.4</v>
      </c>
      <c r="BP13" s="691"/>
      <c r="BQ13" s="691"/>
      <c r="BR13" s="691"/>
      <c r="BS13" s="692" t="s">
        <v>254</v>
      </c>
      <c r="BT13" s="692"/>
      <c r="BU13" s="692"/>
      <c r="BV13" s="692"/>
      <c r="BW13" s="692"/>
      <c r="BX13" s="692"/>
      <c r="BY13" s="692"/>
      <c r="BZ13" s="692"/>
      <c r="CA13" s="692"/>
      <c r="CB13" s="750"/>
      <c r="CD13" s="706" t="s">
        <v>267</v>
      </c>
      <c r="CE13" s="703"/>
      <c r="CF13" s="703"/>
      <c r="CG13" s="703"/>
      <c r="CH13" s="703"/>
      <c r="CI13" s="703"/>
      <c r="CJ13" s="703"/>
      <c r="CK13" s="703"/>
      <c r="CL13" s="703"/>
      <c r="CM13" s="703"/>
      <c r="CN13" s="703"/>
      <c r="CO13" s="703"/>
      <c r="CP13" s="703"/>
      <c r="CQ13" s="704"/>
      <c r="CR13" s="664">
        <v>9332988</v>
      </c>
      <c r="CS13" s="665"/>
      <c r="CT13" s="665"/>
      <c r="CU13" s="665"/>
      <c r="CV13" s="665"/>
      <c r="CW13" s="665"/>
      <c r="CX13" s="665"/>
      <c r="CY13" s="666"/>
      <c r="CZ13" s="691">
        <v>12.6</v>
      </c>
      <c r="DA13" s="691"/>
      <c r="DB13" s="691"/>
      <c r="DC13" s="691"/>
      <c r="DD13" s="670">
        <v>3371971</v>
      </c>
      <c r="DE13" s="665"/>
      <c r="DF13" s="665"/>
      <c r="DG13" s="665"/>
      <c r="DH13" s="665"/>
      <c r="DI13" s="665"/>
      <c r="DJ13" s="665"/>
      <c r="DK13" s="665"/>
      <c r="DL13" s="665"/>
      <c r="DM13" s="665"/>
      <c r="DN13" s="665"/>
      <c r="DO13" s="665"/>
      <c r="DP13" s="666"/>
      <c r="DQ13" s="670">
        <v>6936285</v>
      </c>
      <c r="DR13" s="665"/>
      <c r="DS13" s="665"/>
      <c r="DT13" s="665"/>
      <c r="DU13" s="665"/>
      <c r="DV13" s="665"/>
      <c r="DW13" s="665"/>
      <c r="DX13" s="665"/>
      <c r="DY13" s="665"/>
      <c r="DZ13" s="665"/>
      <c r="EA13" s="665"/>
      <c r="EB13" s="665"/>
      <c r="EC13" s="705"/>
    </row>
    <row r="14" spans="2:143" ht="11.25" customHeight="1" x14ac:dyDescent="0.15">
      <c r="B14" s="661" t="s">
        <v>268</v>
      </c>
      <c r="C14" s="662"/>
      <c r="D14" s="662"/>
      <c r="E14" s="662"/>
      <c r="F14" s="662"/>
      <c r="G14" s="662"/>
      <c r="H14" s="662"/>
      <c r="I14" s="662"/>
      <c r="J14" s="662"/>
      <c r="K14" s="662"/>
      <c r="L14" s="662"/>
      <c r="M14" s="662"/>
      <c r="N14" s="662"/>
      <c r="O14" s="662"/>
      <c r="P14" s="662"/>
      <c r="Q14" s="663"/>
      <c r="R14" s="664">
        <v>8</v>
      </c>
      <c r="S14" s="665"/>
      <c r="T14" s="665"/>
      <c r="U14" s="665"/>
      <c r="V14" s="665"/>
      <c r="W14" s="665"/>
      <c r="X14" s="665"/>
      <c r="Y14" s="666"/>
      <c r="Z14" s="691">
        <v>0</v>
      </c>
      <c r="AA14" s="691"/>
      <c r="AB14" s="691"/>
      <c r="AC14" s="691"/>
      <c r="AD14" s="692">
        <v>8</v>
      </c>
      <c r="AE14" s="692"/>
      <c r="AF14" s="692"/>
      <c r="AG14" s="692"/>
      <c r="AH14" s="692"/>
      <c r="AI14" s="692"/>
      <c r="AJ14" s="692"/>
      <c r="AK14" s="692"/>
      <c r="AL14" s="667">
        <v>0</v>
      </c>
      <c r="AM14" s="668"/>
      <c r="AN14" s="668"/>
      <c r="AO14" s="693"/>
      <c r="AP14" s="661" t="s">
        <v>269</v>
      </c>
      <c r="AQ14" s="662"/>
      <c r="AR14" s="662"/>
      <c r="AS14" s="662"/>
      <c r="AT14" s="662"/>
      <c r="AU14" s="662"/>
      <c r="AV14" s="662"/>
      <c r="AW14" s="662"/>
      <c r="AX14" s="662"/>
      <c r="AY14" s="662"/>
      <c r="AZ14" s="662"/>
      <c r="BA14" s="662"/>
      <c r="BB14" s="662"/>
      <c r="BC14" s="662"/>
      <c r="BD14" s="662"/>
      <c r="BE14" s="662"/>
      <c r="BF14" s="663"/>
      <c r="BG14" s="664">
        <v>458024</v>
      </c>
      <c r="BH14" s="665"/>
      <c r="BI14" s="665"/>
      <c r="BJ14" s="665"/>
      <c r="BK14" s="665"/>
      <c r="BL14" s="665"/>
      <c r="BM14" s="665"/>
      <c r="BN14" s="666"/>
      <c r="BO14" s="691">
        <v>1.2</v>
      </c>
      <c r="BP14" s="691"/>
      <c r="BQ14" s="691"/>
      <c r="BR14" s="691"/>
      <c r="BS14" s="692" t="s">
        <v>254</v>
      </c>
      <c r="BT14" s="692"/>
      <c r="BU14" s="692"/>
      <c r="BV14" s="692"/>
      <c r="BW14" s="692"/>
      <c r="BX14" s="692"/>
      <c r="BY14" s="692"/>
      <c r="BZ14" s="692"/>
      <c r="CA14" s="692"/>
      <c r="CB14" s="750"/>
      <c r="CD14" s="706" t="s">
        <v>270</v>
      </c>
      <c r="CE14" s="703"/>
      <c r="CF14" s="703"/>
      <c r="CG14" s="703"/>
      <c r="CH14" s="703"/>
      <c r="CI14" s="703"/>
      <c r="CJ14" s="703"/>
      <c r="CK14" s="703"/>
      <c r="CL14" s="703"/>
      <c r="CM14" s="703"/>
      <c r="CN14" s="703"/>
      <c r="CO14" s="703"/>
      <c r="CP14" s="703"/>
      <c r="CQ14" s="704"/>
      <c r="CR14" s="664">
        <v>1831038</v>
      </c>
      <c r="CS14" s="665"/>
      <c r="CT14" s="665"/>
      <c r="CU14" s="665"/>
      <c r="CV14" s="665"/>
      <c r="CW14" s="665"/>
      <c r="CX14" s="665"/>
      <c r="CY14" s="666"/>
      <c r="CZ14" s="691">
        <v>2.5</v>
      </c>
      <c r="DA14" s="691"/>
      <c r="DB14" s="691"/>
      <c r="DC14" s="691"/>
      <c r="DD14" s="670">
        <v>8615</v>
      </c>
      <c r="DE14" s="665"/>
      <c r="DF14" s="665"/>
      <c r="DG14" s="665"/>
      <c r="DH14" s="665"/>
      <c r="DI14" s="665"/>
      <c r="DJ14" s="665"/>
      <c r="DK14" s="665"/>
      <c r="DL14" s="665"/>
      <c r="DM14" s="665"/>
      <c r="DN14" s="665"/>
      <c r="DO14" s="665"/>
      <c r="DP14" s="666"/>
      <c r="DQ14" s="670">
        <v>1815689</v>
      </c>
      <c r="DR14" s="665"/>
      <c r="DS14" s="665"/>
      <c r="DT14" s="665"/>
      <c r="DU14" s="665"/>
      <c r="DV14" s="665"/>
      <c r="DW14" s="665"/>
      <c r="DX14" s="665"/>
      <c r="DY14" s="665"/>
      <c r="DZ14" s="665"/>
      <c r="EA14" s="665"/>
      <c r="EB14" s="665"/>
      <c r="EC14" s="705"/>
    </row>
    <row r="15" spans="2:143" ht="11.25" customHeight="1" x14ac:dyDescent="0.15">
      <c r="B15" s="661" t="s">
        <v>271</v>
      </c>
      <c r="C15" s="662"/>
      <c r="D15" s="662"/>
      <c r="E15" s="662"/>
      <c r="F15" s="662"/>
      <c r="G15" s="662"/>
      <c r="H15" s="662"/>
      <c r="I15" s="662"/>
      <c r="J15" s="662"/>
      <c r="K15" s="662"/>
      <c r="L15" s="662"/>
      <c r="M15" s="662"/>
      <c r="N15" s="662"/>
      <c r="O15" s="662"/>
      <c r="P15" s="662"/>
      <c r="Q15" s="663"/>
      <c r="R15" s="664" t="s">
        <v>238</v>
      </c>
      <c r="S15" s="665"/>
      <c r="T15" s="665"/>
      <c r="U15" s="665"/>
      <c r="V15" s="665"/>
      <c r="W15" s="665"/>
      <c r="X15" s="665"/>
      <c r="Y15" s="666"/>
      <c r="Z15" s="691" t="s">
        <v>254</v>
      </c>
      <c r="AA15" s="691"/>
      <c r="AB15" s="691"/>
      <c r="AC15" s="691"/>
      <c r="AD15" s="692" t="s">
        <v>238</v>
      </c>
      <c r="AE15" s="692"/>
      <c r="AF15" s="692"/>
      <c r="AG15" s="692"/>
      <c r="AH15" s="692"/>
      <c r="AI15" s="692"/>
      <c r="AJ15" s="692"/>
      <c r="AK15" s="692"/>
      <c r="AL15" s="667" t="s">
        <v>254</v>
      </c>
      <c r="AM15" s="668"/>
      <c r="AN15" s="668"/>
      <c r="AO15" s="693"/>
      <c r="AP15" s="661" t="s">
        <v>272</v>
      </c>
      <c r="AQ15" s="662"/>
      <c r="AR15" s="662"/>
      <c r="AS15" s="662"/>
      <c r="AT15" s="662"/>
      <c r="AU15" s="662"/>
      <c r="AV15" s="662"/>
      <c r="AW15" s="662"/>
      <c r="AX15" s="662"/>
      <c r="AY15" s="662"/>
      <c r="AZ15" s="662"/>
      <c r="BA15" s="662"/>
      <c r="BB15" s="662"/>
      <c r="BC15" s="662"/>
      <c r="BD15" s="662"/>
      <c r="BE15" s="662"/>
      <c r="BF15" s="663"/>
      <c r="BG15" s="664">
        <v>1418460</v>
      </c>
      <c r="BH15" s="665"/>
      <c r="BI15" s="665"/>
      <c r="BJ15" s="665"/>
      <c r="BK15" s="665"/>
      <c r="BL15" s="665"/>
      <c r="BM15" s="665"/>
      <c r="BN15" s="666"/>
      <c r="BO15" s="691">
        <v>3.7</v>
      </c>
      <c r="BP15" s="691"/>
      <c r="BQ15" s="691"/>
      <c r="BR15" s="691"/>
      <c r="BS15" s="692" t="s">
        <v>254</v>
      </c>
      <c r="BT15" s="692"/>
      <c r="BU15" s="692"/>
      <c r="BV15" s="692"/>
      <c r="BW15" s="692"/>
      <c r="BX15" s="692"/>
      <c r="BY15" s="692"/>
      <c r="BZ15" s="692"/>
      <c r="CA15" s="692"/>
      <c r="CB15" s="750"/>
      <c r="CD15" s="706" t="s">
        <v>273</v>
      </c>
      <c r="CE15" s="703"/>
      <c r="CF15" s="703"/>
      <c r="CG15" s="703"/>
      <c r="CH15" s="703"/>
      <c r="CI15" s="703"/>
      <c r="CJ15" s="703"/>
      <c r="CK15" s="703"/>
      <c r="CL15" s="703"/>
      <c r="CM15" s="703"/>
      <c r="CN15" s="703"/>
      <c r="CO15" s="703"/>
      <c r="CP15" s="703"/>
      <c r="CQ15" s="704"/>
      <c r="CR15" s="664">
        <v>10309511</v>
      </c>
      <c r="CS15" s="665"/>
      <c r="CT15" s="665"/>
      <c r="CU15" s="665"/>
      <c r="CV15" s="665"/>
      <c r="CW15" s="665"/>
      <c r="CX15" s="665"/>
      <c r="CY15" s="666"/>
      <c r="CZ15" s="691">
        <v>13.9</v>
      </c>
      <c r="DA15" s="691"/>
      <c r="DB15" s="691"/>
      <c r="DC15" s="691"/>
      <c r="DD15" s="670">
        <v>2288913</v>
      </c>
      <c r="DE15" s="665"/>
      <c r="DF15" s="665"/>
      <c r="DG15" s="665"/>
      <c r="DH15" s="665"/>
      <c r="DI15" s="665"/>
      <c r="DJ15" s="665"/>
      <c r="DK15" s="665"/>
      <c r="DL15" s="665"/>
      <c r="DM15" s="665"/>
      <c r="DN15" s="665"/>
      <c r="DO15" s="665"/>
      <c r="DP15" s="666"/>
      <c r="DQ15" s="670">
        <v>7509343</v>
      </c>
      <c r="DR15" s="665"/>
      <c r="DS15" s="665"/>
      <c r="DT15" s="665"/>
      <c r="DU15" s="665"/>
      <c r="DV15" s="665"/>
      <c r="DW15" s="665"/>
      <c r="DX15" s="665"/>
      <c r="DY15" s="665"/>
      <c r="DZ15" s="665"/>
      <c r="EA15" s="665"/>
      <c r="EB15" s="665"/>
      <c r="EC15" s="705"/>
    </row>
    <row r="16" spans="2:143" ht="11.25" customHeight="1" x14ac:dyDescent="0.15">
      <c r="B16" s="661" t="s">
        <v>274</v>
      </c>
      <c r="C16" s="662"/>
      <c r="D16" s="662"/>
      <c r="E16" s="662"/>
      <c r="F16" s="662"/>
      <c r="G16" s="662"/>
      <c r="H16" s="662"/>
      <c r="I16" s="662"/>
      <c r="J16" s="662"/>
      <c r="K16" s="662"/>
      <c r="L16" s="662"/>
      <c r="M16" s="662"/>
      <c r="N16" s="662"/>
      <c r="O16" s="662"/>
      <c r="P16" s="662"/>
      <c r="Q16" s="663"/>
      <c r="R16" s="664">
        <v>97424</v>
      </c>
      <c r="S16" s="665"/>
      <c r="T16" s="665"/>
      <c r="U16" s="665"/>
      <c r="V16" s="665"/>
      <c r="W16" s="665"/>
      <c r="X16" s="665"/>
      <c r="Y16" s="666"/>
      <c r="Z16" s="691">
        <v>0.1</v>
      </c>
      <c r="AA16" s="691"/>
      <c r="AB16" s="691"/>
      <c r="AC16" s="691"/>
      <c r="AD16" s="692">
        <v>97424</v>
      </c>
      <c r="AE16" s="692"/>
      <c r="AF16" s="692"/>
      <c r="AG16" s="692"/>
      <c r="AH16" s="692"/>
      <c r="AI16" s="692"/>
      <c r="AJ16" s="692"/>
      <c r="AK16" s="692"/>
      <c r="AL16" s="667">
        <v>0.2</v>
      </c>
      <c r="AM16" s="668"/>
      <c r="AN16" s="668"/>
      <c r="AO16" s="693"/>
      <c r="AP16" s="661" t="s">
        <v>275</v>
      </c>
      <c r="AQ16" s="662"/>
      <c r="AR16" s="662"/>
      <c r="AS16" s="662"/>
      <c r="AT16" s="662"/>
      <c r="AU16" s="662"/>
      <c r="AV16" s="662"/>
      <c r="AW16" s="662"/>
      <c r="AX16" s="662"/>
      <c r="AY16" s="662"/>
      <c r="AZ16" s="662"/>
      <c r="BA16" s="662"/>
      <c r="BB16" s="662"/>
      <c r="BC16" s="662"/>
      <c r="BD16" s="662"/>
      <c r="BE16" s="662"/>
      <c r="BF16" s="663"/>
      <c r="BG16" s="664" t="s">
        <v>254</v>
      </c>
      <c r="BH16" s="665"/>
      <c r="BI16" s="665"/>
      <c r="BJ16" s="665"/>
      <c r="BK16" s="665"/>
      <c r="BL16" s="665"/>
      <c r="BM16" s="665"/>
      <c r="BN16" s="666"/>
      <c r="BO16" s="691" t="s">
        <v>254</v>
      </c>
      <c r="BP16" s="691"/>
      <c r="BQ16" s="691"/>
      <c r="BR16" s="691"/>
      <c r="BS16" s="692" t="s">
        <v>150</v>
      </c>
      <c r="BT16" s="692"/>
      <c r="BU16" s="692"/>
      <c r="BV16" s="692"/>
      <c r="BW16" s="692"/>
      <c r="BX16" s="692"/>
      <c r="BY16" s="692"/>
      <c r="BZ16" s="692"/>
      <c r="CA16" s="692"/>
      <c r="CB16" s="750"/>
      <c r="CD16" s="706" t="s">
        <v>276</v>
      </c>
      <c r="CE16" s="703"/>
      <c r="CF16" s="703"/>
      <c r="CG16" s="703"/>
      <c r="CH16" s="703"/>
      <c r="CI16" s="703"/>
      <c r="CJ16" s="703"/>
      <c r="CK16" s="703"/>
      <c r="CL16" s="703"/>
      <c r="CM16" s="703"/>
      <c r="CN16" s="703"/>
      <c r="CO16" s="703"/>
      <c r="CP16" s="703"/>
      <c r="CQ16" s="704"/>
      <c r="CR16" s="664" t="s">
        <v>250</v>
      </c>
      <c r="CS16" s="665"/>
      <c r="CT16" s="665"/>
      <c r="CU16" s="665"/>
      <c r="CV16" s="665"/>
      <c r="CW16" s="665"/>
      <c r="CX16" s="665"/>
      <c r="CY16" s="666"/>
      <c r="CZ16" s="691" t="s">
        <v>254</v>
      </c>
      <c r="DA16" s="691"/>
      <c r="DB16" s="691"/>
      <c r="DC16" s="691"/>
      <c r="DD16" s="670" t="s">
        <v>238</v>
      </c>
      <c r="DE16" s="665"/>
      <c r="DF16" s="665"/>
      <c r="DG16" s="665"/>
      <c r="DH16" s="665"/>
      <c r="DI16" s="665"/>
      <c r="DJ16" s="665"/>
      <c r="DK16" s="665"/>
      <c r="DL16" s="665"/>
      <c r="DM16" s="665"/>
      <c r="DN16" s="665"/>
      <c r="DO16" s="665"/>
      <c r="DP16" s="666"/>
      <c r="DQ16" s="670" t="s">
        <v>150</v>
      </c>
      <c r="DR16" s="665"/>
      <c r="DS16" s="665"/>
      <c r="DT16" s="665"/>
      <c r="DU16" s="665"/>
      <c r="DV16" s="665"/>
      <c r="DW16" s="665"/>
      <c r="DX16" s="665"/>
      <c r="DY16" s="665"/>
      <c r="DZ16" s="665"/>
      <c r="EA16" s="665"/>
      <c r="EB16" s="665"/>
      <c r="EC16" s="705"/>
    </row>
    <row r="17" spans="2:133" ht="11.25" customHeight="1" x14ac:dyDescent="0.15">
      <c r="B17" s="661" t="s">
        <v>277</v>
      </c>
      <c r="C17" s="662"/>
      <c r="D17" s="662"/>
      <c r="E17" s="662"/>
      <c r="F17" s="662"/>
      <c r="G17" s="662"/>
      <c r="H17" s="662"/>
      <c r="I17" s="662"/>
      <c r="J17" s="662"/>
      <c r="K17" s="662"/>
      <c r="L17" s="662"/>
      <c r="M17" s="662"/>
      <c r="N17" s="662"/>
      <c r="O17" s="662"/>
      <c r="P17" s="662"/>
      <c r="Q17" s="663"/>
      <c r="R17" s="664">
        <v>596672</v>
      </c>
      <c r="S17" s="665"/>
      <c r="T17" s="665"/>
      <c r="U17" s="665"/>
      <c r="V17" s="665"/>
      <c r="W17" s="665"/>
      <c r="X17" s="665"/>
      <c r="Y17" s="666"/>
      <c r="Z17" s="691">
        <v>0.7</v>
      </c>
      <c r="AA17" s="691"/>
      <c r="AB17" s="691"/>
      <c r="AC17" s="691"/>
      <c r="AD17" s="692">
        <v>596672</v>
      </c>
      <c r="AE17" s="692"/>
      <c r="AF17" s="692"/>
      <c r="AG17" s="692"/>
      <c r="AH17" s="692"/>
      <c r="AI17" s="692"/>
      <c r="AJ17" s="692"/>
      <c r="AK17" s="692"/>
      <c r="AL17" s="667">
        <v>1.4</v>
      </c>
      <c r="AM17" s="668"/>
      <c r="AN17" s="668"/>
      <c r="AO17" s="693"/>
      <c r="AP17" s="661" t="s">
        <v>278</v>
      </c>
      <c r="AQ17" s="662"/>
      <c r="AR17" s="662"/>
      <c r="AS17" s="662"/>
      <c r="AT17" s="662"/>
      <c r="AU17" s="662"/>
      <c r="AV17" s="662"/>
      <c r="AW17" s="662"/>
      <c r="AX17" s="662"/>
      <c r="AY17" s="662"/>
      <c r="AZ17" s="662"/>
      <c r="BA17" s="662"/>
      <c r="BB17" s="662"/>
      <c r="BC17" s="662"/>
      <c r="BD17" s="662"/>
      <c r="BE17" s="662"/>
      <c r="BF17" s="663"/>
      <c r="BG17" s="664" t="s">
        <v>254</v>
      </c>
      <c r="BH17" s="665"/>
      <c r="BI17" s="665"/>
      <c r="BJ17" s="665"/>
      <c r="BK17" s="665"/>
      <c r="BL17" s="665"/>
      <c r="BM17" s="665"/>
      <c r="BN17" s="666"/>
      <c r="BO17" s="691" t="s">
        <v>238</v>
      </c>
      <c r="BP17" s="691"/>
      <c r="BQ17" s="691"/>
      <c r="BR17" s="691"/>
      <c r="BS17" s="692" t="s">
        <v>238</v>
      </c>
      <c r="BT17" s="692"/>
      <c r="BU17" s="692"/>
      <c r="BV17" s="692"/>
      <c r="BW17" s="692"/>
      <c r="BX17" s="692"/>
      <c r="BY17" s="692"/>
      <c r="BZ17" s="692"/>
      <c r="CA17" s="692"/>
      <c r="CB17" s="750"/>
      <c r="CD17" s="706" t="s">
        <v>279</v>
      </c>
      <c r="CE17" s="703"/>
      <c r="CF17" s="703"/>
      <c r="CG17" s="703"/>
      <c r="CH17" s="703"/>
      <c r="CI17" s="703"/>
      <c r="CJ17" s="703"/>
      <c r="CK17" s="703"/>
      <c r="CL17" s="703"/>
      <c r="CM17" s="703"/>
      <c r="CN17" s="703"/>
      <c r="CO17" s="703"/>
      <c r="CP17" s="703"/>
      <c r="CQ17" s="704"/>
      <c r="CR17" s="664">
        <v>3121637</v>
      </c>
      <c r="CS17" s="665"/>
      <c r="CT17" s="665"/>
      <c r="CU17" s="665"/>
      <c r="CV17" s="665"/>
      <c r="CW17" s="665"/>
      <c r="CX17" s="665"/>
      <c r="CY17" s="666"/>
      <c r="CZ17" s="691">
        <v>4.2</v>
      </c>
      <c r="DA17" s="691"/>
      <c r="DB17" s="691"/>
      <c r="DC17" s="691"/>
      <c r="DD17" s="670" t="s">
        <v>254</v>
      </c>
      <c r="DE17" s="665"/>
      <c r="DF17" s="665"/>
      <c r="DG17" s="665"/>
      <c r="DH17" s="665"/>
      <c r="DI17" s="665"/>
      <c r="DJ17" s="665"/>
      <c r="DK17" s="665"/>
      <c r="DL17" s="665"/>
      <c r="DM17" s="665"/>
      <c r="DN17" s="665"/>
      <c r="DO17" s="665"/>
      <c r="DP17" s="666"/>
      <c r="DQ17" s="670">
        <v>3074435</v>
      </c>
      <c r="DR17" s="665"/>
      <c r="DS17" s="665"/>
      <c r="DT17" s="665"/>
      <c r="DU17" s="665"/>
      <c r="DV17" s="665"/>
      <c r="DW17" s="665"/>
      <c r="DX17" s="665"/>
      <c r="DY17" s="665"/>
      <c r="DZ17" s="665"/>
      <c r="EA17" s="665"/>
      <c r="EB17" s="665"/>
      <c r="EC17" s="705"/>
    </row>
    <row r="18" spans="2:133" ht="11.25" customHeight="1" x14ac:dyDescent="0.15">
      <c r="B18" s="661" t="s">
        <v>280</v>
      </c>
      <c r="C18" s="662"/>
      <c r="D18" s="662"/>
      <c r="E18" s="662"/>
      <c r="F18" s="662"/>
      <c r="G18" s="662"/>
      <c r="H18" s="662"/>
      <c r="I18" s="662"/>
      <c r="J18" s="662"/>
      <c r="K18" s="662"/>
      <c r="L18" s="662"/>
      <c r="M18" s="662"/>
      <c r="N18" s="662"/>
      <c r="O18" s="662"/>
      <c r="P18" s="662"/>
      <c r="Q18" s="663"/>
      <c r="R18" s="664">
        <v>866375</v>
      </c>
      <c r="S18" s="665"/>
      <c r="T18" s="665"/>
      <c r="U18" s="665"/>
      <c r="V18" s="665"/>
      <c r="W18" s="665"/>
      <c r="X18" s="665"/>
      <c r="Y18" s="666"/>
      <c r="Z18" s="691">
        <v>1.1000000000000001</v>
      </c>
      <c r="AA18" s="691"/>
      <c r="AB18" s="691"/>
      <c r="AC18" s="691"/>
      <c r="AD18" s="692">
        <v>866375</v>
      </c>
      <c r="AE18" s="692"/>
      <c r="AF18" s="692"/>
      <c r="AG18" s="692"/>
      <c r="AH18" s="692"/>
      <c r="AI18" s="692"/>
      <c r="AJ18" s="692"/>
      <c r="AK18" s="692"/>
      <c r="AL18" s="667">
        <v>2</v>
      </c>
      <c r="AM18" s="668"/>
      <c r="AN18" s="668"/>
      <c r="AO18" s="693"/>
      <c r="AP18" s="661" t="s">
        <v>281</v>
      </c>
      <c r="AQ18" s="662"/>
      <c r="AR18" s="662"/>
      <c r="AS18" s="662"/>
      <c r="AT18" s="662"/>
      <c r="AU18" s="662"/>
      <c r="AV18" s="662"/>
      <c r="AW18" s="662"/>
      <c r="AX18" s="662"/>
      <c r="AY18" s="662"/>
      <c r="AZ18" s="662"/>
      <c r="BA18" s="662"/>
      <c r="BB18" s="662"/>
      <c r="BC18" s="662"/>
      <c r="BD18" s="662"/>
      <c r="BE18" s="662"/>
      <c r="BF18" s="663"/>
      <c r="BG18" s="664" t="s">
        <v>238</v>
      </c>
      <c r="BH18" s="665"/>
      <c r="BI18" s="665"/>
      <c r="BJ18" s="665"/>
      <c r="BK18" s="665"/>
      <c r="BL18" s="665"/>
      <c r="BM18" s="665"/>
      <c r="BN18" s="666"/>
      <c r="BO18" s="691" t="s">
        <v>254</v>
      </c>
      <c r="BP18" s="691"/>
      <c r="BQ18" s="691"/>
      <c r="BR18" s="691"/>
      <c r="BS18" s="692" t="s">
        <v>150</v>
      </c>
      <c r="BT18" s="692"/>
      <c r="BU18" s="692"/>
      <c r="BV18" s="692"/>
      <c r="BW18" s="692"/>
      <c r="BX18" s="692"/>
      <c r="BY18" s="692"/>
      <c r="BZ18" s="692"/>
      <c r="CA18" s="692"/>
      <c r="CB18" s="750"/>
      <c r="CD18" s="706" t="s">
        <v>282</v>
      </c>
      <c r="CE18" s="703"/>
      <c r="CF18" s="703"/>
      <c r="CG18" s="703"/>
      <c r="CH18" s="703"/>
      <c r="CI18" s="703"/>
      <c r="CJ18" s="703"/>
      <c r="CK18" s="703"/>
      <c r="CL18" s="703"/>
      <c r="CM18" s="703"/>
      <c r="CN18" s="703"/>
      <c r="CO18" s="703"/>
      <c r="CP18" s="703"/>
      <c r="CQ18" s="704"/>
      <c r="CR18" s="664" t="s">
        <v>150</v>
      </c>
      <c r="CS18" s="665"/>
      <c r="CT18" s="665"/>
      <c r="CU18" s="665"/>
      <c r="CV18" s="665"/>
      <c r="CW18" s="665"/>
      <c r="CX18" s="665"/>
      <c r="CY18" s="666"/>
      <c r="CZ18" s="691" t="s">
        <v>238</v>
      </c>
      <c r="DA18" s="691"/>
      <c r="DB18" s="691"/>
      <c r="DC18" s="691"/>
      <c r="DD18" s="670" t="s">
        <v>254</v>
      </c>
      <c r="DE18" s="665"/>
      <c r="DF18" s="665"/>
      <c r="DG18" s="665"/>
      <c r="DH18" s="665"/>
      <c r="DI18" s="665"/>
      <c r="DJ18" s="665"/>
      <c r="DK18" s="665"/>
      <c r="DL18" s="665"/>
      <c r="DM18" s="665"/>
      <c r="DN18" s="665"/>
      <c r="DO18" s="665"/>
      <c r="DP18" s="666"/>
      <c r="DQ18" s="670" t="s">
        <v>150</v>
      </c>
      <c r="DR18" s="665"/>
      <c r="DS18" s="665"/>
      <c r="DT18" s="665"/>
      <c r="DU18" s="665"/>
      <c r="DV18" s="665"/>
      <c r="DW18" s="665"/>
      <c r="DX18" s="665"/>
      <c r="DY18" s="665"/>
      <c r="DZ18" s="665"/>
      <c r="EA18" s="665"/>
      <c r="EB18" s="665"/>
      <c r="EC18" s="705"/>
    </row>
    <row r="19" spans="2:133" ht="11.25" customHeight="1" x14ac:dyDescent="0.15">
      <c r="B19" s="661" t="s">
        <v>283</v>
      </c>
      <c r="C19" s="662"/>
      <c r="D19" s="662"/>
      <c r="E19" s="662"/>
      <c r="F19" s="662"/>
      <c r="G19" s="662"/>
      <c r="H19" s="662"/>
      <c r="I19" s="662"/>
      <c r="J19" s="662"/>
      <c r="K19" s="662"/>
      <c r="L19" s="662"/>
      <c r="M19" s="662"/>
      <c r="N19" s="662"/>
      <c r="O19" s="662"/>
      <c r="P19" s="662"/>
      <c r="Q19" s="663"/>
      <c r="R19" s="664">
        <v>233423</v>
      </c>
      <c r="S19" s="665"/>
      <c r="T19" s="665"/>
      <c r="U19" s="665"/>
      <c r="V19" s="665"/>
      <c r="W19" s="665"/>
      <c r="X19" s="665"/>
      <c r="Y19" s="666"/>
      <c r="Z19" s="691">
        <v>0.3</v>
      </c>
      <c r="AA19" s="691"/>
      <c r="AB19" s="691"/>
      <c r="AC19" s="691"/>
      <c r="AD19" s="692">
        <v>233423</v>
      </c>
      <c r="AE19" s="692"/>
      <c r="AF19" s="692"/>
      <c r="AG19" s="692"/>
      <c r="AH19" s="692"/>
      <c r="AI19" s="692"/>
      <c r="AJ19" s="692"/>
      <c r="AK19" s="692"/>
      <c r="AL19" s="667">
        <v>0.5</v>
      </c>
      <c r="AM19" s="668"/>
      <c r="AN19" s="668"/>
      <c r="AO19" s="693"/>
      <c r="AP19" s="661" t="s">
        <v>284</v>
      </c>
      <c r="AQ19" s="662"/>
      <c r="AR19" s="662"/>
      <c r="AS19" s="662"/>
      <c r="AT19" s="662"/>
      <c r="AU19" s="662"/>
      <c r="AV19" s="662"/>
      <c r="AW19" s="662"/>
      <c r="AX19" s="662"/>
      <c r="AY19" s="662"/>
      <c r="AZ19" s="662"/>
      <c r="BA19" s="662"/>
      <c r="BB19" s="662"/>
      <c r="BC19" s="662"/>
      <c r="BD19" s="662"/>
      <c r="BE19" s="662"/>
      <c r="BF19" s="663"/>
      <c r="BG19" s="664">
        <v>2502182</v>
      </c>
      <c r="BH19" s="665"/>
      <c r="BI19" s="665"/>
      <c r="BJ19" s="665"/>
      <c r="BK19" s="665"/>
      <c r="BL19" s="665"/>
      <c r="BM19" s="665"/>
      <c r="BN19" s="666"/>
      <c r="BO19" s="691">
        <v>6.5</v>
      </c>
      <c r="BP19" s="691"/>
      <c r="BQ19" s="691"/>
      <c r="BR19" s="691"/>
      <c r="BS19" s="692" t="s">
        <v>150</v>
      </c>
      <c r="BT19" s="692"/>
      <c r="BU19" s="692"/>
      <c r="BV19" s="692"/>
      <c r="BW19" s="692"/>
      <c r="BX19" s="692"/>
      <c r="BY19" s="692"/>
      <c r="BZ19" s="692"/>
      <c r="CA19" s="692"/>
      <c r="CB19" s="750"/>
      <c r="CD19" s="706" t="s">
        <v>285</v>
      </c>
      <c r="CE19" s="703"/>
      <c r="CF19" s="703"/>
      <c r="CG19" s="703"/>
      <c r="CH19" s="703"/>
      <c r="CI19" s="703"/>
      <c r="CJ19" s="703"/>
      <c r="CK19" s="703"/>
      <c r="CL19" s="703"/>
      <c r="CM19" s="703"/>
      <c r="CN19" s="703"/>
      <c r="CO19" s="703"/>
      <c r="CP19" s="703"/>
      <c r="CQ19" s="704"/>
      <c r="CR19" s="664" t="s">
        <v>254</v>
      </c>
      <c r="CS19" s="665"/>
      <c r="CT19" s="665"/>
      <c r="CU19" s="665"/>
      <c r="CV19" s="665"/>
      <c r="CW19" s="665"/>
      <c r="CX19" s="665"/>
      <c r="CY19" s="666"/>
      <c r="CZ19" s="691" t="s">
        <v>254</v>
      </c>
      <c r="DA19" s="691"/>
      <c r="DB19" s="691"/>
      <c r="DC19" s="691"/>
      <c r="DD19" s="670" t="s">
        <v>254</v>
      </c>
      <c r="DE19" s="665"/>
      <c r="DF19" s="665"/>
      <c r="DG19" s="665"/>
      <c r="DH19" s="665"/>
      <c r="DI19" s="665"/>
      <c r="DJ19" s="665"/>
      <c r="DK19" s="665"/>
      <c r="DL19" s="665"/>
      <c r="DM19" s="665"/>
      <c r="DN19" s="665"/>
      <c r="DO19" s="665"/>
      <c r="DP19" s="666"/>
      <c r="DQ19" s="670" t="s">
        <v>150</v>
      </c>
      <c r="DR19" s="665"/>
      <c r="DS19" s="665"/>
      <c r="DT19" s="665"/>
      <c r="DU19" s="665"/>
      <c r="DV19" s="665"/>
      <c r="DW19" s="665"/>
      <c r="DX19" s="665"/>
      <c r="DY19" s="665"/>
      <c r="DZ19" s="665"/>
      <c r="EA19" s="665"/>
      <c r="EB19" s="665"/>
      <c r="EC19" s="705"/>
    </row>
    <row r="20" spans="2:133" ht="11.25" customHeight="1" x14ac:dyDescent="0.15">
      <c r="B20" s="661" t="s">
        <v>286</v>
      </c>
      <c r="C20" s="662"/>
      <c r="D20" s="662"/>
      <c r="E20" s="662"/>
      <c r="F20" s="662"/>
      <c r="G20" s="662"/>
      <c r="H20" s="662"/>
      <c r="I20" s="662"/>
      <c r="J20" s="662"/>
      <c r="K20" s="662"/>
      <c r="L20" s="662"/>
      <c r="M20" s="662"/>
      <c r="N20" s="662"/>
      <c r="O20" s="662"/>
      <c r="P20" s="662"/>
      <c r="Q20" s="663"/>
      <c r="R20" s="664">
        <v>32910</v>
      </c>
      <c r="S20" s="665"/>
      <c r="T20" s="665"/>
      <c r="U20" s="665"/>
      <c r="V20" s="665"/>
      <c r="W20" s="665"/>
      <c r="X20" s="665"/>
      <c r="Y20" s="666"/>
      <c r="Z20" s="691">
        <v>0</v>
      </c>
      <c r="AA20" s="691"/>
      <c r="AB20" s="691"/>
      <c r="AC20" s="691"/>
      <c r="AD20" s="692">
        <v>32910</v>
      </c>
      <c r="AE20" s="692"/>
      <c r="AF20" s="692"/>
      <c r="AG20" s="692"/>
      <c r="AH20" s="692"/>
      <c r="AI20" s="692"/>
      <c r="AJ20" s="692"/>
      <c r="AK20" s="692"/>
      <c r="AL20" s="667">
        <v>0.1</v>
      </c>
      <c r="AM20" s="668"/>
      <c r="AN20" s="668"/>
      <c r="AO20" s="693"/>
      <c r="AP20" s="661" t="s">
        <v>287</v>
      </c>
      <c r="AQ20" s="662"/>
      <c r="AR20" s="662"/>
      <c r="AS20" s="662"/>
      <c r="AT20" s="662"/>
      <c r="AU20" s="662"/>
      <c r="AV20" s="662"/>
      <c r="AW20" s="662"/>
      <c r="AX20" s="662"/>
      <c r="AY20" s="662"/>
      <c r="AZ20" s="662"/>
      <c r="BA20" s="662"/>
      <c r="BB20" s="662"/>
      <c r="BC20" s="662"/>
      <c r="BD20" s="662"/>
      <c r="BE20" s="662"/>
      <c r="BF20" s="663"/>
      <c r="BG20" s="664">
        <v>2502182</v>
      </c>
      <c r="BH20" s="665"/>
      <c r="BI20" s="665"/>
      <c r="BJ20" s="665"/>
      <c r="BK20" s="665"/>
      <c r="BL20" s="665"/>
      <c r="BM20" s="665"/>
      <c r="BN20" s="666"/>
      <c r="BO20" s="691">
        <v>6.5</v>
      </c>
      <c r="BP20" s="691"/>
      <c r="BQ20" s="691"/>
      <c r="BR20" s="691"/>
      <c r="BS20" s="692" t="s">
        <v>254</v>
      </c>
      <c r="BT20" s="692"/>
      <c r="BU20" s="692"/>
      <c r="BV20" s="692"/>
      <c r="BW20" s="692"/>
      <c r="BX20" s="692"/>
      <c r="BY20" s="692"/>
      <c r="BZ20" s="692"/>
      <c r="CA20" s="692"/>
      <c r="CB20" s="750"/>
      <c r="CD20" s="706" t="s">
        <v>288</v>
      </c>
      <c r="CE20" s="703"/>
      <c r="CF20" s="703"/>
      <c r="CG20" s="703"/>
      <c r="CH20" s="703"/>
      <c r="CI20" s="703"/>
      <c r="CJ20" s="703"/>
      <c r="CK20" s="703"/>
      <c r="CL20" s="703"/>
      <c r="CM20" s="703"/>
      <c r="CN20" s="703"/>
      <c r="CO20" s="703"/>
      <c r="CP20" s="703"/>
      <c r="CQ20" s="704"/>
      <c r="CR20" s="664">
        <v>74125257</v>
      </c>
      <c r="CS20" s="665"/>
      <c r="CT20" s="665"/>
      <c r="CU20" s="665"/>
      <c r="CV20" s="665"/>
      <c r="CW20" s="665"/>
      <c r="CX20" s="665"/>
      <c r="CY20" s="666"/>
      <c r="CZ20" s="691">
        <v>100</v>
      </c>
      <c r="DA20" s="691"/>
      <c r="DB20" s="691"/>
      <c r="DC20" s="691"/>
      <c r="DD20" s="670">
        <v>8133548</v>
      </c>
      <c r="DE20" s="665"/>
      <c r="DF20" s="665"/>
      <c r="DG20" s="665"/>
      <c r="DH20" s="665"/>
      <c r="DI20" s="665"/>
      <c r="DJ20" s="665"/>
      <c r="DK20" s="665"/>
      <c r="DL20" s="665"/>
      <c r="DM20" s="665"/>
      <c r="DN20" s="665"/>
      <c r="DO20" s="665"/>
      <c r="DP20" s="666"/>
      <c r="DQ20" s="670">
        <v>49151176</v>
      </c>
      <c r="DR20" s="665"/>
      <c r="DS20" s="665"/>
      <c r="DT20" s="665"/>
      <c r="DU20" s="665"/>
      <c r="DV20" s="665"/>
      <c r="DW20" s="665"/>
      <c r="DX20" s="665"/>
      <c r="DY20" s="665"/>
      <c r="DZ20" s="665"/>
      <c r="EA20" s="665"/>
      <c r="EB20" s="665"/>
      <c r="EC20" s="705"/>
    </row>
    <row r="21" spans="2:133" ht="11.25" customHeight="1" x14ac:dyDescent="0.15">
      <c r="B21" s="661" t="s">
        <v>289</v>
      </c>
      <c r="C21" s="662"/>
      <c r="D21" s="662"/>
      <c r="E21" s="662"/>
      <c r="F21" s="662"/>
      <c r="G21" s="662"/>
      <c r="H21" s="662"/>
      <c r="I21" s="662"/>
      <c r="J21" s="662"/>
      <c r="K21" s="662"/>
      <c r="L21" s="662"/>
      <c r="M21" s="662"/>
      <c r="N21" s="662"/>
      <c r="O21" s="662"/>
      <c r="P21" s="662"/>
      <c r="Q21" s="663"/>
      <c r="R21" s="664">
        <v>8866</v>
      </c>
      <c r="S21" s="665"/>
      <c r="T21" s="665"/>
      <c r="U21" s="665"/>
      <c r="V21" s="665"/>
      <c r="W21" s="665"/>
      <c r="X21" s="665"/>
      <c r="Y21" s="666"/>
      <c r="Z21" s="691">
        <v>0</v>
      </c>
      <c r="AA21" s="691"/>
      <c r="AB21" s="691"/>
      <c r="AC21" s="691"/>
      <c r="AD21" s="692">
        <v>8866</v>
      </c>
      <c r="AE21" s="692"/>
      <c r="AF21" s="692"/>
      <c r="AG21" s="692"/>
      <c r="AH21" s="692"/>
      <c r="AI21" s="692"/>
      <c r="AJ21" s="692"/>
      <c r="AK21" s="692"/>
      <c r="AL21" s="667">
        <v>0</v>
      </c>
      <c r="AM21" s="668"/>
      <c r="AN21" s="668"/>
      <c r="AO21" s="693"/>
      <c r="AP21" s="757" t="s">
        <v>290</v>
      </c>
      <c r="AQ21" s="764"/>
      <c r="AR21" s="764"/>
      <c r="AS21" s="764"/>
      <c r="AT21" s="764"/>
      <c r="AU21" s="764"/>
      <c r="AV21" s="764"/>
      <c r="AW21" s="764"/>
      <c r="AX21" s="764"/>
      <c r="AY21" s="764"/>
      <c r="AZ21" s="764"/>
      <c r="BA21" s="764"/>
      <c r="BB21" s="764"/>
      <c r="BC21" s="764"/>
      <c r="BD21" s="764"/>
      <c r="BE21" s="764"/>
      <c r="BF21" s="759"/>
      <c r="BG21" s="664">
        <v>5100</v>
      </c>
      <c r="BH21" s="665"/>
      <c r="BI21" s="665"/>
      <c r="BJ21" s="665"/>
      <c r="BK21" s="665"/>
      <c r="BL21" s="665"/>
      <c r="BM21" s="665"/>
      <c r="BN21" s="666"/>
      <c r="BO21" s="691">
        <v>0</v>
      </c>
      <c r="BP21" s="691"/>
      <c r="BQ21" s="691"/>
      <c r="BR21" s="691"/>
      <c r="BS21" s="692" t="s">
        <v>238</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291</v>
      </c>
      <c r="C22" s="728"/>
      <c r="D22" s="728"/>
      <c r="E22" s="728"/>
      <c r="F22" s="728"/>
      <c r="G22" s="728"/>
      <c r="H22" s="728"/>
      <c r="I22" s="728"/>
      <c r="J22" s="728"/>
      <c r="K22" s="728"/>
      <c r="L22" s="728"/>
      <c r="M22" s="728"/>
      <c r="N22" s="728"/>
      <c r="O22" s="728"/>
      <c r="P22" s="728"/>
      <c r="Q22" s="729"/>
      <c r="R22" s="664">
        <v>591176</v>
      </c>
      <c r="S22" s="665"/>
      <c r="T22" s="665"/>
      <c r="U22" s="665"/>
      <c r="V22" s="665"/>
      <c r="W22" s="665"/>
      <c r="X22" s="665"/>
      <c r="Y22" s="666"/>
      <c r="Z22" s="691">
        <v>0.7</v>
      </c>
      <c r="AA22" s="691"/>
      <c r="AB22" s="691"/>
      <c r="AC22" s="691"/>
      <c r="AD22" s="692" t="s">
        <v>254</v>
      </c>
      <c r="AE22" s="692"/>
      <c r="AF22" s="692"/>
      <c r="AG22" s="692"/>
      <c r="AH22" s="692"/>
      <c r="AI22" s="692"/>
      <c r="AJ22" s="692"/>
      <c r="AK22" s="692"/>
      <c r="AL22" s="667" t="s">
        <v>150</v>
      </c>
      <c r="AM22" s="668"/>
      <c r="AN22" s="668"/>
      <c r="AO22" s="693"/>
      <c r="AP22" s="757" t="s">
        <v>292</v>
      </c>
      <c r="AQ22" s="764"/>
      <c r="AR22" s="764"/>
      <c r="AS22" s="764"/>
      <c r="AT22" s="764"/>
      <c r="AU22" s="764"/>
      <c r="AV22" s="764"/>
      <c r="AW22" s="764"/>
      <c r="AX22" s="764"/>
      <c r="AY22" s="764"/>
      <c r="AZ22" s="764"/>
      <c r="BA22" s="764"/>
      <c r="BB22" s="764"/>
      <c r="BC22" s="764"/>
      <c r="BD22" s="764"/>
      <c r="BE22" s="764"/>
      <c r="BF22" s="759"/>
      <c r="BG22" s="664" t="s">
        <v>254</v>
      </c>
      <c r="BH22" s="665"/>
      <c r="BI22" s="665"/>
      <c r="BJ22" s="665"/>
      <c r="BK22" s="665"/>
      <c r="BL22" s="665"/>
      <c r="BM22" s="665"/>
      <c r="BN22" s="666"/>
      <c r="BO22" s="691" t="s">
        <v>254</v>
      </c>
      <c r="BP22" s="691"/>
      <c r="BQ22" s="691"/>
      <c r="BR22" s="691"/>
      <c r="BS22" s="692" t="s">
        <v>254</v>
      </c>
      <c r="BT22" s="692"/>
      <c r="BU22" s="692"/>
      <c r="BV22" s="692"/>
      <c r="BW22" s="692"/>
      <c r="BX22" s="692"/>
      <c r="BY22" s="692"/>
      <c r="BZ22" s="692"/>
      <c r="CA22" s="692"/>
      <c r="CB22" s="750"/>
      <c r="CD22" s="766" t="s">
        <v>293</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294</v>
      </c>
      <c r="C23" s="662"/>
      <c r="D23" s="662"/>
      <c r="E23" s="662"/>
      <c r="F23" s="662"/>
      <c r="G23" s="662"/>
      <c r="H23" s="662"/>
      <c r="I23" s="662"/>
      <c r="J23" s="662"/>
      <c r="K23" s="662"/>
      <c r="L23" s="662"/>
      <c r="M23" s="662"/>
      <c r="N23" s="662"/>
      <c r="O23" s="662"/>
      <c r="P23" s="662"/>
      <c r="Q23" s="663"/>
      <c r="R23" s="664">
        <v>28199</v>
      </c>
      <c r="S23" s="665"/>
      <c r="T23" s="665"/>
      <c r="U23" s="665"/>
      <c r="V23" s="665"/>
      <c r="W23" s="665"/>
      <c r="X23" s="665"/>
      <c r="Y23" s="666"/>
      <c r="Z23" s="691">
        <v>0</v>
      </c>
      <c r="AA23" s="691"/>
      <c r="AB23" s="691"/>
      <c r="AC23" s="691"/>
      <c r="AD23" s="692" t="s">
        <v>254</v>
      </c>
      <c r="AE23" s="692"/>
      <c r="AF23" s="692"/>
      <c r="AG23" s="692"/>
      <c r="AH23" s="692"/>
      <c r="AI23" s="692"/>
      <c r="AJ23" s="692"/>
      <c r="AK23" s="692"/>
      <c r="AL23" s="667" t="s">
        <v>254</v>
      </c>
      <c r="AM23" s="668"/>
      <c r="AN23" s="668"/>
      <c r="AO23" s="693"/>
      <c r="AP23" s="757" t="s">
        <v>295</v>
      </c>
      <c r="AQ23" s="764"/>
      <c r="AR23" s="764"/>
      <c r="AS23" s="764"/>
      <c r="AT23" s="764"/>
      <c r="AU23" s="764"/>
      <c r="AV23" s="764"/>
      <c r="AW23" s="764"/>
      <c r="AX23" s="764"/>
      <c r="AY23" s="764"/>
      <c r="AZ23" s="764"/>
      <c r="BA23" s="764"/>
      <c r="BB23" s="764"/>
      <c r="BC23" s="764"/>
      <c r="BD23" s="764"/>
      <c r="BE23" s="764"/>
      <c r="BF23" s="759"/>
      <c r="BG23" s="664">
        <v>2497082</v>
      </c>
      <c r="BH23" s="665"/>
      <c r="BI23" s="665"/>
      <c r="BJ23" s="665"/>
      <c r="BK23" s="665"/>
      <c r="BL23" s="665"/>
      <c r="BM23" s="665"/>
      <c r="BN23" s="666"/>
      <c r="BO23" s="691">
        <v>6.5</v>
      </c>
      <c r="BP23" s="691"/>
      <c r="BQ23" s="691"/>
      <c r="BR23" s="691"/>
      <c r="BS23" s="692" t="s">
        <v>254</v>
      </c>
      <c r="BT23" s="692"/>
      <c r="BU23" s="692"/>
      <c r="BV23" s="692"/>
      <c r="BW23" s="692"/>
      <c r="BX23" s="692"/>
      <c r="BY23" s="692"/>
      <c r="BZ23" s="692"/>
      <c r="CA23" s="692"/>
      <c r="CB23" s="750"/>
      <c r="CD23" s="766" t="s">
        <v>232</v>
      </c>
      <c r="CE23" s="767"/>
      <c r="CF23" s="767"/>
      <c r="CG23" s="767"/>
      <c r="CH23" s="767"/>
      <c r="CI23" s="767"/>
      <c r="CJ23" s="767"/>
      <c r="CK23" s="767"/>
      <c r="CL23" s="767"/>
      <c r="CM23" s="767"/>
      <c r="CN23" s="767"/>
      <c r="CO23" s="767"/>
      <c r="CP23" s="767"/>
      <c r="CQ23" s="768"/>
      <c r="CR23" s="766" t="s">
        <v>296</v>
      </c>
      <c r="CS23" s="767"/>
      <c r="CT23" s="767"/>
      <c r="CU23" s="767"/>
      <c r="CV23" s="767"/>
      <c r="CW23" s="767"/>
      <c r="CX23" s="767"/>
      <c r="CY23" s="768"/>
      <c r="CZ23" s="766" t="s">
        <v>297</v>
      </c>
      <c r="DA23" s="767"/>
      <c r="DB23" s="767"/>
      <c r="DC23" s="768"/>
      <c r="DD23" s="766" t="s">
        <v>298</v>
      </c>
      <c r="DE23" s="767"/>
      <c r="DF23" s="767"/>
      <c r="DG23" s="767"/>
      <c r="DH23" s="767"/>
      <c r="DI23" s="767"/>
      <c r="DJ23" s="767"/>
      <c r="DK23" s="768"/>
      <c r="DL23" s="775" t="s">
        <v>299</v>
      </c>
      <c r="DM23" s="776"/>
      <c r="DN23" s="776"/>
      <c r="DO23" s="776"/>
      <c r="DP23" s="776"/>
      <c r="DQ23" s="776"/>
      <c r="DR23" s="776"/>
      <c r="DS23" s="776"/>
      <c r="DT23" s="776"/>
      <c r="DU23" s="776"/>
      <c r="DV23" s="777"/>
      <c r="DW23" s="766" t="s">
        <v>300</v>
      </c>
      <c r="DX23" s="767"/>
      <c r="DY23" s="767"/>
      <c r="DZ23" s="767"/>
      <c r="EA23" s="767"/>
      <c r="EB23" s="767"/>
      <c r="EC23" s="768"/>
    </row>
    <row r="24" spans="2:133" ht="11.25" customHeight="1" x14ac:dyDescent="0.15">
      <c r="B24" s="661" t="s">
        <v>301</v>
      </c>
      <c r="C24" s="662"/>
      <c r="D24" s="662"/>
      <c r="E24" s="662"/>
      <c r="F24" s="662"/>
      <c r="G24" s="662"/>
      <c r="H24" s="662"/>
      <c r="I24" s="662"/>
      <c r="J24" s="662"/>
      <c r="K24" s="662"/>
      <c r="L24" s="662"/>
      <c r="M24" s="662"/>
      <c r="N24" s="662"/>
      <c r="O24" s="662"/>
      <c r="P24" s="662"/>
      <c r="Q24" s="663"/>
      <c r="R24" s="664" t="s">
        <v>254</v>
      </c>
      <c r="S24" s="665"/>
      <c r="T24" s="665"/>
      <c r="U24" s="665"/>
      <c r="V24" s="665"/>
      <c r="W24" s="665"/>
      <c r="X24" s="665"/>
      <c r="Y24" s="666"/>
      <c r="Z24" s="691" t="s">
        <v>254</v>
      </c>
      <c r="AA24" s="691"/>
      <c r="AB24" s="691"/>
      <c r="AC24" s="691"/>
      <c r="AD24" s="692" t="s">
        <v>254</v>
      </c>
      <c r="AE24" s="692"/>
      <c r="AF24" s="692"/>
      <c r="AG24" s="692"/>
      <c r="AH24" s="692"/>
      <c r="AI24" s="692"/>
      <c r="AJ24" s="692"/>
      <c r="AK24" s="692"/>
      <c r="AL24" s="667" t="s">
        <v>150</v>
      </c>
      <c r="AM24" s="668"/>
      <c r="AN24" s="668"/>
      <c r="AO24" s="693"/>
      <c r="AP24" s="757" t="s">
        <v>302</v>
      </c>
      <c r="AQ24" s="764"/>
      <c r="AR24" s="764"/>
      <c r="AS24" s="764"/>
      <c r="AT24" s="764"/>
      <c r="AU24" s="764"/>
      <c r="AV24" s="764"/>
      <c r="AW24" s="764"/>
      <c r="AX24" s="764"/>
      <c r="AY24" s="764"/>
      <c r="AZ24" s="764"/>
      <c r="BA24" s="764"/>
      <c r="BB24" s="764"/>
      <c r="BC24" s="764"/>
      <c r="BD24" s="764"/>
      <c r="BE24" s="764"/>
      <c r="BF24" s="759"/>
      <c r="BG24" s="664" t="s">
        <v>150</v>
      </c>
      <c r="BH24" s="665"/>
      <c r="BI24" s="665"/>
      <c r="BJ24" s="665"/>
      <c r="BK24" s="665"/>
      <c r="BL24" s="665"/>
      <c r="BM24" s="665"/>
      <c r="BN24" s="666"/>
      <c r="BO24" s="691" t="s">
        <v>250</v>
      </c>
      <c r="BP24" s="691"/>
      <c r="BQ24" s="691"/>
      <c r="BR24" s="691"/>
      <c r="BS24" s="692" t="s">
        <v>254</v>
      </c>
      <c r="BT24" s="692"/>
      <c r="BU24" s="692"/>
      <c r="BV24" s="692"/>
      <c r="BW24" s="692"/>
      <c r="BX24" s="692"/>
      <c r="BY24" s="692"/>
      <c r="BZ24" s="692"/>
      <c r="CA24" s="692"/>
      <c r="CB24" s="750"/>
      <c r="CD24" s="720" t="s">
        <v>303</v>
      </c>
      <c r="CE24" s="721"/>
      <c r="CF24" s="721"/>
      <c r="CG24" s="721"/>
      <c r="CH24" s="721"/>
      <c r="CI24" s="721"/>
      <c r="CJ24" s="721"/>
      <c r="CK24" s="721"/>
      <c r="CL24" s="721"/>
      <c r="CM24" s="721"/>
      <c r="CN24" s="721"/>
      <c r="CO24" s="721"/>
      <c r="CP24" s="721"/>
      <c r="CQ24" s="722"/>
      <c r="CR24" s="717">
        <v>34456176</v>
      </c>
      <c r="CS24" s="718"/>
      <c r="CT24" s="718"/>
      <c r="CU24" s="718"/>
      <c r="CV24" s="718"/>
      <c r="CW24" s="718"/>
      <c r="CX24" s="718"/>
      <c r="CY24" s="761"/>
      <c r="CZ24" s="762">
        <v>46.5</v>
      </c>
      <c r="DA24" s="736"/>
      <c r="DB24" s="736"/>
      <c r="DC24" s="765"/>
      <c r="DD24" s="760">
        <v>18072303</v>
      </c>
      <c r="DE24" s="718"/>
      <c r="DF24" s="718"/>
      <c r="DG24" s="718"/>
      <c r="DH24" s="718"/>
      <c r="DI24" s="718"/>
      <c r="DJ24" s="718"/>
      <c r="DK24" s="761"/>
      <c r="DL24" s="760">
        <v>18008384</v>
      </c>
      <c r="DM24" s="718"/>
      <c r="DN24" s="718"/>
      <c r="DO24" s="718"/>
      <c r="DP24" s="718"/>
      <c r="DQ24" s="718"/>
      <c r="DR24" s="718"/>
      <c r="DS24" s="718"/>
      <c r="DT24" s="718"/>
      <c r="DU24" s="718"/>
      <c r="DV24" s="761"/>
      <c r="DW24" s="762">
        <v>41.4</v>
      </c>
      <c r="DX24" s="736"/>
      <c r="DY24" s="736"/>
      <c r="DZ24" s="736"/>
      <c r="EA24" s="736"/>
      <c r="EB24" s="736"/>
      <c r="EC24" s="763"/>
    </row>
    <row r="25" spans="2:133" ht="11.25" customHeight="1" x14ac:dyDescent="0.15">
      <c r="B25" s="661" t="s">
        <v>304</v>
      </c>
      <c r="C25" s="662"/>
      <c r="D25" s="662"/>
      <c r="E25" s="662"/>
      <c r="F25" s="662"/>
      <c r="G25" s="662"/>
      <c r="H25" s="662"/>
      <c r="I25" s="662"/>
      <c r="J25" s="662"/>
      <c r="K25" s="662"/>
      <c r="L25" s="662"/>
      <c r="M25" s="662"/>
      <c r="N25" s="662"/>
      <c r="O25" s="662"/>
      <c r="P25" s="662"/>
      <c r="Q25" s="663"/>
      <c r="R25" s="664">
        <v>28199</v>
      </c>
      <c r="S25" s="665"/>
      <c r="T25" s="665"/>
      <c r="U25" s="665"/>
      <c r="V25" s="665"/>
      <c r="W25" s="665"/>
      <c r="X25" s="665"/>
      <c r="Y25" s="666"/>
      <c r="Z25" s="691">
        <v>0</v>
      </c>
      <c r="AA25" s="691"/>
      <c r="AB25" s="691"/>
      <c r="AC25" s="691"/>
      <c r="AD25" s="692" t="s">
        <v>250</v>
      </c>
      <c r="AE25" s="692"/>
      <c r="AF25" s="692"/>
      <c r="AG25" s="692"/>
      <c r="AH25" s="692"/>
      <c r="AI25" s="692"/>
      <c r="AJ25" s="692"/>
      <c r="AK25" s="692"/>
      <c r="AL25" s="667" t="s">
        <v>238</v>
      </c>
      <c r="AM25" s="668"/>
      <c r="AN25" s="668"/>
      <c r="AO25" s="693"/>
      <c r="AP25" s="757" t="s">
        <v>305</v>
      </c>
      <c r="AQ25" s="764"/>
      <c r="AR25" s="764"/>
      <c r="AS25" s="764"/>
      <c r="AT25" s="764"/>
      <c r="AU25" s="764"/>
      <c r="AV25" s="764"/>
      <c r="AW25" s="764"/>
      <c r="AX25" s="764"/>
      <c r="AY25" s="764"/>
      <c r="AZ25" s="764"/>
      <c r="BA25" s="764"/>
      <c r="BB25" s="764"/>
      <c r="BC25" s="764"/>
      <c r="BD25" s="764"/>
      <c r="BE25" s="764"/>
      <c r="BF25" s="759"/>
      <c r="BG25" s="664" t="s">
        <v>238</v>
      </c>
      <c r="BH25" s="665"/>
      <c r="BI25" s="665"/>
      <c r="BJ25" s="665"/>
      <c r="BK25" s="665"/>
      <c r="BL25" s="665"/>
      <c r="BM25" s="665"/>
      <c r="BN25" s="666"/>
      <c r="BO25" s="691" t="s">
        <v>254</v>
      </c>
      <c r="BP25" s="691"/>
      <c r="BQ25" s="691"/>
      <c r="BR25" s="691"/>
      <c r="BS25" s="692" t="s">
        <v>254</v>
      </c>
      <c r="BT25" s="692"/>
      <c r="BU25" s="692"/>
      <c r="BV25" s="692"/>
      <c r="BW25" s="692"/>
      <c r="BX25" s="692"/>
      <c r="BY25" s="692"/>
      <c r="BZ25" s="692"/>
      <c r="CA25" s="692"/>
      <c r="CB25" s="750"/>
      <c r="CD25" s="706" t="s">
        <v>306</v>
      </c>
      <c r="CE25" s="703"/>
      <c r="CF25" s="703"/>
      <c r="CG25" s="703"/>
      <c r="CH25" s="703"/>
      <c r="CI25" s="703"/>
      <c r="CJ25" s="703"/>
      <c r="CK25" s="703"/>
      <c r="CL25" s="703"/>
      <c r="CM25" s="703"/>
      <c r="CN25" s="703"/>
      <c r="CO25" s="703"/>
      <c r="CP25" s="703"/>
      <c r="CQ25" s="704"/>
      <c r="CR25" s="664">
        <v>11134804</v>
      </c>
      <c r="CS25" s="675"/>
      <c r="CT25" s="675"/>
      <c r="CU25" s="675"/>
      <c r="CV25" s="675"/>
      <c r="CW25" s="675"/>
      <c r="CX25" s="675"/>
      <c r="CY25" s="676"/>
      <c r="CZ25" s="667">
        <v>15</v>
      </c>
      <c r="DA25" s="677"/>
      <c r="DB25" s="677"/>
      <c r="DC25" s="678"/>
      <c r="DD25" s="670">
        <v>9110433</v>
      </c>
      <c r="DE25" s="675"/>
      <c r="DF25" s="675"/>
      <c r="DG25" s="675"/>
      <c r="DH25" s="675"/>
      <c r="DI25" s="675"/>
      <c r="DJ25" s="675"/>
      <c r="DK25" s="676"/>
      <c r="DL25" s="670">
        <v>9074456</v>
      </c>
      <c r="DM25" s="675"/>
      <c r="DN25" s="675"/>
      <c r="DO25" s="675"/>
      <c r="DP25" s="675"/>
      <c r="DQ25" s="675"/>
      <c r="DR25" s="675"/>
      <c r="DS25" s="675"/>
      <c r="DT25" s="675"/>
      <c r="DU25" s="675"/>
      <c r="DV25" s="676"/>
      <c r="DW25" s="667">
        <v>20.9</v>
      </c>
      <c r="DX25" s="677"/>
      <c r="DY25" s="677"/>
      <c r="DZ25" s="677"/>
      <c r="EA25" s="677"/>
      <c r="EB25" s="677"/>
      <c r="EC25" s="698"/>
    </row>
    <row r="26" spans="2:133" ht="11.25" customHeight="1" x14ac:dyDescent="0.15">
      <c r="B26" s="661" t="s">
        <v>307</v>
      </c>
      <c r="C26" s="662"/>
      <c r="D26" s="662"/>
      <c r="E26" s="662"/>
      <c r="F26" s="662"/>
      <c r="G26" s="662"/>
      <c r="H26" s="662"/>
      <c r="I26" s="662"/>
      <c r="J26" s="662"/>
      <c r="K26" s="662"/>
      <c r="L26" s="662"/>
      <c r="M26" s="662"/>
      <c r="N26" s="662"/>
      <c r="O26" s="662"/>
      <c r="P26" s="662"/>
      <c r="Q26" s="663"/>
      <c r="R26" s="664" t="s">
        <v>238</v>
      </c>
      <c r="S26" s="665"/>
      <c r="T26" s="665"/>
      <c r="U26" s="665"/>
      <c r="V26" s="665"/>
      <c r="W26" s="665"/>
      <c r="X26" s="665"/>
      <c r="Y26" s="666"/>
      <c r="Z26" s="691" t="s">
        <v>250</v>
      </c>
      <c r="AA26" s="691"/>
      <c r="AB26" s="691"/>
      <c r="AC26" s="691"/>
      <c r="AD26" s="692" t="s">
        <v>254</v>
      </c>
      <c r="AE26" s="692"/>
      <c r="AF26" s="692"/>
      <c r="AG26" s="692"/>
      <c r="AH26" s="692"/>
      <c r="AI26" s="692"/>
      <c r="AJ26" s="692"/>
      <c r="AK26" s="692"/>
      <c r="AL26" s="667" t="s">
        <v>150</v>
      </c>
      <c r="AM26" s="668"/>
      <c r="AN26" s="668"/>
      <c r="AO26" s="693"/>
      <c r="AP26" s="757" t="s">
        <v>308</v>
      </c>
      <c r="AQ26" s="758"/>
      <c r="AR26" s="758"/>
      <c r="AS26" s="758"/>
      <c r="AT26" s="758"/>
      <c r="AU26" s="758"/>
      <c r="AV26" s="758"/>
      <c r="AW26" s="758"/>
      <c r="AX26" s="758"/>
      <c r="AY26" s="758"/>
      <c r="AZ26" s="758"/>
      <c r="BA26" s="758"/>
      <c r="BB26" s="758"/>
      <c r="BC26" s="758"/>
      <c r="BD26" s="758"/>
      <c r="BE26" s="758"/>
      <c r="BF26" s="759"/>
      <c r="BG26" s="664" t="s">
        <v>238</v>
      </c>
      <c r="BH26" s="665"/>
      <c r="BI26" s="665"/>
      <c r="BJ26" s="665"/>
      <c r="BK26" s="665"/>
      <c r="BL26" s="665"/>
      <c r="BM26" s="665"/>
      <c r="BN26" s="666"/>
      <c r="BO26" s="691" t="s">
        <v>238</v>
      </c>
      <c r="BP26" s="691"/>
      <c r="BQ26" s="691"/>
      <c r="BR26" s="691"/>
      <c r="BS26" s="692" t="s">
        <v>250</v>
      </c>
      <c r="BT26" s="692"/>
      <c r="BU26" s="692"/>
      <c r="BV26" s="692"/>
      <c r="BW26" s="692"/>
      <c r="BX26" s="692"/>
      <c r="BY26" s="692"/>
      <c r="BZ26" s="692"/>
      <c r="CA26" s="692"/>
      <c r="CB26" s="750"/>
      <c r="CD26" s="706" t="s">
        <v>309</v>
      </c>
      <c r="CE26" s="703"/>
      <c r="CF26" s="703"/>
      <c r="CG26" s="703"/>
      <c r="CH26" s="703"/>
      <c r="CI26" s="703"/>
      <c r="CJ26" s="703"/>
      <c r="CK26" s="703"/>
      <c r="CL26" s="703"/>
      <c r="CM26" s="703"/>
      <c r="CN26" s="703"/>
      <c r="CO26" s="703"/>
      <c r="CP26" s="703"/>
      <c r="CQ26" s="704"/>
      <c r="CR26" s="664">
        <v>7068522</v>
      </c>
      <c r="CS26" s="665"/>
      <c r="CT26" s="665"/>
      <c r="CU26" s="665"/>
      <c r="CV26" s="665"/>
      <c r="CW26" s="665"/>
      <c r="CX26" s="665"/>
      <c r="CY26" s="666"/>
      <c r="CZ26" s="667">
        <v>9.5</v>
      </c>
      <c r="DA26" s="677"/>
      <c r="DB26" s="677"/>
      <c r="DC26" s="678"/>
      <c r="DD26" s="670">
        <v>5296320</v>
      </c>
      <c r="DE26" s="665"/>
      <c r="DF26" s="665"/>
      <c r="DG26" s="665"/>
      <c r="DH26" s="665"/>
      <c r="DI26" s="665"/>
      <c r="DJ26" s="665"/>
      <c r="DK26" s="666"/>
      <c r="DL26" s="670" t="s">
        <v>238</v>
      </c>
      <c r="DM26" s="665"/>
      <c r="DN26" s="665"/>
      <c r="DO26" s="665"/>
      <c r="DP26" s="665"/>
      <c r="DQ26" s="665"/>
      <c r="DR26" s="665"/>
      <c r="DS26" s="665"/>
      <c r="DT26" s="665"/>
      <c r="DU26" s="665"/>
      <c r="DV26" s="666"/>
      <c r="DW26" s="667" t="s">
        <v>238</v>
      </c>
      <c r="DX26" s="677"/>
      <c r="DY26" s="677"/>
      <c r="DZ26" s="677"/>
      <c r="EA26" s="677"/>
      <c r="EB26" s="677"/>
      <c r="EC26" s="698"/>
    </row>
    <row r="27" spans="2:133" ht="11.25" customHeight="1" x14ac:dyDescent="0.15">
      <c r="B27" s="661" t="s">
        <v>310</v>
      </c>
      <c r="C27" s="662"/>
      <c r="D27" s="662"/>
      <c r="E27" s="662"/>
      <c r="F27" s="662"/>
      <c r="G27" s="662"/>
      <c r="H27" s="662"/>
      <c r="I27" s="662"/>
      <c r="J27" s="662"/>
      <c r="K27" s="662"/>
      <c r="L27" s="662"/>
      <c r="M27" s="662"/>
      <c r="N27" s="662"/>
      <c r="O27" s="662"/>
      <c r="P27" s="662"/>
      <c r="Q27" s="663"/>
      <c r="R27" s="664">
        <v>45830629</v>
      </c>
      <c r="S27" s="665"/>
      <c r="T27" s="665"/>
      <c r="U27" s="665"/>
      <c r="V27" s="665"/>
      <c r="W27" s="665"/>
      <c r="X27" s="665"/>
      <c r="Y27" s="666"/>
      <c r="Z27" s="691">
        <v>57.6</v>
      </c>
      <c r="AA27" s="691"/>
      <c r="AB27" s="691"/>
      <c r="AC27" s="691"/>
      <c r="AD27" s="692">
        <v>43305348</v>
      </c>
      <c r="AE27" s="692"/>
      <c r="AF27" s="692"/>
      <c r="AG27" s="692"/>
      <c r="AH27" s="692"/>
      <c r="AI27" s="692"/>
      <c r="AJ27" s="692"/>
      <c r="AK27" s="692"/>
      <c r="AL27" s="667">
        <v>99.6</v>
      </c>
      <c r="AM27" s="668"/>
      <c r="AN27" s="668"/>
      <c r="AO27" s="693"/>
      <c r="AP27" s="661" t="s">
        <v>311</v>
      </c>
      <c r="AQ27" s="662"/>
      <c r="AR27" s="662"/>
      <c r="AS27" s="662"/>
      <c r="AT27" s="662"/>
      <c r="AU27" s="662"/>
      <c r="AV27" s="662"/>
      <c r="AW27" s="662"/>
      <c r="AX27" s="662"/>
      <c r="AY27" s="662"/>
      <c r="AZ27" s="662"/>
      <c r="BA27" s="662"/>
      <c r="BB27" s="662"/>
      <c r="BC27" s="662"/>
      <c r="BD27" s="662"/>
      <c r="BE27" s="662"/>
      <c r="BF27" s="663"/>
      <c r="BG27" s="664">
        <v>38411421</v>
      </c>
      <c r="BH27" s="665"/>
      <c r="BI27" s="665"/>
      <c r="BJ27" s="665"/>
      <c r="BK27" s="665"/>
      <c r="BL27" s="665"/>
      <c r="BM27" s="665"/>
      <c r="BN27" s="666"/>
      <c r="BO27" s="691">
        <v>100</v>
      </c>
      <c r="BP27" s="691"/>
      <c r="BQ27" s="691"/>
      <c r="BR27" s="691"/>
      <c r="BS27" s="692" t="s">
        <v>150</v>
      </c>
      <c r="BT27" s="692"/>
      <c r="BU27" s="692"/>
      <c r="BV27" s="692"/>
      <c r="BW27" s="692"/>
      <c r="BX27" s="692"/>
      <c r="BY27" s="692"/>
      <c r="BZ27" s="692"/>
      <c r="CA27" s="692"/>
      <c r="CB27" s="750"/>
      <c r="CD27" s="706" t="s">
        <v>312</v>
      </c>
      <c r="CE27" s="703"/>
      <c r="CF27" s="703"/>
      <c r="CG27" s="703"/>
      <c r="CH27" s="703"/>
      <c r="CI27" s="703"/>
      <c r="CJ27" s="703"/>
      <c r="CK27" s="703"/>
      <c r="CL27" s="703"/>
      <c r="CM27" s="703"/>
      <c r="CN27" s="703"/>
      <c r="CO27" s="703"/>
      <c r="CP27" s="703"/>
      <c r="CQ27" s="704"/>
      <c r="CR27" s="664">
        <v>20199735</v>
      </c>
      <c r="CS27" s="675"/>
      <c r="CT27" s="675"/>
      <c r="CU27" s="675"/>
      <c r="CV27" s="675"/>
      <c r="CW27" s="675"/>
      <c r="CX27" s="675"/>
      <c r="CY27" s="676"/>
      <c r="CZ27" s="667">
        <v>27.3</v>
      </c>
      <c r="DA27" s="677"/>
      <c r="DB27" s="677"/>
      <c r="DC27" s="678"/>
      <c r="DD27" s="670">
        <v>5887435</v>
      </c>
      <c r="DE27" s="675"/>
      <c r="DF27" s="675"/>
      <c r="DG27" s="675"/>
      <c r="DH27" s="675"/>
      <c r="DI27" s="675"/>
      <c r="DJ27" s="675"/>
      <c r="DK27" s="676"/>
      <c r="DL27" s="670">
        <v>5859493</v>
      </c>
      <c r="DM27" s="675"/>
      <c r="DN27" s="675"/>
      <c r="DO27" s="675"/>
      <c r="DP27" s="675"/>
      <c r="DQ27" s="675"/>
      <c r="DR27" s="675"/>
      <c r="DS27" s="675"/>
      <c r="DT27" s="675"/>
      <c r="DU27" s="675"/>
      <c r="DV27" s="676"/>
      <c r="DW27" s="667">
        <v>13.5</v>
      </c>
      <c r="DX27" s="677"/>
      <c r="DY27" s="677"/>
      <c r="DZ27" s="677"/>
      <c r="EA27" s="677"/>
      <c r="EB27" s="677"/>
      <c r="EC27" s="698"/>
    </row>
    <row r="28" spans="2:133" ht="11.25" customHeight="1" x14ac:dyDescent="0.15">
      <c r="B28" s="661" t="s">
        <v>313</v>
      </c>
      <c r="C28" s="662"/>
      <c r="D28" s="662"/>
      <c r="E28" s="662"/>
      <c r="F28" s="662"/>
      <c r="G28" s="662"/>
      <c r="H28" s="662"/>
      <c r="I28" s="662"/>
      <c r="J28" s="662"/>
      <c r="K28" s="662"/>
      <c r="L28" s="662"/>
      <c r="M28" s="662"/>
      <c r="N28" s="662"/>
      <c r="O28" s="662"/>
      <c r="P28" s="662"/>
      <c r="Q28" s="663"/>
      <c r="R28" s="664">
        <v>29090</v>
      </c>
      <c r="S28" s="665"/>
      <c r="T28" s="665"/>
      <c r="U28" s="665"/>
      <c r="V28" s="665"/>
      <c r="W28" s="665"/>
      <c r="X28" s="665"/>
      <c r="Y28" s="666"/>
      <c r="Z28" s="691">
        <v>0</v>
      </c>
      <c r="AA28" s="691"/>
      <c r="AB28" s="691"/>
      <c r="AC28" s="691"/>
      <c r="AD28" s="692">
        <v>29090</v>
      </c>
      <c r="AE28" s="692"/>
      <c r="AF28" s="692"/>
      <c r="AG28" s="692"/>
      <c r="AH28" s="692"/>
      <c r="AI28" s="692"/>
      <c r="AJ28" s="692"/>
      <c r="AK28" s="692"/>
      <c r="AL28" s="667">
        <v>0.1</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314</v>
      </c>
      <c r="CE28" s="703"/>
      <c r="CF28" s="703"/>
      <c r="CG28" s="703"/>
      <c r="CH28" s="703"/>
      <c r="CI28" s="703"/>
      <c r="CJ28" s="703"/>
      <c r="CK28" s="703"/>
      <c r="CL28" s="703"/>
      <c r="CM28" s="703"/>
      <c r="CN28" s="703"/>
      <c r="CO28" s="703"/>
      <c r="CP28" s="703"/>
      <c r="CQ28" s="704"/>
      <c r="CR28" s="664">
        <v>3121637</v>
      </c>
      <c r="CS28" s="665"/>
      <c r="CT28" s="665"/>
      <c r="CU28" s="665"/>
      <c r="CV28" s="665"/>
      <c r="CW28" s="665"/>
      <c r="CX28" s="665"/>
      <c r="CY28" s="666"/>
      <c r="CZ28" s="667">
        <v>4.2</v>
      </c>
      <c r="DA28" s="677"/>
      <c r="DB28" s="677"/>
      <c r="DC28" s="678"/>
      <c r="DD28" s="670">
        <v>3074435</v>
      </c>
      <c r="DE28" s="665"/>
      <c r="DF28" s="665"/>
      <c r="DG28" s="665"/>
      <c r="DH28" s="665"/>
      <c r="DI28" s="665"/>
      <c r="DJ28" s="665"/>
      <c r="DK28" s="666"/>
      <c r="DL28" s="670">
        <v>3074435</v>
      </c>
      <c r="DM28" s="665"/>
      <c r="DN28" s="665"/>
      <c r="DO28" s="665"/>
      <c r="DP28" s="665"/>
      <c r="DQ28" s="665"/>
      <c r="DR28" s="665"/>
      <c r="DS28" s="665"/>
      <c r="DT28" s="665"/>
      <c r="DU28" s="665"/>
      <c r="DV28" s="666"/>
      <c r="DW28" s="667">
        <v>7.1</v>
      </c>
      <c r="DX28" s="677"/>
      <c r="DY28" s="677"/>
      <c r="DZ28" s="677"/>
      <c r="EA28" s="677"/>
      <c r="EB28" s="677"/>
      <c r="EC28" s="698"/>
    </row>
    <row r="29" spans="2:133" ht="11.25" customHeight="1" x14ac:dyDescent="0.15">
      <c r="B29" s="661" t="s">
        <v>315</v>
      </c>
      <c r="C29" s="662"/>
      <c r="D29" s="662"/>
      <c r="E29" s="662"/>
      <c r="F29" s="662"/>
      <c r="G29" s="662"/>
      <c r="H29" s="662"/>
      <c r="I29" s="662"/>
      <c r="J29" s="662"/>
      <c r="K29" s="662"/>
      <c r="L29" s="662"/>
      <c r="M29" s="662"/>
      <c r="N29" s="662"/>
      <c r="O29" s="662"/>
      <c r="P29" s="662"/>
      <c r="Q29" s="663"/>
      <c r="R29" s="664">
        <v>212292</v>
      </c>
      <c r="S29" s="665"/>
      <c r="T29" s="665"/>
      <c r="U29" s="665"/>
      <c r="V29" s="665"/>
      <c r="W29" s="665"/>
      <c r="X29" s="665"/>
      <c r="Y29" s="666"/>
      <c r="Z29" s="691">
        <v>0.3</v>
      </c>
      <c r="AA29" s="691"/>
      <c r="AB29" s="691"/>
      <c r="AC29" s="691"/>
      <c r="AD29" s="692" t="s">
        <v>238</v>
      </c>
      <c r="AE29" s="692"/>
      <c r="AF29" s="692"/>
      <c r="AG29" s="692"/>
      <c r="AH29" s="692"/>
      <c r="AI29" s="692"/>
      <c r="AJ29" s="692"/>
      <c r="AK29" s="692"/>
      <c r="AL29" s="667" t="s">
        <v>254</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316</v>
      </c>
      <c r="CE29" s="752"/>
      <c r="CF29" s="706" t="s">
        <v>317</v>
      </c>
      <c r="CG29" s="703"/>
      <c r="CH29" s="703"/>
      <c r="CI29" s="703"/>
      <c r="CJ29" s="703"/>
      <c r="CK29" s="703"/>
      <c r="CL29" s="703"/>
      <c r="CM29" s="703"/>
      <c r="CN29" s="703"/>
      <c r="CO29" s="703"/>
      <c r="CP29" s="703"/>
      <c r="CQ29" s="704"/>
      <c r="CR29" s="664">
        <v>3121637</v>
      </c>
      <c r="CS29" s="675"/>
      <c r="CT29" s="675"/>
      <c r="CU29" s="675"/>
      <c r="CV29" s="675"/>
      <c r="CW29" s="675"/>
      <c r="CX29" s="675"/>
      <c r="CY29" s="676"/>
      <c r="CZ29" s="667">
        <v>4.2</v>
      </c>
      <c r="DA29" s="677"/>
      <c r="DB29" s="677"/>
      <c r="DC29" s="678"/>
      <c r="DD29" s="670">
        <v>3074435</v>
      </c>
      <c r="DE29" s="675"/>
      <c r="DF29" s="675"/>
      <c r="DG29" s="675"/>
      <c r="DH29" s="675"/>
      <c r="DI29" s="675"/>
      <c r="DJ29" s="675"/>
      <c r="DK29" s="676"/>
      <c r="DL29" s="670">
        <v>3074435</v>
      </c>
      <c r="DM29" s="675"/>
      <c r="DN29" s="675"/>
      <c r="DO29" s="675"/>
      <c r="DP29" s="675"/>
      <c r="DQ29" s="675"/>
      <c r="DR29" s="675"/>
      <c r="DS29" s="675"/>
      <c r="DT29" s="675"/>
      <c r="DU29" s="675"/>
      <c r="DV29" s="676"/>
      <c r="DW29" s="667">
        <v>7.1</v>
      </c>
      <c r="DX29" s="677"/>
      <c r="DY29" s="677"/>
      <c r="DZ29" s="677"/>
      <c r="EA29" s="677"/>
      <c r="EB29" s="677"/>
      <c r="EC29" s="698"/>
    </row>
    <row r="30" spans="2:133" ht="11.25" customHeight="1" x14ac:dyDescent="0.15">
      <c r="B30" s="661" t="s">
        <v>318</v>
      </c>
      <c r="C30" s="662"/>
      <c r="D30" s="662"/>
      <c r="E30" s="662"/>
      <c r="F30" s="662"/>
      <c r="G30" s="662"/>
      <c r="H30" s="662"/>
      <c r="I30" s="662"/>
      <c r="J30" s="662"/>
      <c r="K30" s="662"/>
      <c r="L30" s="662"/>
      <c r="M30" s="662"/>
      <c r="N30" s="662"/>
      <c r="O30" s="662"/>
      <c r="P30" s="662"/>
      <c r="Q30" s="663"/>
      <c r="R30" s="664">
        <v>761219</v>
      </c>
      <c r="S30" s="665"/>
      <c r="T30" s="665"/>
      <c r="U30" s="665"/>
      <c r="V30" s="665"/>
      <c r="W30" s="665"/>
      <c r="X30" s="665"/>
      <c r="Y30" s="666"/>
      <c r="Z30" s="691">
        <v>1</v>
      </c>
      <c r="AA30" s="691"/>
      <c r="AB30" s="691"/>
      <c r="AC30" s="691"/>
      <c r="AD30" s="692">
        <v>125514</v>
      </c>
      <c r="AE30" s="692"/>
      <c r="AF30" s="692"/>
      <c r="AG30" s="692"/>
      <c r="AH30" s="692"/>
      <c r="AI30" s="692"/>
      <c r="AJ30" s="692"/>
      <c r="AK30" s="692"/>
      <c r="AL30" s="667">
        <v>0.3</v>
      </c>
      <c r="AM30" s="668"/>
      <c r="AN30" s="668"/>
      <c r="AO30" s="693"/>
      <c r="AP30" s="723" t="s">
        <v>232</v>
      </c>
      <c r="AQ30" s="724"/>
      <c r="AR30" s="724"/>
      <c r="AS30" s="724"/>
      <c r="AT30" s="724"/>
      <c r="AU30" s="724"/>
      <c r="AV30" s="724"/>
      <c r="AW30" s="724"/>
      <c r="AX30" s="724"/>
      <c r="AY30" s="724"/>
      <c r="AZ30" s="724"/>
      <c r="BA30" s="724"/>
      <c r="BB30" s="724"/>
      <c r="BC30" s="724"/>
      <c r="BD30" s="724"/>
      <c r="BE30" s="724"/>
      <c r="BF30" s="725"/>
      <c r="BG30" s="723" t="s">
        <v>319</v>
      </c>
      <c r="BH30" s="748"/>
      <c r="BI30" s="748"/>
      <c r="BJ30" s="748"/>
      <c r="BK30" s="748"/>
      <c r="BL30" s="748"/>
      <c r="BM30" s="748"/>
      <c r="BN30" s="748"/>
      <c r="BO30" s="748"/>
      <c r="BP30" s="748"/>
      <c r="BQ30" s="749"/>
      <c r="BR30" s="723" t="s">
        <v>320</v>
      </c>
      <c r="BS30" s="748"/>
      <c r="BT30" s="748"/>
      <c r="BU30" s="748"/>
      <c r="BV30" s="748"/>
      <c r="BW30" s="748"/>
      <c r="BX30" s="748"/>
      <c r="BY30" s="748"/>
      <c r="BZ30" s="748"/>
      <c r="CA30" s="748"/>
      <c r="CB30" s="749"/>
      <c r="CD30" s="753"/>
      <c r="CE30" s="754"/>
      <c r="CF30" s="706" t="s">
        <v>321</v>
      </c>
      <c r="CG30" s="703"/>
      <c r="CH30" s="703"/>
      <c r="CI30" s="703"/>
      <c r="CJ30" s="703"/>
      <c r="CK30" s="703"/>
      <c r="CL30" s="703"/>
      <c r="CM30" s="703"/>
      <c r="CN30" s="703"/>
      <c r="CO30" s="703"/>
      <c r="CP30" s="703"/>
      <c r="CQ30" s="704"/>
      <c r="CR30" s="664">
        <v>3059104</v>
      </c>
      <c r="CS30" s="665"/>
      <c r="CT30" s="665"/>
      <c r="CU30" s="665"/>
      <c r="CV30" s="665"/>
      <c r="CW30" s="665"/>
      <c r="CX30" s="665"/>
      <c r="CY30" s="666"/>
      <c r="CZ30" s="667">
        <v>4.0999999999999996</v>
      </c>
      <c r="DA30" s="677"/>
      <c r="DB30" s="677"/>
      <c r="DC30" s="678"/>
      <c r="DD30" s="670">
        <v>3015579</v>
      </c>
      <c r="DE30" s="665"/>
      <c r="DF30" s="665"/>
      <c r="DG30" s="665"/>
      <c r="DH30" s="665"/>
      <c r="DI30" s="665"/>
      <c r="DJ30" s="665"/>
      <c r="DK30" s="666"/>
      <c r="DL30" s="670">
        <v>3015579</v>
      </c>
      <c r="DM30" s="665"/>
      <c r="DN30" s="665"/>
      <c r="DO30" s="665"/>
      <c r="DP30" s="665"/>
      <c r="DQ30" s="665"/>
      <c r="DR30" s="665"/>
      <c r="DS30" s="665"/>
      <c r="DT30" s="665"/>
      <c r="DU30" s="665"/>
      <c r="DV30" s="666"/>
      <c r="DW30" s="667">
        <v>6.9</v>
      </c>
      <c r="DX30" s="677"/>
      <c r="DY30" s="677"/>
      <c r="DZ30" s="677"/>
      <c r="EA30" s="677"/>
      <c r="EB30" s="677"/>
      <c r="EC30" s="698"/>
    </row>
    <row r="31" spans="2:133" ht="11.25" customHeight="1" x14ac:dyDescent="0.15">
      <c r="B31" s="661" t="s">
        <v>322</v>
      </c>
      <c r="C31" s="662"/>
      <c r="D31" s="662"/>
      <c r="E31" s="662"/>
      <c r="F31" s="662"/>
      <c r="G31" s="662"/>
      <c r="H31" s="662"/>
      <c r="I31" s="662"/>
      <c r="J31" s="662"/>
      <c r="K31" s="662"/>
      <c r="L31" s="662"/>
      <c r="M31" s="662"/>
      <c r="N31" s="662"/>
      <c r="O31" s="662"/>
      <c r="P31" s="662"/>
      <c r="Q31" s="663"/>
      <c r="R31" s="664">
        <v>377646</v>
      </c>
      <c r="S31" s="665"/>
      <c r="T31" s="665"/>
      <c r="U31" s="665"/>
      <c r="V31" s="665"/>
      <c r="W31" s="665"/>
      <c r="X31" s="665"/>
      <c r="Y31" s="666"/>
      <c r="Z31" s="691">
        <v>0.5</v>
      </c>
      <c r="AA31" s="691"/>
      <c r="AB31" s="691"/>
      <c r="AC31" s="691"/>
      <c r="AD31" s="692">
        <v>24629</v>
      </c>
      <c r="AE31" s="692"/>
      <c r="AF31" s="692"/>
      <c r="AG31" s="692"/>
      <c r="AH31" s="692"/>
      <c r="AI31" s="692"/>
      <c r="AJ31" s="692"/>
      <c r="AK31" s="692"/>
      <c r="AL31" s="667">
        <v>0.1</v>
      </c>
      <c r="AM31" s="668"/>
      <c r="AN31" s="668"/>
      <c r="AO31" s="693"/>
      <c r="AP31" s="739" t="s">
        <v>323</v>
      </c>
      <c r="AQ31" s="740"/>
      <c r="AR31" s="740"/>
      <c r="AS31" s="740"/>
      <c r="AT31" s="745" t="s">
        <v>324</v>
      </c>
      <c r="AU31" s="217"/>
      <c r="AV31" s="217"/>
      <c r="AW31" s="217"/>
      <c r="AX31" s="731" t="s">
        <v>196</v>
      </c>
      <c r="AY31" s="732"/>
      <c r="AZ31" s="732"/>
      <c r="BA31" s="732"/>
      <c r="BB31" s="732"/>
      <c r="BC31" s="732"/>
      <c r="BD31" s="732"/>
      <c r="BE31" s="732"/>
      <c r="BF31" s="733"/>
      <c r="BG31" s="734">
        <v>99.6</v>
      </c>
      <c r="BH31" s="735"/>
      <c r="BI31" s="735"/>
      <c r="BJ31" s="735"/>
      <c r="BK31" s="735"/>
      <c r="BL31" s="735"/>
      <c r="BM31" s="736">
        <v>98.9</v>
      </c>
      <c r="BN31" s="735"/>
      <c r="BO31" s="735"/>
      <c r="BP31" s="735"/>
      <c r="BQ31" s="737"/>
      <c r="BR31" s="734">
        <v>99.4</v>
      </c>
      <c r="BS31" s="735"/>
      <c r="BT31" s="735"/>
      <c r="BU31" s="735"/>
      <c r="BV31" s="735"/>
      <c r="BW31" s="735"/>
      <c r="BX31" s="736">
        <v>98.7</v>
      </c>
      <c r="BY31" s="735"/>
      <c r="BZ31" s="735"/>
      <c r="CA31" s="735"/>
      <c r="CB31" s="737"/>
      <c r="CD31" s="753"/>
      <c r="CE31" s="754"/>
      <c r="CF31" s="706" t="s">
        <v>325</v>
      </c>
      <c r="CG31" s="703"/>
      <c r="CH31" s="703"/>
      <c r="CI31" s="703"/>
      <c r="CJ31" s="703"/>
      <c r="CK31" s="703"/>
      <c r="CL31" s="703"/>
      <c r="CM31" s="703"/>
      <c r="CN31" s="703"/>
      <c r="CO31" s="703"/>
      <c r="CP31" s="703"/>
      <c r="CQ31" s="704"/>
      <c r="CR31" s="664">
        <v>62533</v>
      </c>
      <c r="CS31" s="675"/>
      <c r="CT31" s="675"/>
      <c r="CU31" s="675"/>
      <c r="CV31" s="675"/>
      <c r="CW31" s="675"/>
      <c r="CX31" s="675"/>
      <c r="CY31" s="676"/>
      <c r="CZ31" s="667">
        <v>0.1</v>
      </c>
      <c r="DA31" s="677"/>
      <c r="DB31" s="677"/>
      <c r="DC31" s="678"/>
      <c r="DD31" s="670">
        <v>58856</v>
      </c>
      <c r="DE31" s="675"/>
      <c r="DF31" s="675"/>
      <c r="DG31" s="675"/>
      <c r="DH31" s="675"/>
      <c r="DI31" s="675"/>
      <c r="DJ31" s="675"/>
      <c r="DK31" s="676"/>
      <c r="DL31" s="670">
        <v>58856</v>
      </c>
      <c r="DM31" s="675"/>
      <c r="DN31" s="675"/>
      <c r="DO31" s="675"/>
      <c r="DP31" s="675"/>
      <c r="DQ31" s="675"/>
      <c r="DR31" s="675"/>
      <c r="DS31" s="675"/>
      <c r="DT31" s="675"/>
      <c r="DU31" s="675"/>
      <c r="DV31" s="676"/>
      <c r="DW31" s="667">
        <v>0.1</v>
      </c>
      <c r="DX31" s="677"/>
      <c r="DY31" s="677"/>
      <c r="DZ31" s="677"/>
      <c r="EA31" s="677"/>
      <c r="EB31" s="677"/>
      <c r="EC31" s="698"/>
    </row>
    <row r="32" spans="2:133" ht="11.25" customHeight="1" x14ac:dyDescent="0.15">
      <c r="B32" s="661" t="s">
        <v>326</v>
      </c>
      <c r="C32" s="662"/>
      <c r="D32" s="662"/>
      <c r="E32" s="662"/>
      <c r="F32" s="662"/>
      <c r="G32" s="662"/>
      <c r="H32" s="662"/>
      <c r="I32" s="662"/>
      <c r="J32" s="662"/>
      <c r="K32" s="662"/>
      <c r="L32" s="662"/>
      <c r="M32" s="662"/>
      <c r="N32" s="662"/>
      <c r="O32" s="662"/>
      <c r="P32" s="662"/>
      <c r="Q32" s="663"/>
      <c r="R32" s="664">
        <v>15237467</v>
      </c>
      <c r="S32" s="665"/>
      <c r="T32" s="665"/>
      <c r="U32" s="665"/>
      <c r="V32" s="665"/>
      <c r="W32" s="665"/>
      <c r="X32" s="665"/>
      <c r="Y32" s="666"/>
      <c r="Z32" s="691">
        <v>19.2</v>
      </c>
      <c r="AA32" s="691"/>
      <c r="AB32" s="691"/>
      <c r="AC32" s="691"/>
      <c r="AD32" s="692" t="s">
        <v>238</v>
      </c>
      <c r="AE32" s="692"/>
      <c r="AF32" s="692"/>
      <c r="AG32" s="692"/>
      <c r="AH32" s="692"/>
      <c r="AI32" s="692"/>
      <c r="AJ32" s="692"/>
      <c r="AK32" s="692"/>
      <c r="AL32" s="667" t="s">
        <v>254</v>
      </c>
      <c r="AM32" s="668"/>
      <c r="AN32" s="668"/>
      <c r="AO32" s="693"/>
      <c r="AP32" s="741"/>
      <c r="AQ32" s="742"/>
      <c r="AR32" s="742"/>
      <c r="AS32" s="742"/>
      <c r="AT32" s="746"/>
      <c r="AU32" s="216" t="s">
        <v>327</v>
      </c>
      <c r="AV32" s="216"/>
      <c r="AW32" s="216"/>
      <c r="AX32" s="661" t="s">
        <v>328</v>
      </c>
      <c r="AY32" s="662"/>
      <c r="AZ32" s="662"/>
      <c r="BA32" s="662"/>
      <c r="BB32" s="662"/>
      <c r="BC32" s="662"/>
      <c r="BD32" s="662"/>
      <c r="BE32" s="662"/>
      <c r="BF32" s="663"/>
      <c r="BG32" s="738">
        <v>99.3</v>
      </c>
      <c r="BH32" s="675"/>
      <c r="BI32" s="675"/>
      <c r="BJ32" s="675"/>
      <c r="BK32" s="675"/>
      <c r="BL32" s="675"/>
      <c r="BM32" s="668">
        <v>98</v>
      </c>
      <c r="BN32" s="730"/>
      <c r="BO32" s="730"/>
      <c r="BP32" s="730"/>
      <c r="BQ32" s="702"/>
      <c r="BR32" s="738">
        <v>99.1</v>
      </c>
      <c r="BS32" s="675"/>
      <c r="BT32" s="675"/>
      <c r="BU32" s="675"/>
      <c r="BV32" s="675"/>
      <c r="BW32" s="675"/>
      <c r="BX32" s="668">
        <v>97.8</v>
      </c>
      <c r="BY32" s="730"/>
      <c r="BZ32" s="730"/>
      <c r="CA32" s="730"/>
      <c r="CB32" s="702"/>
      <c r="CD32" s="755"/>
      <c r="CE32" s="756"/>
      <c r="CF32" s="706" t="s">
        <v>329</v>
      </c>
      <c r="CG32" s="703"/>
      <c r="CH32" s="703"/>
      <c r="CI32" s="703"/>
      <c r="CJ32" s="703"/>
      <c r="CK32" s="703"/>
      <c r="CL32" s="703"/>
      <c r="CM32" s="703"/>
      <c r="CN32" s="703"/>
      <c r="CO32" s="703"/>
      <c r="CP32" s="703"/>
      <c r="CQ32" s="704"/>
      <c r="CR32" s="664" t="s">
        <v>150</v>
      </c>
      <c r="CS32" s="665"/>
      <c r="CT32" s="665"/>
      <c r="CU32" s="665"/>
      <c r="CV32" s="665"/>
      <c r="CW32" s="665"/>
      <c r="CX32" s="665"/>
      <c r="CY32" s="666"/>
      <c r="CZ32" s="667" t="s">
        <v>254</v>
      </c>
      <c r="DA32" s="677"/>
      <c r="DB32" s="677"/>
      <c r="DC32" s="678"/>
      <c r="DD32" s="670" t="s">
        <v>238</v>
      </c>
      <c r="DE32" s="665"/>
      <c r="DF32" s="665"/>
      <c r="DG32" s="665"/>
      <c r="DH32" s="665"/>
      <c r="DI32" s="665"/>
      <c r="DJ32" s="665"/>
      <c r="DK32" s="666"/>
      <c r="DL32" s="670" t="s">
        <v>238</v>
      </c>
      <c r="DM32" s="665"/>
      <c r="DN32" s="665"/>
      <c r="DO32" s="665"/>
      <c r="DP32" s="665"/>
      <c r="DQ32" s="665"/>
      <c r="DR32" s="665"/>
      <c r="DS32" s="665"/>
      <c r="DT32" s="665"/>
      <c r="DU32" s="665"/>
      <c r="DV32" s="666"/>
      <c r="DW32" s="667" t="s">
        <v>254</v>
      </c>
      <c r="DX32" s="677"/>
      <c r="DY32" s="677"/>
      <c r="DZ32" s="677"/>
      <c r="EA32" s="677"/>
      <c r="EB32" s="677"/>
      <c r="EC32" s="698"/>
    </row>
    <row r="33" spans="2:133" ht="11.25" customHeight="1" x14ac:dyDescent="0.15">
      <c r="B33" s="727" t="s">
        <v>330</v>
      </c>
      <c r="C33" s="728"/>
      <c r="D33" s="728"/>
      <c r="E33" s="728"/>
      <c r="F33" s="728"/>
      <c r="G33" s="728"/>
      <c r="H33" s="728"/>
      <c r="I33" s="728"/>
      <c r="J33" s="728"/>
      <c r="K33" s="728"/>
      <c r="L33" s="728"/>
      <c r="M33" s="728"/>
      <c r="N33" s="728"/>
      <c r="O33" s="728"/>
      <c r="P33" s="728"/>
      <c r="Q33" s="729"/>
      <c r="R33" s="664" t="s">
        <v>238</v>
      </c>
      <c r="S33" s="665"/>
      <c r="T33" s="665"/>
      <c r="U33" s="665"/>
      <c r="V33" s="665"/>
      <c r="W33" s="665"/>
      <c r="X33" s="665"/>
      <c r="Y33" s="666"/>
      <c r="Z33" s="691" t="s">
        <v>150</v>
      </c>
      <c r="AA33" s="691"/>
      <c r="AB33" s="691"/>
      <c r="AC33" s="691"/>
      <c r="AD33" s="692" t="s">
        <v>254</v>
      </c>
      <c r="AE33" s="692"/>
      <c r="AF33" s="692"/>
      <c r="AG33" s="692"/>
      <c r="AH33" s="692"/>
      <c r="AI33" s="692"/>
      <c r="AJ33" s="692"/>
      <c r="AK33" s="692"/>
      <c r="AL33" s="667" t="s">
        <v>254</v>
      </c>
      <c r="AM33" s="668"/>
      <c r="AN33" s="668"/>
      <c r="AO33" s="693"/>
      <c r="AP33" s="743"/>
      <c r="AQ33" s="744"/>
      <c r="AR33" s="744"/>
      <c r="AS33" s="744"/>
      <c r="AT33" s="747"/>
      <c r="AU33" s="218"/>
      <c r="AV33" s="218"/>
      <c r="AW33" s="218"/>
      <c r="AX33" s="641" t="s">
        <v>331</v>
      </c>
      <c r="AY33" s="642"/>
      <c r="AZ33" s="642"/>
      <c r="BA33" s="642"/>
      <c r="BB33" s="642"/>
      <c r="BC33" s="642"/>
      <c r="BD33" s="642"/>
      <c r="BE33" s="642"/>
      <c r="BF33" s="643"/>
      <c r="BG33" s="726">
        <v>99.8</v>
      </c>
      <c r="BH33" s="645"/>
      <c r="BI33" s="645"/>
      <c r="BJ33" s="645"/>
      <c r="BK33" s="645"/>
      <c r="BL33" s="645"/>
      <c r="BM33" s="683">
        <v>99.6</v>
      </c>
      <c r="BN33" s="645"/>
      <c r="BO33" s="645"/>
      <c r="BP33" s="645"/>
      <c r="BQ33" s="694"/>
      <c r="BR33" s="726">
        <v>99.6</v>
      </c>
      <c r="BS33" s="645"/>
      <c r="BT33" s="645"/>
      <c r="BU33" s="645"/>
      <c r="BV33" s="645"/>
      <c r="BW33" s="645"/>
      <c r="BX33" s="683">
        <v>99.4</v>
      </c>
      <c r="BY33" s="645"/>
      <c r="BZ33" s="645"/>
      <c r="CA33" s="645"/>
      <c r="CB33" s="694"/>
      <c r="CD33" s="706" t="s">
        <v>332</v>
      </c>
      <c r="CE33" s="703"/>
      <c r="CF33" s="703"/>
      <c r="CG33" s="703"/>
      <c r="CH33" s="703"/>
      <c r="CI33" s="703"/>
      <c r="CJ33" s="703"/>
      <c r="CK33" s="703"/>
      <c r="CL33" s="703"/>
      <c r="CM33" s="703"/>
      <c r="CN33" s="703"/>
      <c r="CO33" s="703"/>
      <c r="CP33" s="703"/>
      <c r="CQ33" s="704"/>
      <c r="CR33" s="664">
        <v>31535533</v>
      </c>
      <c r="CS33" s="675"/>
      <c r="CT33" s="675"/>
      <c r="CU33" s="675"/>
      <c r="CV33" s="675"/>
      <c r="CW33" s="675"/>
      <c r="CX33" s="675"/>
      <c r="CY33" s="676"/>
      <c r="CZ33" s="667">
        <v>42.5</v>
      </c>
      <c r="DA33" s="677"/>
      <c r="DB33" s="677"/>
      <c r="DC33" s="678"/>
      <c r="DD33" s="670">
        <v>26721718</v>
      </c>
      <c r="DE33" s="675"/>
      <c r="DF33" s="675"/>
      <c r="DG33" s="675"/>
      <c r="DH33" s="675"/>
      <c r="DI33" s="675"/>
      <c r="DJ33" s="675"/>
      <c r="DK33" s="676"/>
      <c r="DL33" s="670">
        <v>17630903</v>
      </c>
      <c r="DM33" s="675"/>
      <c r="DN33" s="675"/>
      <c r="DO33" s="675"/>
      <c r="DP33" s="675"/>
      <c r="DQ33" s="675"/>
      <c r="DR33" s="675"/>
      <c r="DS33" s="675"/>
      <c r="DT33" s="675"/>
      <c r="DU33" s="675"/>
      <c r="DV33" s="676"/>
      <c r="DW33" s="667">
        <v>40.5</v>
      </c>
      <c r="DX33" s="677"/>
      <c r="DY33" s="677"/>
      <c r="DZ33" s="677"/>
      <c r="EA33" s="677"/>
      <c r="EB33" s="677"/>
      <c r="EC33" s="698"/>
    </row>
    <row r="34" spans="2:133" ht="11.25" customHeight="1" x14ac:dyDescent="0.15">
      <c r="B34" s="661" t="s">
        <v>333</v>
      </c>
      <c r="C34" s="662"/>
      <c r="D34" s="662"/>
      <c r="E34" s="662"/>
      <c r="F34" s="662"/>
      <c r="G34" s="662"/>
      <c r="H34" s="662"/>
      <c r="I34" s="662"/>
      <c r="J34" s="662"/>
      <c r="K34" s="662"/>
      <c r="L34" s="662"/>
      <c r="M34" s="662"/>
      <c r="N34" s="662"/>
      <c r="O34" s="662"/>
      <c r="P34" s="662"/>
      <c r="Q34" s="663"/>
      <c r="R34" s="664">
        <v>4403108</v>
      </c>
      <c r="S34" s="665"/>
      <c r="T34" s="665"/>
      <c r="U34" s="665"/>
      <c r="V34" s="665"/>
      <c r="W34" s="665"/>
      <c r="X34" s="665"/>
      <c r="Y34" s="666"/>
      <c r="Z34" s="691">
        <v>5.5</v>
      </c>
      <c r="AA34" s="691"/>
      <c r="AB34" s="691"/>
      <c r="AC34" s="691"/>
      <c r="AD34" s="692" t="s">
        <v>254</v>
      </c>
      <c r="AE34" s="692"/>
      <c r="AF34" s="692"/>
      <c r="AG34" s="692"/>
      <c r="AH34" s="692"/>
      <c r="AI34" s="692"/>
      <c r="AJ34" s="692"/>
      <c r="AK34" s="692"/>
      <c r="AL34" s="667" t="s">
        <v>254</v>
      </c>
      <c r="AM34" s="668"/>
      <c r="AN34" s="668"/>
      <c r="AO34" s="693"/>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6" t="s">
        <v>334</v>
      </c>
      <c r="CE34" s="703"/>
      <c r="CF34" s="703"/>
      <c r="CG34" s="703"/>
      <c r="CH34" s="703"/>
      <c r="CI34" s="703"/>
      <c r="CJ34" s="703"/>
      <c r="CK34" s="703"/>
      <c r="CL34" s="703"/>
      <c r="CM34" s="703"/>
      <c r="CN34" s="703"/>
      <c r="CO34" s="703"/>
      <c r="CP34" s="703"/>
      <c r="CQ34" s="704"/>
      <c r="CR34" s="664">
        <v>12253628</v>
      </c>
      <c r="CS34" s="665"/>
      <c r="CT34" s="665"/>
      <c r="CU34" s="665"/>
      <c r="CV34" s="665"/>
      <c r="CW34" s="665"/>
      <c r="CX34" s="665"/>
      <c r="CY34" s="666"/>
      <c r="CZ34" s="667">
        <v>16.5</v>
      </c>
      <c r="DA34" s="677"/>
      <c r="DB34" s="677"/>
      <c r="DC34" s="678"/>
      <c r="DD34" s="670">
        <v>9089141</v>
      </c>
      <c r="DE34" s="665"/>
      <c r="DF34" s="665"/>
      <c r="DG34" s="665"/>
      <c r="DH34" s="665"/>
      <c r="DI34" s="665"/>
      <c r="DJ34" s="665"/>
      <c r="DK34" s="666"/>
      <c r="DL34" s="670">
        <v>8079745</v>
      </c>
      <c r="DM34" s="665"/>
      <c r="DN34" s="665"/>
      <c r="DO34" s="665"/>
      <c r="DP34" s="665"/>
      <c r="DQ34" s="665"/>
      <c r="DR34" s="665"/>
      <c r="DS34" s="665"/>
      <c r="DT34" s="665"/>
      <c r="DU34" s="665"/>
      <c r="DV34" s="666"/>
      <c r="DW34" s="667">
        <v>18.600000000000001</v>
      </c>
      <c r="DX34" s="677"/>
      <c r="DY34" s="677"/>
      <c r="DZ34" s="677"/>
      <c r="EA34" s="677"/>
      <c r="EB34" s="677"/>
      <c r="EC34" s="698"/>
    </row>
    <row r="35" spans="2:133" ht="11.25" customHeight="1" x14ac:dyDescent="0.15">
      <c r="B35" s="661" t="s">
        <v>335</v>
      </c>
      <c r="C35" s="662"/>
      <c r="D35" s="662"/>
      <c r="E35" s="662"/>
      <c r="F35" s="662"/>
      <c r="G35" s="662"/>
      <c r="H35" s="662"/>
      <c r="I35" s="662"/>
      <c r="J35" s="662"/>
      <c r="K35" s="662"/>
      <c r="L35" s="662"/>
      <c r="M35" s="662"/>
      <c r="N35" s="662"/>
      <c r="O35" s="662"/>
      <c r="P35" s="662"/>
      <c r="Q35" s="663"/>
      <c r="R35" s="664">
        <v>797407</v>
      </c>
      <c r="S35" s="665"/>
      <c r="T35" s="665"/>
      <c r="U35" s="665"/>
      <c r="V35" s="665"/>
      <c r="W35" s="665"/>
      <c r="X35" s="665"/>
      <c r="Y35" s="666"/>
      <c r="Z35" s="691">
        <v>1</v>
      </c>
      <c r="AA35" s="691"/>
      <c r="AB35" s="691"/>
      <c r="AC35" s="691"/>
      <c r="AD35" s="692" t="s">
        <v>238</v>
      </c>
      <c r="AE35" s="692"/>
      <c r="AF35" s="692"/>
      <c r="AG35" s="692"/>
      <c r="AH35" s="692"/>
      <c r="AI35" s="692"/>
      <c r="AJ35" s="692"/>
      <c r="AK35" s="692"/>
      <c r="AL35" s="667" t="s">
        <v>238</v>
      </c>
      <c r="AM35" s="668"/>
      <c r="AN35" s="668"/>
      <c r="AO35" s="693"/>
      <c r="AP35" s="221"/>
      <c r="AQ35" s="723" t="s">
        <v>336</v>
      </c>
      <c r="AR35" s="724"/>
      <c r="AS35" s="724"/>
      <c r="AT35" s="724"/>
      <c r="AU35" s="724"/>
      <c r="AV35" s="724"/>
      <c r="AW35" s="724"/>
      <c r="AX35" s="724"/>
      <c r="AY35" s="724"/>
      <c r="AZ35" s="724"/>
      <c r="BA35" s="724"/>
      <c r="BB35" s="724"/>
      <c r="BC35" s="724"/>
      <c r="BD35" s="724"/>
      <c r="BE35" s="724"/>
      <c r="BF35" s="725"/>
      <c r="BG35" s="723" t="s">
        <v>337</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338</v>
      </c>
      <c r="CE35" s="703"/>
      <c r="CF35" s="703"/>
      <c r="CG35" s="703"/>
      <c r="CH35" s="703"/>
      <c r="CI35" s="703"/>
      <c r="CJ35" s="703"/>
      <c r="CK35" s="703"/>
      <c r="CL35" s="703"/>
      <c r="CM35" s="703"/>
      <c r="CN35" s="703"/>
      <c r="CO35" s="703"/>
      <c r="CP35" s="703"/>
      <c r="CQ35" s="704"/>
      <c r="CR35" s="664">
        <v>1666265</v>
      </c>
      <c r="CS35" s="675"/>
      <c r="CT35" s="675"/>
      <c r="CU35" s="675"/>
      <c r="CV35" s="675"/>
      <c r="CW35" s="675"/>
      <c r="CX35" s="675"/>
      <c r="CY35" s="676"/>
      <c r="CZ35" s="667">
        <v>2.2000000000000002</v>
      </c>
      <c r="DA35" s="677"/>
      <c r="DB35" s="677"/>
      <c r="DC35" s="678"/>
      <c r="DD35" s="670">
        <v>1575111</v>
      </c>
      <c r="DE35" s="675"/>
      <c r="DF35" s="675"/>
      <c r="DG35" s="675"/>
      <c r="DH35" s="675"/>
      <c r="DI35" s="675"/>
      <c r="DJ35" s="675"/>
      <c r="DK35" s="676"/>
      <c r="DL35" s="670">
        <v>1575111</v>
      </c>
      <c r="DM35" s="675"/>
      <c r="DN35" s="675"/>
      <c r="DO35" s="675"/>
      <c r="DP35" s="675"/>
      <c r="DQ35" s="675"/>
      <c r="DR35" s="675"/>
      <c r="DS35" s="675"/>
      <c r="DT35" s="675"/>
      <c r="DU35" s="675"/>
      <c r="DV35" s="676"/>
      <c r="DW35" s="667">
        <v>3.6</v>
      </c>
      <c r="DX35" s="677"/>
      <c r="DY35" s="677"/>
      <c r="DZ35" s="677"/>
      <c r="EA35" s="677"/>
      <c r="EB35" s="677"/>
      <c r="EC35" s="698"/>
    </row>
    <row r="36" spans="2:133" ht="11.25" customHeight="1" x14ac:dyDescent="0.15">
      <c r="B36" s="661" t="s">
        <v>339</v>
      </c>
      <c r="C36" s="662"/>
      <c r="D36" s="662"/>
      <c r="E36" s="662"/>
      <c r="F36" s="662"/>
      <c r="G36" s="662"/>
      <c r="H36" s="662"/>
      <c r="I36" s="662"/>
      <c r="J36" s="662"/>
      <c r="K36" s="662"/>
      <c r="L36" s="662"/>
      <c r="M36" s="662"/>
      <c r="N36" s="662"/>
      <c r="O36" s="662"/>
      <c r="P36" s="662"/>
      <c r="Q36" s="663"/>
      <c r="R36" s="664">
        <v>110733</v>
      </c>
      <c r="S36" s="665"/>
      <c r="T36" s="665"/>
      <c r="U36" s="665"/>
      <c r="V36" s="665"/>
      <c r="W36" s="665"/>
      <c r="X36" s="665"/>
      <c r="Y36" s="666"/>
      <c r="Z36" s="691">
        <v>0.1</v>
      </c>
      <c r="AA36" s="691"/>
      <c r="AB36" s="691"/>
      <c r="AC36" s="691"/>
      <c r="AD36" s="692" t="s">
        <v>150</v>
      </c>
      <c r="AE36" s="692"/>
      <c r="AF36" s="692"/>
      <c r="AG36" s="692"/>
      <c r="AH36" s="692"/>
      <c r="AI36" s="692"/>
      <c r="AJ36" s="692"/>
      <c r="AK36" s="692"/>
      <c r="AL36" s="667" t="s">
        <v>254</v>
      </c>
      <c r="AM36" s="668"/>
      <c r="AN36" s="668"/>
      <c r="AO36" s="693"/>
      <c r="AP36" s="221"/>
      <c r="AQ36" s="714" t="s">
        <v>340</v>
      </c>
      <c r="AR36" s="715"/>
      <c r="AS36" s="715"/>
      <c r="AT36" s="715"/>
      <c r="AU36" s="715"/>
      <c r="AV36" s="715"/>
      <c r="AW36" s="715"/>
      <c r="AX36" s="715"/>
      <c r="AY36" s="716"/>
      <c r="AZ36" s="717">
        <v>5887806</v>
      </c>
      <c r="BA36" s="718"/>
      <c r="BB36" s="718"/>
      <c r="BC36" s="718"/>
      <c r="BD36" s="718"/>
      <c r="BE36" s="718"/>
      <c r="BF36" s="719"/>
      <c r="BG36" s="720" t="s">
        <v>341</v>
      </c>
      <c r="BH36" s="721"/>
      <c r="BI36" s="721"/>
      <c r="BJ36" s="721"/>
      <c r="BK36" s="721"/>
      <c r="BL36" s="721"/>
      <c r="BM36" s="721"/>
      <c r="BN36" s="721"/>
      <c r="BO36" s="721"/>
      <c r="BP36" s="721"/>
      <c r="BQ36" s="721"/>
      <c r="BR36" s="721"/>
      <c r="BS36" s="721"/>
      <c r="BT36" s="721"/>
      <c r="BU36" s="722"/>
      <c r="BV36" s="717">
        <v>1432118</v>
      </c>
      <c r="BW36" s="718"/>
      <c r="BX36" s="718"/>
      <c r="BY36" s="718"/>
      <c r="BZ36" s="718"/>
      <c r="CA36" s="718"/>
      <c r="CB36" s="719"/>
      <c r="CD36" s="706" t="s">
        <v>342</v>
      </c>
      <c r="CE36" s="703"/>
      <c r="CF36" s="703"/>
      <c r="CG36" s="703"/>
      <c r="CH36" s="703"/>
      <c r="CI36" s="703"/>
      <c r="CJ36" s="703"/>
      <c r="CK36" s="703"/>
      <c r="CL36" s="703"/>
      <c r="CM36" s="703"/>
      <c r="CN36" s="703"/>
      <c r="CO36" s="703"/>
      <c r="CP36" s="703"/>
      <c r="CQ36" s="704"/>
      <c r="CR36" s="664">
        <v>7750112</v>
      </c>
      <c r="CS36" s="665"/>
      <c r="CT36" s="665"/>
      <c r="CU36" s="665"/>
      <c r="CV36" s="665"/>
      <c r="CW36" s="665"/>
      <c r="CX36" s="665"/>
      <c r="CY36" s="666"/>
      <c r="CZ36" s="667">
        <v>10.5</v>
      </c>
      <c r="DA36" s="677"/>
      <c r="DB36" s="677"/>
      <c r="DC36" s="678"/>
      <c r="DD36" s="670">
        <v>7135820</v>
      </c>
      <c r="DE36" s="665"/>
      <c r="DF36" s="665"/>
      <c r="DG36" s="665"/>
      <c r="DH36" s="665"/>
      <c r="DI36" s="665"/>
      <c r="DJ36" s="665"/>
      <c r="DK36" s="666"/>
      <c r="DL36" s="670">
        <v>4873531</v>
      </c>
      <c r="DM36" s="665"/>
      <c r="DN36" s="665"/>
      <c r="DO36" s="665"/>
      <c r="DP36" s="665"/>
      <c r="DQ36" s="665"/>
      <c r="DR36" s="665"/>
      <c r="DS36" s="665"/>
      <c r="DT36" s="665"/>
      <c r="DU36" s="665"/>
      <c r="DV36" s="666"/>
      <c r="DW36" s="667">
        <v>11.2</v>
      </c>
      <c r="DX36" s="677"/>
      <c r="DY36" s="677"/>
      <c r="DZ36" s="677"/>
      <c r="EA36" s="677"/>
      <c r="EB36" s="677"/>
      <c r="EC36" s="698"/>
    </row>
    <row r="37" spans="2:133" ht="11.25" customHeight="1" x14ac:dyDescent="0.15">
      <c r="B37" s="661" t="s">
        <v>343</v>
      </c>
      <c r="C37" s="662"/>
      <c r="D37" s="662"/>
      <c r="E37" s="662"/>
      <c r="F37" s="662"/>
      <c r="G37" s="662"/>
      <c r="H37" s="662"/>
      <c r="I37" s="662"/>
      <c r="J37" s="662"/>
      <c r="K37" s="662"/>
      <c r="L37" s="662"/>
      <c r="M37" s="662"/>
      <c r="N37" s="662"/>
      <c r="O37" s="662"/>
      <c r="P37" s="662"/>
      <c r="Q37" s="663"/>
      <c r="R37" s="664">
        <v>1636436</v>
      </c>
      <c r="S37" s="665"/>
      <c r="T37" s="665"/>
      <c r="U37" s="665"/>
      <c r="V37" s="665"/>
      <c r="W37" s="665"/>
      <c r="X37" s="665"/>
      <c r="Y37" s="666"/>
      <c r="Z37" s="691">
        <v>2.1</v>
      </c>
      <c r="AA37" s="691"/>
      <c r="AB37" s="691"/>
      <c r="AC37" s="691"/>
      <c r="AD37" s="692" t="s">
        <v>254</v>
      </c>
      <c r="AE37" s="692"/>
      <c r="AF37" s="692"/>
      <c r="AG37" s="692"/>
      <c r="AH37" s="692"/>
      <c r="AI37" s="692"/>
      <c r="AJ37" s="692"/>
      <c r="AK37" s="692"/>
      <c r="AL37" s="667" t="s">
        <v>254</v>
      </c>
      <c r="AM37" s="668"/>
      <c r="AN37" s="668"/>
      <c r="AO37" s="693"/>
      <c r="AQ37" s="699" t="s">
        <v>344</v>
      </c>
      <c r="AR37" s="700"/>
      <c r="AS37" s="700"/>
      <c r="AT37" s="700"/>
      <c r="AU37" s="700"/>
      <c r="AV37" s="700"/>
      <c r="AW37" s="700"/>
      <c r="AX37" s="700"/>
      <c r="AY37" s="701"/>
      <c r="AZ37" s="664">
        <v>1506618</v>
      </c>
      <c r="BA37" s="665"/>
      <c r="BB37" s="665"/>
      <c r="BC37" s="665"/>
      <c r="BD37" s="675"/>
      <c r="BE37" s="675"/>
      <c r="BF37" s="702"/>
      <c r="BG37" s="706" t="s">
        <v>345</v>
      </c>
      <c r="BH37" s="703"/>
      <c r="BI37" s="703"/>
      <c r="BJ37" s="703"/>
      <c r="BK37" s="703"/>
      <c r="BL37" s="703"/>
      <c r="BM37" s="703"/>
      <c r="BN37" s="703"/>
      <c r="BO37" s="703"/>
      <c r="BP37" s="703"/>
      <c r="BQ37" s="703"/>
      <c r="BR37" s="703"/>
      <c r="BS37" s="703"/>
      <c r="BT37" s="703"/>
      <c r="BU37" s="704"/>
      <c r="BV37" s="664">
        <v>1385390</v>
      </c>
      <c r="BW37" s="665"/>
      <c r="BX37" s="665"/>
      <c r="BY37" s="665"/>
      <c r="BZ37" s="665"/>
      <c r="CA37" s="665"/>
      <c r="CB37" s="705"/>
      <c r="CD37" s="706" t="s">
        <v>346</v>
      </c>
      <c r="CE37" s="703"/>
      <c r="CF37" s="703"/>
      <c r="CG37" s="703"/>
      <c r="CH37" s="703"/>
      <c r="CI37" s="703"/>
      <c r="CJ37" s="703"/>
      <c r="CK37" s="703"/>
      <c r="CL37" s="703"/>
      <c r="CM37" s="703"/>
      <c r="CN37" s="703"/>
      <c r="CO37" s="703"/>
      <c r="CP37" s="703"/>
      <c r="CQ37" s="704"/>
      <c r="CR37" s="664">
        <v>1720134</v>
      </c>
      <c r="CS37" s="675"/>
      <c r="CT37" s="675"/>
      <c r="CU37" s="675"/>
      <c r="CV37" s="675"/>
      <c r="CW37" s="675"/>
      <c r="CX37" s="675"/>
      <c r="CY37" s="676"/>
      <c r="CZ37" s="667">
        <v>2.2999999999999998</v>
      </c>
      <c r="DA37" s="677"/>
      <c r="DB37" s="677"/>
      <c r="DC37" s="678"/>
      <c r="DD37" s="670">
        <v>1720134</v>
      </c>
      <c r="DE37" s="675"/>
      <c r="DF37" s="675"/>
      <c r="DG37" s="675"/>
      <c r="DH37" s="675"/>
      <c r="DI37" s="675"/>
      <c r="DJ37" s="675"/>
      <c r="DK37" s="676"/>
      <c r="DL37" s="670">
        <v>1720134</v>
      </c>
      <c r="DM37" s="675"/>
      <c r="DN37" s="675"/>
      <c r="DO37" s="675"/>
      <c r="DP37" s="675"/>
      <c r="DQ37" s="675"/>
      <c r="DR37" s="675"/>
      <c r="DS37" s="675"/>
      <c r="DT37" s="675"/>
      <c r="DU37" s="675"/>
      <c r="DV37" s="676"/>
      <c r="DW37" s="667">
        <v>4</v>
      </c>
      <c r="DX37" s="677"/>
      <c r="DY37" s="677"/>
      <c r="DZ37" s="677"/>
      <c r="EA37" s="677"/>
      <c r="EB37" s="677"/>
      <c r="EC37" s="698"/>
    </row>
    <row r="38" spans="2:133" ht="11.25" customHeight="1" x14ac:dyDescent="0.15">
      <c r="B38" s="661" t="s">
        <v>347</v>
      </c>
      <c r="C38" s="662"/>
      <c r="D38" s="662"/>
      <c r="E38" s="662"/>
      <c r="F38" s="662"/>
      <c r="G38" s="662"/>
      <c r="H38" s="662"/>
      <c r="I38" s="662"/>
      <c r="J38" s="662"/>
      <c r="K38" s="662"/>
      <c r="L38" s="662"/>
      <c r="M38" s="662"/>
      <c r="N38" s="662"/>
      <c r="O38" s="662"/>
      <c r="P38" s="662"/>
      <c r="Q38" s="663"/>
      <c r="R38" s="664">
        <v>5457240</v>
      </c>
      <c r="S38" s="665"/>
      <c r="T38" s="665"/>
      <c r="U38" s="665"/>
      <c r="V38" s="665"/>
      <c r="W38" s="665"/>
      <c r="X38" s="665"/>
      <c r="Y38" s="666"/>
      <c r="Z38" s="691">
        <v>6.9</v>
      </c>
      <c r="AA38" s="691"/>
      <c r="AB38" s="691"/>
      <c r="AC38" s="691"/>
      <c r="AD38" s="692" t="s">
        <v>150</v>
      </c>
      <c r="AE38" s="692"/>
      <c r="AF38" s="692"/>
      <c r="AG38" s="692"/>
      <c r="AH38" s="692"/>
      <c r="AI38" s="692"/>
      <c r="AJ38" s="692"/>
      <c r="AK38" s="692"/>
      <c r="AL38" s="667" t="s">
        <v>254</v>
      </c>
      <c r="AM38" s="668"/>
      <c r="AN38" s="668"/>
      <c r="AO38" s="693"/>
      <c r="AQ38" s="699" t="s">
        <v>348</v>
      </c>
      <c r="AR38" s="700"/>
      <c r="AS38" s="700"/>
      <c r="AT38" s="700"/>
      <c r="AU38" s="700"/>
      <c r="AV38" s="700"/>
      <c r="AW38" s="700"/>
      <c r="AX38" s="700"/>
      <c r="AY38" s="701"/>
      <c r="AZ38" s="664">
        <v>95480</v>
      </c>
      <c r="BA38" s="665"/>
      <c r="BB38" s="665"/>
      <c r="BC38" s="665"/>
      <c r="BD38" s="675"/>
      <c r="BE38" s="675"/>
      <c r="BF38" s="702"/>
      <c r="BG38" s="706" t="s">
        <v>349</v>
      </c>
      <c r="BH38" s="703"/>
      <c r="BI38" s="703"/>
      <c r="BJ38" s="703"/>
      <c r="BK38" s="703"/>
      <c r="BL38" s="703"/>
      <c r="BM38" s="703"/>
      <c r="BN38" s="703"/>
      <c r="BO38" s="703"/>
      <c r="BP38" s="703"/>
      <c r="BQ38" s="703"/>
      <c r="BR38" s="703"/>
      <c r="BS38" s="703"/>
      <c r="BT38" s="703"/>
      <c r="BU38" s="704"/>
      <c r="BV38" s="664">
        <v>20196</v>
      </c>
      <c r="BW38" s="665"/>
      <c r="BX38" s="665"/>
      <c r="BY38" s="665"/>
      <c r="BZ38" s="665"/>
      <c r="CA38" s="665"/>
      <c r="CB38" s="705"/>
      <c r="CD38" s="706" t="s">
        <v>350</v>
      </c>
      <c r="CE38" s="703"/>
      <c r="CF38" s="703"/>
      <c r="CG38" s="703"/>
      <c r="CH38" s="703"/>
      <c r="CI38" s="703"/>
      <c r="CJ38" s="703"/>
      <c r="CK38" s="703"/>
      <c r="CL38" s="703"/>
      <c r="CM38" s="703"/>
      <c r="CN38" s="703"/>
      <c r="CO38" s="703"/>
      <c r="CP38" s="703"/>
      <c r="CQ38" s="704"/>
      <c r="CR38" s="664">
        <v>4285708</v>
      </c>
      <c r="CS38" s="665"/>
      <c r="CT38" s="665"/>
      <c r="CU38" s="665"/>
      <c r="CV38" s="665"/>
      <c r="CW38" s="665"/>
      <c r="CX38" s="665"/>
      <c r="CY38" s="666"/>
      <c r="CZ38" s="667">
        <v>5.8</v>
      </c>
      <c r="DA38" s="677"/>
      <c r="DB38" s="677"/>
      <c r="DC38" s="678"/>
      <c r="DD38" s="670">
        <v>3597003</v>
      </c>
      <c r="DE38" s="665"/>
      <c r="DF38" s="665"/>
      <c r="DG38" s="665"/>
      <c r="DH38" s="665"/>
      <c r="DI38" s="665"/>
      <c r="DJ38" s="665"/>
      <c r="DK38" s="666"/>
      <c r="DL38" s="670">
        <v>3102516</v>
      </c>
      <c r="DM38" s="665"/>
      <c r="DN38" s="665"/>
      <c r="DO38" s="665"/>
      <c r="DP38" s="665"/>
      <c r="DQ38" s="665"/>
      <c r="DR38" s="665"/>
      <c r="DS38" s="665"/>
      <c r="DT38" s="665"/>
      <c r="DU38" s="665"/>
      <c r="DV38" s="666"/>
      <c r="DW38" s="667">
        <v>7.1</v>
      </c>
      <c r="DX38" s="677"/>
      <c r="DY38" s="677"/>
      <c r="DZ38" s="677"/>
      <c r="EA38" s="677"/>
      <c r="EB38" s="677"/>
      <c r="EC38" s="698"/>
    </row>
    <row r="39" spans="2:133" ht="11.25" customHeight="1" x14ac:dyDescent="0.15">
      <c r="B39" s="661" t="s">
        <v>351</v>
      </c>
      <c r="C39" s="662"/>
      <c r="D39" s="662"/>
      <c r="E39" s="662"/>
      <c r="F39" s="662"/>
      <c r="G39" s="662"/>
      <c r="H39" s="662"/>
      <c r="I39" s="662"/>
      <c r="J39" s="662"/>
      <c r="K39" s="662"/>
      <c r="L39" s="662"/>
      <c r="M39" s="662"/>
      <c r="N39" s="662"/>
      <c r="O39" s="662"/>
      <c r="P39" s="662"/>
      <c r="Q39" s="663"/>
      <c r="R39" s="664">
        <v>3274145</v>
      </c>
      <c r="S39" s="665"/>
      <c r="T39" s="665"/>
      <c r="U39" s="665"/>
      <c r="V39" s="665"/>
      <c r="W39" s="665"/>
      <c r="X39" s="665"/>
      <c r="Y39" s="666"/>
      <c r="Z39" s="691">
        <v>4.0999999999999996</v>
      </c>
      <c r="AA39" s="691"/>
      <c r="AB39" s="691"/>
      <c r="AC39" s="691"/>
      <c r="AD39" s="692">
        <v>50445</v>
      </c>
      <c r="AE39" s="692"/>
      <c r="AF39" s="692"/>
      <c r="AG39" s="692"/>
      <c r="AH39" s="692"/>
      <c r="AI39" s="692"/>
      <c r="AJ39" s="692"/>
      <c r="AK39" s="692"/>
      <c r="AL39" s="667">
        <v>0.1</v>
      </c>
      <c r="AM39" s="668"/>
      <c r="AN39" s="668"/>
      <c r="AO39" s="693"/>
      <c r="AQ39" s="699" t="s">
        <v>352</v>
      </c>
      <c r="AR39" s="700"/>
      <c r="AS39" s="700"/>
      <c r="AT39" s="700"/>
      <c r="AU39" s="700"/>
      <c r="AV39" s="700"/>
      <c r="AW39" s="700"/>
      <c r="AX39" s="700"/>
      <c r="AY39" s="701"/>
      <c r="AZ39" s="664">
        <v>35000</v>
      </c>
      <c r="BA39" s="665"/>
      <c r="BB39" s="665"/>
      <c r="BC39" s="665"/>
      <c r="BD39" s="675"/>
      <c r="BE39" s="675"/>
      <c r="BF39" s="702"/>
      <c r="BG39" s="706" t="s">
        <v>353</v>
      </c>
      <c r="BH39" s="703"/>
      <c r="BI39" s="703"/>
      <c r="BJ39" s="703"/>
      <c r="BK39" s="703"/>
      <c r="BL39" s="703"/>
      <c r="BM39" s="703"/>
      <c r="BN39" s="703"/>
      <c r="BO39" s="703"/>
      <c r="BP39" s="703"/>
      <c r="BQ39" s="703"/>
      <c r="BR39" s="703"/>
      <c r="BS39" s="703"/>
      <c r="BT39" s="703"/>
      <c r="BU39" s="704"/>
      <c r="BV39" s="664">
        <v>32234</v>
      </c>
      <c r="BW39" s="665"/>
      <c r="BX39" s="665"/>
      <c r="BY39" s="665"/>
      <c r="BZ39" s="665"/>
      <c r="CA39" s="665"/>
      <c r="CB39" s="705"/>
      <c r="CD39" s="706" t="s">
        <v>354</v>
      </c>
      <c r="CE39" s="703"/>
      <c r="CF39" s="703"/>
      <c r="CG39" s="703"/>
      <c r="CH39" s="703"/>
      <c r="CI39" s="703"/>
      <c r="CJ39" s="703"/>
      <c r="CK39" s="703"/>
      <c r="CL39" s="703"/>
      <c r="CM39" s="703"/>
      <c r="CN39" s="703"/>
      <c r="CO39" s="703"/>
      <c r="CP39" s="703"/>
      <c r="CQ39" s="704"/>
      <c r="CR39" s="664">
        <v>4760475</v>
      </c>
      <c r="CS39" s="675"/>
      <c r="CT39" s="675"/>
      <c r="CU39" s="675"/>
      <c r="CV39" s="675"/>
      <c r="CW39" s="675"/>
      <c r="CX39" s="675"/>
      <c r="CY39" s="676"/>
      <c r="CZ39" s="667">
        <v>6.4</v>
      </c>
      <c r="DA39" s="677"/>
      <c r="DB39" s="677"/>
      <c r="DC39" s="678"/>
      <c r="DD39" s="670">
        <v>4708298</v>
      </c>
      <c r="DE39" s="675"/>
      <c r="DF39" s="675"/>
      <c r="DG39" s="675"/>
      <c r="DH39" s="675"/>
      <c r="DI39" s="675"/>
      <c r="DJ39" s="675"/>
      <c r="DK39" s="676"/>
      <c r="DL39" s="670" t="s">
        <v>254</v>
      </c>
      <c r="DM39" s="675"/>
      <c r="DN39" s="675"/>
      <c r="DO39" s="675"/>
      <c r="DP39" s="675"/>
      <c r="DQ39" s="675"/>
      <c r="DR39" s="675"/>
      <c r="DS39" s="675"/>
      <c r="DT39" s="675"/>
      <c r="DU39" s="675"/>
      <c r="DV39" s="676"/>
      <c r="DW39" s="667" t="s">
        <v>254</v>
      </c>
      <c r="DX39" s="677"/>
      <c r="DY39" s="677"/>
      <c r="DZ39" s="677"/>
      <c r="EA39" s="677"/>
      <c r="EB39" s="677"/>
      <c r="EC39" s="698"/>
    </row>
    <row r="40" spans="2:133" ht="11.25" customHeight="1" x14ac:dyDescent="0.15">
      <c r="B40" s="661" t="s">
        <v>355</v>
      </c>
      <c r="C40" s="662"/>
      <c r="D40" s="662"/>
      <c r="E40" s="662"/>
      <c r="F40" s="662"/>
      <c r="G40" s="662"/>
      <c r="H40" s="662"/>
      <c r="I40" s="662"/>
      <c r="J40" s="662"/>
      <c r="K40" s="662"/>
      <c r="L40" s="662"/>
      <c r="M40" s="662"/>
      <c r="N40" s="662"/>
      <c r="O40" s="662"/>
      <c r="P40" s="662"/>
      <c r="Q40" s="663"/>
      <c r="R40" s="664">
        <v>1430600</v>
      </c>
      <c r="S40" s="665"/>
      <c r="T40" s="665"/>
      <c r="U40" s="665"/>
      <c r="V40" s="665"/>
      <c r="W40" s="665"/>
      <c r="X40" s="665"/>
      <c r="Y40" s="666"/>
      <c r="Z40" s="691">
        <v>1.8</v>
      </c>
      <c r="AA40" s="691"/>
      <c r="AB40" s="691"/>
      <c r="AC40" s="691"/>
      <c r="AD40" s="692" t="s">
        <v>254</v>
      </c>
      <c r="AE40" s="692"/>
      <c r="AF40" s="692"/>
      <c r="AG40" s="692"/>
      <c r="AH40" s="692"/>
      <c r="AI40" s="692"/>
      <c r="AJ40" s="692"/>
      <c r="AK40" s="692"/>
      <c r="AL40" s="667" t="s">
        <v>150</v>
      </c>
      <c r="AM40" s="668"/>
      <c r="AN40" s="668"/>
      <c r="AO40" s="693"/>
      <c r="AQ40" s="699" t="s">
        <v>356</v>
      </c>
      <c r="AR40" s="700"/>
      <c r="AS40" s="700"/>
      <c r="AT40" s="700"/>
      <c r="AU40" s="700"/>
      <c r="AV40" s="700"/>
      <c r="AW40" s="700"/>
      <c r="AX40" s="700"/>
      <c r="AY40" s="701"/>
      <c r="AZ40" s="664" t="s">
        <v>150</v>
      </c>
      <c r="BA40" s="665"/>
      <c r="BB40" s="665"/>
      <c r="BC40" s="665"/>
      <c r="BD40" s="675"/>
      <c r="BE40" s="675"/>
      <c r="BF40" s="702"/>
      <c r="BG40" s="707" t="s">
        <v>357</v>
      </c>
      <c r="BH40" s="708"/>
      <c r="BI40" s="708"/>
      <c r="BJ40" s="708"/>
      <c r="BK40" s="708"/>
      <c r="BL40" s="222"/>
      <c r="BM40" s="703" t="s">
        <v>358</v>
      </c>
      <c r="BN40" s="703"/>
      <c r="BO40" s="703"/>
      <c r="BP40" s="703"/>
      <c r="BQ40" s="703"/>
      <c r="BR40" s="703"/>
      <c r="BS40" s="703"/>
      <c r="BT40" s="703"/>
      <c r="BU40" s="704"/>
      <c r="BV40" s="664">
        <v>103</v>
      </c>
      <c r="BW40" s="665"/>
      <c r="BX40" s="665"/>
      <c r="BY40" s="665"/>
      <c r="BZ40" s="665"/>
      <c r="CA40" s="665"/>
      <c r="CB40" s="705"/>
      <c r="CD40" s="706" t="s">
        <v>359</v>
      </c>
      <c r="CE40" s="703"/>
      <c r="CF40" s="703"/>
      <c r="CG40" s="703"/>
      <c r="CH40" s="703"/>
      <c r="CI40" s="703"/>
      <c r="CJ40" s="703"/>
      <c r="CK40" s="703"/>
      <c r="CL40" s="703"/>
      <c r="CM40" s="703"/>
      <c r="CN40" s="703"/>
      <c r="CO40" s="703"/>
      <c r="CP40" s="703"/>
      <c r="CQ40" s="704"/>
      <c r="CR40" s="664">
        <v>819345</v>
      </c>
      <c r="CS40" s="665"/>
      <c r="CT40" s="665"/>
      <c r="CU40" s="665"/>
      <c r="CV40" s="665"/>
      <c r="CW40" s="665"/>
      <c r="CX40" s="665"/>
      <c r="CY40" s="666"/>
      <c r="CZ40" s="667">
        <v>1.1000000000000001</v>
      </c>
      <c r="DA40" s="677"/>
      <c r="DB40" s="677"/>
      <c r="DC40" s="678"/>
      <c r="DD40" s="670">
        <v>616345</v>
      </c>
      <c r="DE40" s="665"/>
      <c r="DF40" s="665"/>
      <c r="DG40" s="665"/>
      <c r="DH40" s="665"/>
      <c r="DI40" s="665"/>
      <c r="DJ40" s="665"/>
      <c r="DK40" s="666"/>
      <c r="DL40" s="670" t="s">
        <v>238</v>
      </c>
      <c r="DM40" s="665"/>
      <c r="DN40" s="665"/>
      <c r="DO40" s="665"/>
      <c r="DP40" s="665"/>
      <c r="DQ40" s="665"/>
      <c r="DR40" s="665"/>
      <c r="DS40" s="665"/>
      <c r="DT40" s="665"/>
      <c r="DU40" s="665"/>
      <c r="DV40" s="666"/>
      <c r="DW40" s="667" t="s">
        <v>238</v>
      </c>
      <c r="DX40" s="677"/>
      <c r="DY40" s="677"/>
      <c r="DZ40" s="677"/>
      <c r="EA40" s="677"/>
      <c r="EB40" s="677"/>
      <c r="EC40" s="698"/>
    </row>
    <row r="41" spans="2:133" ht="11.25" customHeight="1" x14ac:dyDescent="0.15">
      <c r="B41" s="661" t="s">
        <v>360</v>
      </c>
      <c r="C41" s="662"/>
      <c r="D41" s="662"/>
      <c r="E41" s="662"/>
      <c r="F41" s="662"/>
      <c r="G41" s="662"/>
      <c r="H41" s="662"/>
      <c r="I41" s="662"/>
      <c r="J41" s="662"/>
      <c r="K41" s="662"/>
      <c r="L41" s="662"/>
      <c r="M41" s="662"/>
      <c r="N41" s="662"/>
      <c r="O41" s="662"/>
      <c r="P41" s="662"/>
      <c r="Q41" s="663"/>
      <c r="R41" s="664" t="s">
        <v>254</v>
      </c>
      <c r="S41" s="665"/>
      <c r="T41" s="665"/>
      <c r="U41" s="665"/>
      <c r="V41" s="665"/>
      <c r="W41" s="665"/>
      <c r="X41" s="665"/>
      <c r="Y41" s="666"/>
      <c r="Z41" s="691" t="s">
        <v>254</v>
      </c>
      <c r="AA41" s="691"/>
      <c r="AB41" s="691"/>
      <c r="AC41" s="691"/>
      <c r="AD41" s="692" t="s">
        <v>254</v>
      </c>
      <c r="AE41" s="692"/>
      <c r="AF41" s="692"/>
      <c r="AG41" s="692"/>
      <c r="AH41" s="692"/>
      <c r="AI41" s="692"/>
      <c r="AJ41" s="692"/>
      <c r="AK41" s="692"/>
      <c r="AL41" s="667" t="s">
        <v>254</v>
      </c>
      <c r="AM41" s="668"/>
      <c r="AN41" s="668"/>
      <c r="AO41" s="693"/>
      <c r="AQ41" s="699" t="s">
        <v>361</v>
      </c>
      <c r="AR41" s="700"/>
      <c r="AS41" s="700"/>
      <c r="AT41" s="700"/>
      <c r="AU41" s="700"/>
      <c r="AV41" s="700"/>
      <c r="AW41" s="700"/>
      <c r="AX41" s="700"/>
      <c r="AY41" s="701"/>
      <c r="AZ41" s="664">
        <v>1059055</v>
      </c>
      <c r="BA41" s="665"/>
      <c r="BB41" s="665"/>
      <c r="BC41" s="665"/>
      <c r="BD41" s="675"/>
      <c r="BE41" s="675"/>
      <c r="BF41" s="702"/>
      <c r="BG41" s="707"/>
      <c r="BH41" s="708"/>
      <c r="BI41" s="708"/>
      <c r="BJ41" s="708"/>
      <c r="BK41" s="708"/>
      <c r="BL41" s="222"/>
      <c r="BM41" s="703" t="s">
        <v>362</v>
      </c>
      <c r="BN41" s="703"/>
      <c r="BO41" s="703"/>
      <c r="BP41" s="703"/>
      <c r="BQ41" s="703"/>
      <c r="BR41" s="703"/>
      <c r="BS41" s="703"/>
      <c r="BT41" s="703"/>
      <c r="BU41" s="704"/>
      <c r="BV41" s="664" t="s">
        <v>238</v>
      </c>
      <c r="BW41" s="665"/>
      <c r="BX41" s="665"/>
      <c r="BY41" s="665"/>
      <c r="BZ41" s="665"/>
      <c r="CA41" s="665"/>
      <c r="CB41" s="705"/>
      <c r="CD41" s="706" t="s">
        <v>363</v>
      </c>
      <c r="CE41" s="703"/>
      <c r="CF41" s="703"/>
      <c r="CG41" s="703"/>
      <c r="CH41" s="703"/>
      <c r="CI41" s="703"/>
      <c r="CJ41" s="703"/>
      <c r="CK41" s="703"/>
      <c r="CL41" s="703"/>
      <c r="CM41" s="703"/>
      <c r="CN41" s="703"/>
      <c r="CO41" s="703"/>
      <c r="CP41" s="703"/>
      <c r="CQ41" s="704"/>
      <c r="CR41" s="664" t="s">
        <v>238</v>
      </c>
      <c r="CS41" s="675"/>
      <c r="CT41" s="675"/>
      <c r="CU41" s="675"/>
      <c r="CV41" s="675"/>
      <c r="CW41" s="675"/>
      <c r="CX41" s="675"/>
      <c r="CY41" s="676"/>
      <c r="CZ41" s="667" t="s">
        <v>150</v>
      </c>
      <c r="DA41" s="677"/>
      <c r="DB41" s="677"/>
      <c r="DC41" s="678"/>
      <c r="DD41" s="670" t="s">
        <v>254</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364</v>
      </c>
      <c r="C42" s="662"/>
      <c r="D42" s="662"/>
      <c r="E42" s="662"/>
      <c r="F42" s="662"/>
      <c r="G42" s="662"/>
      <c r="H42" s="662"/>
      <c r="I42" s="662"/>
      <c r="J42" s="662"/>
      <c r="K42" s="662"/>
      <c r="L42" s="662"/>
      <c r="M42" s="662"/>
      <c r="N42" s="662"/>
      <c r="O42" s="662"/>
      <c r="P42" s="662"/>
      <c r="Q42" s="663"/>
      <c r="R42" s="664" t="s">
        <v>250</v>
      </c>
      <c r="S42" s="665"/>
      <c r="T42" s="665"/>
      <c r="U42" s="665"/>
      <c r="V42" s="665"/>
      <c r="W42" s="665"/>
      <c r="X42" s="665"/>
      <c r="Y42" s="666"/>
      <c r="Z42" s="691" t="s">
        <v>238</v>
      </c>
      <c r="AA42" s="691"/>
      <c r="AB42" s="691"/>
      <c r="AC42" s="691"/>
      <c r="AD42" s="692" t="s">
        <v>238</v>
      </c>
      <c r="AE42" s="692"/>
      <c r="AF42" s="692"/>
      <c r="AG42" s="692"/>
      <c r="AH42" s="692"/>
      <c r="AI42" s="692"/>
      <c r="AJ42" s="692"/>
      <c r="AK42" s="692"/>
      <c r="AL42" s="667" t="s">
        <v>238</v>
      </c>
      <c r="AM42" s="668"/>
      <c r="AN42" s="668"/>
      <c r="AO42" s="693"/>
      <c r="AQ42" s="711" t="s">
        <v>365</v>
      </c>
      <c r="AR42" s="712"/>
      <c r="AS42" s="712"/>
      <c r="AT42" s="712"/>
      <c r="AU42" s="712"/>
      <c r="AV42" s="712"/>
      <c r="AW42" s="712"/>
      <c r="AX42" s="712"/>
      <c r="AY42" s="713"/>
      <c r="AZ42" s="644">
        <v>3191653</v>
      </c>
      <c r="BA42" s="679"/>
      <c r="BB42" s="679"/>
      <c r="BC42" s="679"/>
      <c r="BD42" s="645"/>
      <c r="BE42" s="645"/>
      <c r="BF42" s="694"/>
      <c r="BG42" s="709"/>
      <c r="BH42" s="710"/>
      <c r="BI42" s="710"/>
      <c r="BJ42" s="710"/>
      <c r="BK42" s="710"/>
      <c r="BL42" s="223"/>
      <c r="BM42" s="695" t="s">
        <v>366</v>
      </c>
      <c r="BN42" s="695"/>
      <c r="BO42" s="695"/>
      <c r="BP42" s="695"/>
      <c r="BQ42" s="695"/>
      <c r="BR42" s="695"/>
      <c r="BS42" s="695"/>
      <c r="BT42" s="695"/>
      <c r="BU42" s="696"/>
      <c r="BV42" s="644">
        <v>287</v>
      </c>
      <c r="BW42" s="679"/>
      <c r="BX42" s="679"/>
      <c r="BY42" s="679"/>
      <c r="BZ42" s="679"/>
      <c r="CA42" s="679"/>
      <c r="CB42" s="697"/>
      <c r="CD42" s="661" t="s">
        <v>367</v>
      </c>
      <c r="CE42" s="662"/>
      <c r="CF42" s="662"/>
      <c r="CG42" s="662"/>
      <c r="CH42" s="662"/>
      <c r="CI42" s="662"/>
      <c r="CJ42" s="662"/>
      <c r="CK42" s="662"/>
      <c r="CL42" s="662"/>
      <c r="CM42" s="662"/>
      <c r="CN42" s="662"/>
      <c r="CO42" s="662"/>
      <c r="CP42" s="662"/>
      <c r="CQ42" s="663"/>
      <c r="CR42" s="664">
        <v>8133548</v>
      </c>
      <c r="CS42" s="675"/>
      <c r="CT42" s="675"/>
      <c r="CU42" s="675"/>
      <c r="CV42" s="675"/>
      <c r="CW42" s="675"/>
      <c r="CX42" s="675"/>
      <c r="CY42" s="676"/>
      <c r="CZ42" s="667">
        <v>11</v>
      </c>
      <c r="DA42" s="677"/>
      <c r="DB42" s="677"/>
      <c r="DC42" s="678"/>
      <c r="DD42" s="670">
        <v>4357155</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368</v>
      </c>
      <c r="C43" s="662"/>
      <c r="D43" s="662"/>
      <c r="E43" s="662"/>
      <c r="F43" s="662"/>
      <c r="G43" s="662"/>
      <c r="H43" s="662"/>
      <c r="I43" s="662"/>
      <c r="J43" s="662"/>
      <c r="K43" s="662"/>
      <c r="L43" s="662"/>
      <c r="M43" s="662"/>
      <c r="N43" s="662"/>
      <c r="O43" s="662"/>
      <c r="P43" s="662"/>
      <c r="Q43" s="663"/>
      <c r="R43" s="664" t="s">
        <v>250</v>
      </c>
      <c r="S43" s="665"/>
      <c r="T43" s="665"/>
      <c r="U43" s="665"/>
      <c r="V43" s="665"/>
      <c r="W43" s="665"/>
      <c r="X43" s="665"/>
      <c r="Y43" s="666"/>
      <c r="Z43" s="691" t="s">
        <v>254</v>
      </c>
      <c r="AA43" s="691"/>
      <c r="AB43" s="691"/>
      <c r="AC43" s="691"/>
      <c r="AD43" s="692" t="s">
        <v>238</v>
      </c>
      <c r="AE43" s="692"/>
      <c r="AF43" s="692"/>
      <c r="AG43" s="692"/>
      <c r="AH43" s="692"/>
      <c r="AI43" s="692"/>
      <c r="AJ43" s="692"/>
      <c r="AK43" s="692"/>
      <c r="AL43" s="667" t="s">
        <v>238</v>
      </c>
      <c r="AM43" s="668"/>
      <c r="AN43" s="668"/>
      <c r="AO43" s="693"/>
      <c r="BV43" s="224"/>
      <c r="BW43" s="224"/>
      <c r="BX43" s="224"/>
      <c r="BY43" s="224"/>
      <c r="BZ43" s="224"/>
      <c r="CA43" s="224"/>
      <c r="CB43" s="224"/>
      <c r="CD43" s="661" t="s">
        <v>369</v>
      </c>
      <c r="CE43" s="662"/>
      <c r="CF43" s="662"/>
      <c r="CG43" s="662"/>
      <c r="CH43" s="662"/>
      <c r="CI43" s="662"/>
      <c r="CJ43" s="662"/>
      <c r="CK43" s="662"/>
      <c r="CL43" s="662"/>
      <c r="CM43" s="662"/>
      <c r="CN43" s="662"/>
      <c r="CO43" s="662"/>
      <c r="CP43" s="662"/>
      <c r="CQ43" s="663"/>
      <c r="CR43" s="664">
        <v>306253</v>
      </c>
      <c r="CS43" s="675"/>
      <c r="CT43" s="675"/>
      <c r="CU43" s="675"/>
      <c r="CV43" s="675"/>
      <c r="CW43" s="675"/>
      <c r="CX43" s="675"/>
      <c r="CY43" s="676"/>
      <c r="CZ43" s="667">
        <v>0.4</v>
      </c>
      <c r="DA43" s="677"/>
      <c r="DB43" s="677"/>
      <c r="DC43" s="678"/>
      <c r="DD43" s="670">
        <v>306253</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370</v>
      </c>
      <c r="C44" s="642"/>
      <c r="D44" s="642"/>
      <c r="E44" s="642"/>
      <c r="F44" s="642"/>
      <c r="G44" s="642"/>
      <c r="H44" s="642"/>
      <c r="I44" s="642"/>
      <c r="J44" s="642"/>
      <c r="K44" s="642"/>
      <c r="L44" s="642"/>
      <c r="M44" s="642"/>
      <c r="N44" s="642"/>
      <c r="O44" s="642"/>
      <c r="P44" s="642"/>
      <c r="Q44" s="643"/>
      <c r="R44" s="644">
        <v>79558012</v>
      </c>
      <c r="S44" s="679"/>
      <c r="T44" s="679"/>
      <c r="U44" s="679"/>
      <c r="V44" s="679"/>
      <c r="W44" s="679"/>
      <c r="X44" s="679"/>
      <c r="Y44" s="680"/>
      <c r="Z44" s="681">
        <v>100</v>
      </c>
      <c r="AA44" s="681"/>
      <c r="AB44" s="681"/>
      <c r="AC44" s="681"/>
      <c r="AD44" s="682">
        <v>43497038</v>
      </c>
      <c r="AE44" s="682"/>
      <c r="AF44" s="682"/>
      <c r="AG44" s="682"/>
      <c r="AH44" s="682"/>
      <c r="AI44" s="682"/>
      <c r="AJ44" s="682"/>
      <c r="AK44" s="682"/>
      <c r="AL44" s="647">
        <v>100</v>
      </c>
      <c r="AM44" s="683"/>
      <c r="AN44" s="683"/>
      <c r="AO44" s="684"/>
      <c r="CD44" s="685" t="s">
        <v>316</v>
      </c>
      <c r="CE44" s="686"/>
      <c r="CF44" s="661" t="s">
        <v>371</v>
      </c>
      <c r="CG44" s="662"/>
      <c r="CH44" s="662"/>
      <c r="CI44" s="662"/>
      <c r="CJ44" s="662"/>
      <c r="CK44" s="662"/>
      <c r="CL44" s="662"/>
      <c r="CM44" s="662"/>
      <c r="CN44" s="662"/>
      <c r="CO44" s="662"/>
      <c r="CP44" s="662"/>
      <c r="CQ44" s="663"/>
      <c r="CR44" s="664">
        <v>8133548</v>
      </c>
      <c r="CS44" s="665"/>
      <c r="CT44" s="665"/>
      <c r="CU44" s="665"/>
      <c r="CV44" s="665"/>
      <c r="CW44" s="665"/>
      <c r="CX44" s="665"/>
      <c r="CY44" s="666"/>
      <c r="CZ44" s="667">
        <v>11</v>
      </c>
      <c r="DA44" s="668"/>
      <c r="DB44" s="668"/>
      <c r="DC44" s="669"/>
      <c r="DD44" s="670">
        <v>4357155</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7"/>
      <c r="CE45" s="688"/>
      <c r="CF45" s="661" t="s">
        <v>372</v>
      </c>
      <c r="CG45" s="662"/>
      <c r="CH45" s="662"/>
      <c r="CI45" s="662"/>
      <c r="CJ45" s="662"/>
      <c r="CK45" s="662"/>
      <c r="CL45" s="662"/>
      <c r="CM45" s="662"/>
      <c r="CN45" s="662"/>
      <c r="CO45" s="662"/>
      <c r="CP45" s="662"/>
      <c r="CQ45" s="663"/>
      <c r="CR45" s="664">
        <v>2678954</v>
      </c>
      <c r="CS45" s="675"/>
      <c r="CT45" s="675"/>
      <c r="CU45" s="675"/>
      <c r="CV45" s="675"/>
      <c r="CW45" s="675"/>
      <c r="CX45" s="675"/>
      <c r="CY45" s="676"/>
      <c r="CZ45" s="667">
        <v>3.6</v>
      </c>
      <c r="DA45" s="677"/>
      <c r="DB45" s="677"/>
      <c r="DC45" s="678"/>
      <c r="DD45" s="670">
        <v>425905</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6" t="s">
        <v>373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7"/>
      <c r="CE46" s="688"/>
      <c r="CF46" s="661" t="s">
        <v>374</v>
      </c>
      <c r="CG46" s="662"/>
      <c r="CH46" s="662"/>
      <c r="CI46" s="662"/>
      <c r="CJ46" s="662"/>
      <c r="CK46" s="662"/>
      <c r="CL46" s="662"/>
      <c r="CM46" s="662"/>
      <c r="CN46" s="662"/>
      <c r="CO46" s="662"/>
      <c r="CP46" s="662"/>
      <c r="CQ46" s="663"/>
      <c r="CR46" s="664">
        <v>5391312</v>
      </c>
      <c r="CS46" s="665"/>
      <c r="CT46" s="665"/>
      <c r="CU46" s="665"/>
      <c r="CV46" s="665"/>
      <c r="CW46" s="665"/>
      <c r="CX46" s="665"/>
      <c r="CY46" s="666"/>
      <c r="CZ46" s="667">
        <v>7.3</v>
      </c>
      <c r="DA46" s="668"/>
      <c r="DB46" s="668"/>
      <c r="DC46" s="669"/>
      <c r="DD46" s="670">
        <v>3867968</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375</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376</v>
      </c>
      <c r="CG47" s="662"/>
      <c r="CH47" s="662"/>
      <c r="CI47" s="662"/>
      <c r="CJ47" s="662"/>
      <c r="CK47" s="662"/>
      <c r="CL47" s="662"/>
      <c r="CM47" s="662"/>
      <c r="CN47" s="662"/>
      <c r="CO47" s="662"/>
      <c r="CP47" s="662"/>
      <c r="CQ47" s="663"/>
      <c r="CR47" s="664" t="s">
        <v>238</v>
      </c>
      <c r="CS47" s="675"/>
      <c r="CT47" s="675"/>
      <c r="CU47" s="675"/>
      <c r="CV47" s="675"/>
      <c r="CW47" s="675"/>
      <c r="CX47" s="675"/>
      <c r="CY47" s="676"/>
      <c r="CZ47" s="667" t="s">
        <v>254</v>
      </c>
      <c r="DA47" s="677"/>
      <c r="DB47" s="677"/>
      <c r="DC47" s="678"/>
      <c r="DD47" s="670" t="s">
        <v>238</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377</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378</v>
      </c>
      <c r="CG48" s="662"/>
      <c r="CH48" s="662"/>
      <c r="CI48" s="662"/>
      <c r="CJ48" s="662"/>
      <c r="CK48" s="662"/>
      <c r="CL48" s="662"/>
      <c r="CM48" s="662"/>
      <c r="CN48" s="662"/>
      <c r="CO48" s="662"/>
      <c r="CP48" s="662"/>
      <c r="CQ48" s="663"/>
      <c r="CR48" s="664" t="s">
        <v>250</v>
      </c>
      <c r="CS48" s="665"/>
      <c r="CT48" s="665"/>
      <c r="CU48" s="665"/>
      <c r="CV48" s="665"/>
      <c r="CW48" s="665"/>
      <c r="CX48" s="665"/>
      <c r="CY48" s="666"/>
      <c r="CZ48" s="667" t="s">
        <v>254</v>
      </c>
      <c r="DA48" s="668"/>
      <c r="DB48" s="668"/>
      <c r="DC48" s="669"/>
      <c r="DD48" s="670" t="s">
        <v>250</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1" t="s">
        <v>379</v>
      </c>
      <c r="CE49" s="642"/>
      <c r="CF49" s="642"/>
      <c r="CG49" s="642"/>
      <c r="CH49" s="642"/>
      <c r="CI49" s="642"/>
      <c r="CJ49" s="642"/>
      <c r="CK49" s="642"/>
      <c r="CL49" s="642"/>
      <c r="CM49" s="642"/>
      <c r="CN49" s="642"/>
      <c r="CO49" s="642"/>
      <c r="CP49" s="642"/>
      <c r="CQ49" s="643"/>
      <c r="CR49" s="644">
        <v>74125257</v>
      </c>
      <c r="CS49" s="645"/>
      <c r="CT49" s="645"/>
      <c r="CU49" s="645"/>
      <c r="CV49" s="645"/>
      <c r="CW49" s="645"/>
      <c r="CX49" s="645"/>
      <c r="CY49" s="646"/>
      <c r="CZ49" s="647">
        <v>100</v>
      </c>
      <c r="DA49" s="648"/>
      <c r="DB49" s="648"/>
      <c r="DC49" s="649"/>
      <c r="DD49" s="650">
        <v>49151176</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Z9TObOv6ZN7aB4pz7KWXSRWPluJocGWVMxw6HvfMZGKdWcKD/SsFVHXJwsAY+7TvHjG06PUpG0Cp00ctBCdzEQ==" saltValue="HNw9fgoz91W8wZFOJ9Auq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54" t="s">
        <v>380</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5" t="s">
        <v>381</v>
      </c>
      <c r="DK2" s="1156"/>
      <c r="DL2" s="1156"/>
      <c r="DM2" s="1156"/>
      <c r="DN2" s="1156"/>
      <c r="DO2" s="1157"/>
      <c r="DP2" s="231"/>
      <c r="DQ2" s="1155" t="s">
        <v>382</v>
      </c>
      <c r="DR2" s="1156"/>
      <c r="DS2" s="1156"/>
      <c r="DT2" s="1156"/>
      <c r="DU2" s="1156"/>
      <c r="DV2" s="1156"/>
      <c r="DW2" s="1156"/>
      <c r="DX2" s="1156"/>
      <c r="DY2" s="1156"/>
      <c r="DZ2" s="1157"/>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123" t="s">
        <v>383</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35"/>
      <c r="BA4" s="235"/>
      <c r="BB4" s="235"/>
      <c r="BC4" s="235"/>
      <c r="BD4" s="235"/>
      <c r="BE4" s="236"/>
      <c r="BF4" s="236"/>
      <c r="BG4" s="236"/>
      <c r="BH4" s="236"/>
      <c r="BI4" s="236"/>
      <c r="BJ4" s="236"/>
      <c r="BK4" s="236"/>
      <c r="BL4" s="236"/>
      <c r="BM4" s="236"/>
      <c r="BN4" s="236"/>
      <c r="BO4" s="236"/>
      <c r="BP4" s="236"/>
      <c r="BQ4" s="794" t="s">
        <v>384</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7"/>
    </row>
    <row r="5" spans="1:131" s="238" customFormat="1" ht="26.25" customHeight="1" x14ac:dyDescent="0.15">
      <c r="A5" s="1059" t="s">
        <v>385</v>
      </c>
      <c r="B5" s="1060"/>
      <c r="C5" s="1060"/>
      <c r="D5" s="1060"/>
      <c r="E5" s="1060"/>
      <c r="F5" s="1060"/>
      <c r="G5" s="1060"/>
      <c r="H5" s="1060"/>
      <c r="I5" s="1060"/>
      <c r="J5" s="1060"/>
      <c r="K5" s="1060"/>
      <c r="L5" s="1060"/>
      <c r="M5" s="1060"/>
      <c r="N5" s="1060"/>
      <c r="O5" s="1060"/>
      <c r="P5" s="1061"/>
      <c r="Q5" s="1065" t="s">
        <v>386</v>
      </c>
      <c r="R5" s="1066"/>
      <c r="S5" s="1066"/>
      <c r="T5" s="1066"/>
      <c r="U5" s="1067"/>
      <c r="V5" s="1065" t="s">
        <v>387</v>
      </c>
      <c r="W5" s="1066"/>
      <c r="X5" s="1066"/>
      <c r="Y5" s="1066"/>
      <c r="Z5" s="1067"/>
      <c r="AA5" s="1065" t="s">
        <v>388</v>
      </c>
      <c r="AB5" s="1066"/>
      <c r="AC5" s="1066"/>
      <c r="AD5" s="1066"/>
      <c r="AE5" s="1066"/>
      <c r="AF5" s="1158" t="s">
        <v>389</v>
      </c>
      <c r="AG5" s="1066"/>
      <c r="AH5" s="1066"/>
      <c r="AI5" s="1066"/>
      <c r="AJ5" s="1079"/>
      <c r="AK5" s="1066" t="s">
        <v>390</v>
      </c>
      <c r="AL5" s="1066"/>
      <c r="AM5" s="1066"/>
      <c r="AN5" s="1066"/>
      <c r="AO5" s="1067"/>
      <c r="AP5" s="1065" t="s">
        <v>391</v>
      </c>
      <c r="AQ5" s="1066"/>
      <c r="AR5" s="1066"/>
      <c r="AS5" s="1066"/>
      <c r="AT5" s="1067"/>
      <c r="AU5" s="1065" t="s">
        <v>392</v>
      </c>
      <c r="AV5" s="1066"/>
      <c r="AW5" s="1066"/>
      <c r="AX5" s="1066"/>
      <c r="AY5" s="1079"/>
      <c r="AZ5" s="235"/>
      <c r="BA5" s="235"/>
      <c r="BB5" s="235"/>
      <c r="BC5" s="235"/>
      <c r="BD5" s="235"/>
      <c r="BE5" s="236"/>
      <c r="BF5" s="236"/>
      <c r="BG5" s="236"/>
      <c r="BH5" s="236"/>
      <c r="BI5" s="236"/>
      <c r="BJ5" s="236"/>
      <c r="BK5" s="236"/>
      <c r="BL5" s="236"/>
      <c r="BM5" s="236"/>
      <c r="BN5" s="236"/>
      <c r="BO5" s="236"/>
      <c r="BP5" s="236"/>
      <c r="BQ5" s="1059" t="s">
        <v>393</v>
      </c>
      <c r="BR5" s="1060"/>
      <c r="BS5" s="1060"/>
      <c r="BT5" s="1060"/>
      <c r="BU5" s="1060"/>
      <c r="BV5" s="1060"/>
      <c r="BW5" s="1060"/>
      <c r="BX5" s="1060"/>
      <c r="BY5" s="1060"/>
      <c r="BZ5" s="1060"/>
      <c r="CA5" s="1060"/>
      <c r="CB5" s="1060"/>
      <c r="CC5" s="1060"/>
      <c r="CD5" s="1060"/>
      <c r="CE5" s="1060"/>
      <c r="CF5" s="1060"/>
      <c r="CG5" s="1061"/>
      <c r="CH5" s="1065" t="s">
        <v>394</v>
      </c>
      <c r="CI5" s="1066"/>
      <c r="CJ5" s="1066"/>
      <c r="CK5" s="1066"/>
      <c r="CL5" s="1067"/>
      <c r="CM5" s="1065" t="s">
        <v>395</v>
      </c>
      <c r="CN5" s="1066"/>
      <c r="CO5" s="1066"/>
      <c r="CP5" s="1066"/>
      <c r="CQ5" s="1067"/>
      <c r="CR5" s="1065" t="s">
        <v>396</v>
      </c>
      <c r="CS5" s="1066"/>
      <c r="CT5" s="1066"/>
      <c r="CU5" s="1066"/>
      <c r="CV5" s="1067"/>
      <c r="CW5" s="1065" t="s">
        <v>397</v>
      </c>
      <c r="CX5" s="1066"/>
      <c r="CY5" s="1066"/>
      <c r="CZ5" s="1066"/>
      <c r="DA5" s="1067"/>
      <c r="DB5" s="1065" t="s">
        <v>398</v>
      </c>
      <c r="DC5" s="1066"/>
      <c r="DD5" s="1066"/>
      <c r="DE5" s="1066"/>
      <c r="DF5" s="1067"/>
      <c r="DG5" s="1148" t="s">
        <v>399</v>
      </c>
      <c r="DH5" s="1149"/>
      <c r="DI5" s="1149"/>
      <c r="DJ5" s="1149"/>
      <c r="DK5" s="1150"/>
      <c r="DL5" s="1148" t="s">
        <v>400</v>
      </c>
      <c r="DM5" s="1149"/>
      <c r="DN5" s="1149"/>
      <c r="DO5" s="1149"/>
      <c r="DP5" s="1150"/>
      <c r="DQ5" s="1065" t="s">
        <v>401</v>
      </c>
      <c r="DR5" s="1066"/>
      <c r="DS5" s="1066"/>
      <c r="DT5" s="1066"/>
      <c r="DU5" s="1067"/>
      <c r="DV5" s="1065" t="s">
        <v>392</v>
      </c>
      <c r="DW5" s="1066"/>
      <c r="DX5" s="1066"/>
      <c r="DY5" s="1066"/>
      <c r="DZ5" s="1079"/>
      <c r="EA5" s="237"/>
    </row>
    <row r="6" spans="1:131" s="238"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35"/>
      <c r="BA6" s="235"/>
      <c r="BB6" s="235"/>
      <c r="BC6" s="235"/>
      <c r="BD6" s="235"/>
      <c r="BE6" s="236"/>
      <c r="BF6" s="236"/>
      <c r="BG6" s="236"/>
      <c r="BH6" s="236"/>
      <c r="BI6" s="236"/>
      <c r="BJ6" s="236"/>
      <c r="BK6" s="236"/>
      <c r="BL6" s="236"/>
      <c r="BM6" s="236"/>
      <c r="BN6" s="236"/>
      <c r="BO6" s="236"/>
      <c r="BP6" s="236"/>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7"/>
    </row>
    <row r="7" spans="1:131" s="238" customFormat="1" ht="26.25" customHeight="1" thickTop="1" x14ac:dyDescent="0.15">
      <c r="A7" s="239">
        <v>1</v>
      </c>
      <c r="B7" s="1111" t="s">
        <v>402</v>
      </c>
      <c r="C7" s="1112"/>
      <c r="D7" s="1112"/>
      <c r="E7" s="1112"/>
      <c r="F7" s="1112"/>
      <c r="G7" s="1112"/>
      <c r="H7" s="1112"/>
      <c r="I7" s="1112"/>
      <c r="J7" s="1112"/>
      <c r="K7" s="1112"/>
      <c r="L7" s="1112"/>
      <c r="M7" s="1112"/>
      <c r="N7" s="1112"/>
      <c r="O7" s="1112"/>
      <c r="P7" s="1113"/>
      <c r="Q7" s="1166">
        <v>79518</v>
      </c>
      <c r="R7" s="1167"/>
      <c r="S7" s="1167"/>
      <c r="T7" s="1167"/>
      <c r="U7" s="1167"/>
      <c r="V7" s="1167">
        <v>74086</v>
      </c>
      <c r="W7" s="1167"/>
      <c r="X7" s="1167"/>
      <c r="Y7" s="1167"/>
      <c r="Z7" s="1167"/>
      <c r="AA7" s="1167">
        <v>5432</v>
      </c>
      <c r="AB7" s="1167"/>
      <c r="AC7" s="1167"/>
      <c r="AD7" s="1167"/>
      <c r="AE7" s="1168"/>
      <c r="AF7" s="1169">
        <v>4504</v>
      </c>
      <c r="AG7" s="1170"/>
      <c r="AH7" s="1170"/>
      <c r="AI7" s="1170"/>
      <c r="AJ7" s="1171"/>
      <c r="AK7" s="1172">
        <v>1636</v>
      </c>
      <c r="AL7" s="1173"/>
      <c r="AM7" s="1173"/>
      <c r="AN7" s="1173"/>
      <c r="AO7" s="1173"/>
      <c r="AP7" s="1173">
        <v>17830</v>
      </c>
      <c r="AQ7" s="1173"/>
      <c r="AR7" s="1173"/>
      <c r="AS7" s="1173"/>
      <c r="AT7" s="1173"/>
      <c r="AU7" s="1174"/>
      <c r="AV7" s="1174"/>
      <c r="AW7" s="1174"/>
      <c r="AX7" s="1174"/>
      <c r="AY7" s="1175"/>
      <c r="AZ7" s="235"/>
      <c r="BA7" s="235"/>
      <c r="BB7" s="235"/>
      <c r="BC7" s="235"/>
      <c r="BD7" s="235"/>
      <c r="BE7" s="236"/>
      <c r="BF7" s="236"/>
      <c r="BG7" s="236"/>
      <c r="BH7" s="236"/>
      <c r="BI7" s="236"/>
      <c r="BJ7" s="236"/>
      <c r="BK7" s="236"/>
      <c r="BL7" s="236"/>
      <c r="BM7" s="236"/>
      <c r="BN7" s="236"/>
      <c r="BO7" s="236"/>
      <c r="BP7" s="236"/>
      <c r="BQ7" s="239">
        <v>1</v>
      </c>
      <c r="BR7" s="240"/>
      <c r="BS7" s="1163" t="s">
        <v>597</v>
      </c>
      <c r="BT7" s="1164"/>
      <c r="BU7" s="1164"/>
      <c r="BV7" s="1164"/>
      <c r="BW7" s="1164"/>
      <c r="BX7" s="1164"/>
      <c r="BY7" s="1164"/>
      <c r="BZ7" s="1164"/>
      <c r="CA7" s="1164"/>
      <c r="CB7" s="1164"/>
      <c r="CC7" s="1164"/>
      <c r="CD7" s="1164"/>
      <c r="CE7" s="1164"/>
      <c r="CF7" s="1164"/>
      <c r="CG7" s="1176"/>
      <c r="CH7" s="1160">
        <v>0</v>
      </c>
      <c r="CI7" s="1161"/>
      <c r="CJ7" s="1161"/>
      <c r="CK7" s="1161"/>
      <c r="CL7" s="1162"/>
      <c r="CM7" s="1160">
        <v>630</v>
      </c>
      <c r="CN7" s="1161"/>
      <c r="CO7" s="1161"/>
      <c r="CP7" s="1161"/>
      <c r="CQ7" s="1162"/>
      <c r="CR7" s="1160">
        <v>10</v>
      </c>
      <c r="CS7" s="1161"/>
      <c r="CT7" s="1161"/>
      <c r="CU7" s="1161"/>
      <c r="CV7" s="1162"/>
      <c r="CW7" s="1160" t="s">
        <v>527</v>
      </c>
      <c r="CX7" s="1161"/>
      <c r="CY7" s="1161"/>
      <c r="CZ7" s="1161"/>
      <c r="DA7" s="1162"/>
      <c r="DB7" s="1160" t="s">
        <v>527</v>
      </c>
      <c r="DC7" s="1161"/>
      <c r="DD7" s="1161"/>
      <c r="DE7" s="1161"/>
      <c r="DF7" s="1162"/>
      <c r="DG7" s="1160" t="s">
        <v>527</v>
      </c>
      <c r="DH7" s="1161"/>
      <c r="DI7" s="1161"/>
      <c r="DJ7" s="1161"/>
      <c r="DK7" s="1162"/>
      <c r="DL7" s="1160" t="s">
        <v>527</v>
      </c>
      <c r="DM7" s="1161"/>
      <c r="DN7" s="1161"/>
      <c r="DO7" s="1161"/>
      <c r="DP7" s="1162"/>
      <c r="DQ7" s="1160" t="s">
        <v>527</v>
      </c>
      <c r="DR7" s="1161"/>
      <c r="DS7" s="1161"/>
      <c r="DT7" s="1161"/>
      <c r="DU7" s="1162"/>
      <c r="DV7" s="1163"/>
      <c r="DW7" s="1164"/>
      <c r="DX7" s="1164"/>
      <c r="DY7" s="1164"/>
      <c r="DZ7" s="1165"/>
      <c r="EA7" s="237"/>
    </row>
    <row r="8" spans="1:131" s="238" customFormat="1" ht="26.25" customHeight="1" x14ac:dyDescent="0.15">
      <c r="A8" s="241">
        <v>2</v>
      </c>
      <c r="B8" s="1094" t="s">
        <v>403</v>
      </c>
      <c r="C8" s="1095"/>
      <c r="D8" s="1095"/>
      <c r="E8" s="1095"/>
      <c r="F8" s="1095"/>
      <c r="G8" s="1095"/>
      <c r="H8" s="1095"/>
      <c r="I8" s="1095"/>
      <c r="J8" s="1095"/>
      <c r="K8" s="1095"/>
      <c r="L8" s="1095"/>
      <c r="M8" s="1095"/>
      <c r="N8" s="1095"/>
      <c r="O8" s="1095"/>
      <c r="P8" s="1096"/>
      <c r="Q8" s="1102">
        <v>1</v>
      </c>
      <c r="R8" s="1103"/>
      <c r="S8" s="1103"/>
      <c r="T8" s="1103"/>
      <c r="U8" s="1103"/>
      <c r="V8" s="1103">
        <v>0</v>
      </c>
      <c r="W8" s="1103"/>
      <c r="X8" s="1103"/>
      <c r="Y8" s="1103"/>
      <c r="Z8" s="1103"/>
      <c r="AA8" s="1103">
        <v>1</v>
      </c>
      <c r="AB8" s="1103"/>
      <c r="AC8" s="1103"/>
      <c r="AD8" s="1103"/>
      <c r="AE8" s="1104"/>
      <c r="AF8" s="1099">
        <v>1</v>
      </c>
      <c r="AG8" s="1100"/>
      <c r="AH8" s="1100"/>
      <c r="AI8" s="1100"/>
      <c r="AJ8" s="1101"/>
      <c r="AK8" s="1144" t="s">
        <v>527</v>
      </c>
      <c r="AL8" s="1145"/>
      <c r="AM8" s="1145"/>
      <c r="AN8" s="1145"/>
      <c r="AO8" s="1145"/>
      <c r="AP8" s="1145" t="s">
        <v>527</v>
      </c>
      <c r="AQ8" s="1145"/>
      <c r="AR8" s="1145"/>
      <c r="AS8" s="1145"/>
      <c r="AT8" s="1145"/>
      <c r="AU8" s="1146"/>
      <c r="AV8" s="1146"/>
      <c r="AW8" s="1146"/>
      <c r="AX8" s="1146"/>
      <c r="AY8" s="1147"/>
      <c r="AZ8" s="235"/>
      <c r="BA8" s="235"/>
      <c r="BB8" s="235"/>
      <c r="BC8" s="235"/>
      <c r="BD8" s="235"/>
      <c r="BE8" s="236"/>
      <c r="BF8" s="236"/>
      <c r="BG8" s="236"/>
      <c r="BH8" s="236"/>
      <c r="BI8" s="236"/>
      <c r="BJ8" s="236"/>
      <c r="BK8" s="236"/>
      <c r="BL8" s="236"/>
      <c r="BM8" s="236"/>
      <c r="BN8" s="236"/>
      <c r="BO8" s="236"/>
      <c r="BP8" s="236"/>
      <c r="BQ8" s="241">
        <v>2</v>
      </c>
      <c r="BR8" s="242"/>
      <c r="BS8" s="1056" t="s">
        <v>598</v>
      </c>
      <c r="BT8" s="1057"/>
      <c r="BU8" s="1057"/>
      <c r="BV8" s="1057"/>
      <c r="BW8" s="1057"/>
      <c r="BX8" s="1057"/>
      <c r="BY8" s="1057"/>
      <c r="BZ8" s="1057"/>
      <c r="CA8" s="1057"/>
      <c r="CB8" s="1057"/>
      <c r="CC8" s="1057"/>
      <c r="CD8" s="1057"/>
      <c r="CE8" s="1057"/>
      <c r="CF8" s="1057"/>
      <c r="CG8" s="1078"/>
      <c r="CH8" s="1053">
        <v>0</v>
      </c>
      <c r="CI8" s="1054"/>
      <c r="CJ8" s="1054"/>
      <c r="CK8" s="1054"/>
      <c r="CL8" s="1055"/>
      <c r="CM8" s="1053">
        <v>226</v>
      </c>
      <c r="CN8" s="1054"/>
      <c r="CO8" s="1054"/>
      <c r="CP8" s="1054"/>
      <c r="CQ8" s="1055"/>
      <c r="CR8" s="1053">
        <v>71</v>
      </c>
      <c r="CS8" s="1054"/>
      <c r="CT8" s="1054"/>
      <c r="CU8" s="1054"/>
      <c r="CV8" s="1055"/>
      <c r="CW8" s="1053" t="s">
        <v>527</v>
      </c>
      <c r="CX8" s="1054"/>
      <c r="CY8" s="1054"/>
      <c r="CZ8" s="1054"/>
      <c r="DA8" s="1055"/>
      <c r="DB8" s="1053" t="s">
        <v>527</v>
      </c>
      <c r="DC8" s="1054"/>
      <c r="DD8" s="1054"/>
      <c r="DE8" s="1054"/>
      <c r="DF8" s="1055"/>
      <c r="DG8" s="1053" t="s">
        <v>527</v>
      </c>
      <c r="DH8" s="1054"/>
      <c r="DI8" s="1054"/>
      <c r="DJ8" s="1054"/>
      <c r="DK8" s="1055"/>
      <c r="DL8" s="1053" t="s">
        <v>527</v>
      </c>
      <c r="DM8" s="1054"/>
      <c r="DN8" s="1054"/>
      <c r="DO8" s="1054"/>
      <c r="DP8" s="1055"/>
      <c r="DQ8" s="1053" t="s">
        <v>527</v>
      </c>
      <c r="DR8" s="1054"/>
      <c r="DS8" s="1054"/>
      <c r="DT8" s="1054"/>
      <c r="DU8" s="1055"/>
      <c r="DV8" s="1056"/>
      <c r="DW8" s="1057"/>
      <c r="DX8" s="1057"/>
      <c r="DY8" s="1057"/>
      <c r="DZ8" s="1058"/>
      <c r="EA8" s="237"/>
    </row>
    <row r="9" spans="1:131" s="238" customFormat="1" ht="26.25" customHeight="1" x14ac:dyDescent="0.15">
      <c r="A9" s="241">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35"/>
      <c r="BA9" s="235"/>
      <c r="BB9" s="235"/>
      <c r="BC9" s="235"/>
      <c r="BD9" s="235"/>
      <c r="BE9" s="236"/>
      <c r="BF9" s="236"/>
      <c r="BG9" s="236"/>
      <c r="BH9" s="236"/>
      <c r="BI9" s="236"/>
      <c r="BJ9" s="236"/>
      <c r="BK9" s="236"/>
      <c r="BL9" s="236"/>
      <c r="BM9" s="236"/>
      <c r="BN9" s="236"/>
      <c r="BO9" s="236"/>
      <c r="BP9" s="236"/>
      <c r="BQ9" s="241">
        <v>3</v>
      </c>
      <c r="BR9" s="242"/>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7"/>
    </row>
    <row r="10" spans="1:131" s="238" customFormat="1" ht="26.25" customHeight="1" x14ac:dyDescent="0.15">
      <c r="A10" s="241">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35"/>
      <c r="BA10" s="235"/>
      <c r="BB10" s="235"/>
      <c r="BC10" s="235"/>
      <c r="BD10" s="235"/>
      <c r="BE10" s="236"/>
      <c r="BF10" s="236"/>
      <c r="BG10" s="236"/>
      <c r="BH10" s="236"/>
      <c r="BI10" s="236"/>
      <c r="BJ10" s="236"/>
      <c r="BK10" s="236"/>
      <c r="BL10" s="236"/>
      <c r="BM10" s="236"/>
      <c r="BN10" s="236"/>
      <c r="BO10" s="236"/>
      <c r="BP10" s="236"/>
      <c r="BQ10" s="241">
        <v>4</v>
      </c>
      <c r="BR10" s="242"/>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7"/>
    </row>
    <row r="11" spans="1:131" s="238" customFormat="1" ht="26.25" customHeight="1" x14ac:dyDescent="0.15">
      <c r="A11" s="241">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35"/>
      <c r="BA11" s="235"/>
      <c r="BB11" s="235"/>
      <c r="BC11" s="235"/>
      <c r="BD11" s="235"/>
      <c r="BE11" s="236"/>
      <c r="BF11" s="236"/>
      <c r="BG11" s="236"/>
      <c r="BH11" s="236"/>
      <c r="BI11" s="236"/>
      <c r="BJ11" s="236"/>
      <c r="BK11" s="236"/>
      <c r="BL11" s="236"/>
      <c r="BM11" s="236"/>
      <c r="BN11" s="236"/>
      <c r="BO11" s="236"/>
      <c r="BP11" s="236"/>
      <c r="BQ11" s="241">
        <v>5</v>
      </c>
      <c r="BR11" s="242"/>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7"/>
    </row>
    <row r="12" spans="1:131" s="238" customFormat="1" ht="26.25" customHeight="1" x14ac:dyDescent="0.15">
      <c r="A12" s="241">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35"/>
      <c r="BA12" s="235"/>
      <c r="BB12" s="235"/>
      <c r="BC12" s="235"/>
      <c r="BD12" s="235"/>
      <c r="BE12" s="236"/>
      <c r="BF12" s="236"/>
      <c r="BG12" s="236"/>
      <c r="BH12" s="236"/>
      <c r="BI12" s="236"/>
      <c r="BJ12" s="236"/>
      <c r="BK12" s="236"/>
      <c r="BL12" s="236"/>
      <c r="BM12" s="236"/>
      <c r="BN12" s="236"/>
      <c r="BO12" s="236"/>
      <c r="BP12" s="236"/>
      <c r="BQ12" s="241">
        <v>6</v>
      </c>
      <c r="BR12" s="242"/>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7"/>
    </row>
    <row r="13" spans="1:131" s="238" customFormat="1" ht="26.25" customHeight="1" x14ac:dyDescent="0.15">
      <c r="A13" s="241">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35"/>
      <c r="BA13" s="235"/>
      <c r="BB13" s="235"/>
      <c r="BC13" s="235"/>
      <c r="BD13" s="235"/>
      <c r="BE13" s="236"/>
      <c r="BF13" s="236"/>
      <c r="BG13" s="236"/>
      <c r="BH13" s="236"/>
      <c r="BI13" s="236"/>
      <c r="BJ13" s="236"/>
      <c r="BK13" s="236"/>
      <c r="BL13" s="236"/>
      <c r="BM13" s="236"/>
      <c r="BN13" s="236"/>
      <c r="BO13" s="236"/>
      <c r="BP13" s="236"/>
      <c r="BQ13" s="241">
        <v>7</v>
      </c>
      <c r="BR13" s="242"/>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7"/>
    </row>
    <row r="14" spans="1:131" s="238" customFormat="1" ht="26.25" customHeight="1" x14ac:dyDescent="0.15">
      <c r="A14" s="241">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35"/>
      <c r="BA14" s="235"/>
      <c r="BB14" s="235"/>
      <c r="BC14" s="235"/>
      <c r="BD14" s="235"/>
      <c r="BE14" s="236"/>
      <c r="BF14" s="236"/>
      <c r="BG14" s="236"/>
      <c r="BH14" s="236"/>
      <c r="BI14" s="236"/>
      <c r="BJ14" s="236"/>
      <c r="BK14" s="236"/>
      <c r="BL14" s="236"/>
      <c r="BM14" s="236"/>
      <c r="BN14" s="236"/>
      <c r="BO14" s="236"/>
      <c r="BP14" s="236"/>
      <c r="BQ14" s="241">
        <v>8</v>
      </c>
      <c r="BR14" s="242"/>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7"/>
    </row>
    <row r="15" spans="1:131" s="238" customFormat="1" ht="26.25" customHeight="1" x14ac:dyDescent="0.15">
      <c r="A15" s="241">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35"/>
      <c r="BA15" s="235"/>
      <c r="BB15" s="235"/>
      <c r="BC15" s="235"/>
      <c r="BD15" s="235"/>
      <c r="BE15" s="236"/>
      <c r="BF15" s="236"/>
      <c r="BG15" s="236"/>
      <c r="BH15" s="236"/>
      <c r="BI15" s="236"/>
      <c r="BJ15" s="236"/>
      <c r="BK15" s="236"/>
      <c r="BL15" s="236"/>
      <c r="BM15" s="236"/>
      <c r="BN15" s="236"/>
      <c r="BO15" s="236"/>
      <c r="BP15" s="236"/>
      <c r="BQ15" s="241">
        <v>9</v>
      </c>
      <c r="BR15" s="242"/>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7"/>
    </row>
    <row r="16" spans="1:131" s="238" customFormat="1" ht="26.25" customHeight="1" x14ac:dyDescent="0.15">
      <c r="A16" s="241">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35"/>
      <c r="BA16" s="235"/>
      <c r="BB16" s="235"/>
      <c r="BC16" s="235"/>
      <c r="BD16" s="235"/>
      <c r="BE16" s="236"/>
      <c r="BF16" s="236"/>
      <c r="BG16" s="236"/>
      <c r="BH16" s="236"/>
      <c r="BI16" s="236"/>
      <c r="BJ16" s="236"/>
      <c r="BK16" s="236"/>
      <c r="BL16" s="236"/>
      <c r="BM16" s="236"/>
      <c r="BN16" s="236"/>
      <c r="BO16" s="236"/>
      <c r="BP16" s="236"/>
      <c r="BQ16" s="241">
        <v>10</v>
      </c>
      <c r="BR16" s="242"/>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7"/>
    </row>
    <row r="17" spans="1:131" s="238" customFormat="1" ht="26.25" customHeight="1" x14ac:dyDescent="0.15">
      <c r="A17" s="241">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35"/>
      <c r="BA17" s="235"/>
      <c r="BB17" s="235"/>
      <c r="BC17" s="235"/>
      <c r="BD17" s="235"/>
      <c r="BE17" s="236"/>
      <c r="BF17" s="236"/>
      <c r="BG17" s="236"/>
      <c r="BH17" s="236"/>
      <c r="BI17" s="236"/>
      <c r="BJ17" s="236"/>
      <c r="BK17" s="236"/>
      <c r="BL17" s="236"/>
      <c r="BM17" s="236"/>
      <c r="BN17" s="236"/>
      <c r="BO17" s="236"/>
      <c r="BP17" s="236"/>
      <c r="BQ17" s="241">
        <v>11</v>
      </c>
      <c r="BR17" s="242"/>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7"/>
    </row>
    <row r="18" spans="1:131" s="238" customFormat="1" ht="26.25" customHeight="1" x14ac:dyDescent="0.15">
      <c r="A18" s="241">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35"/>
      <c r="BA18" s="235"/>
      <c r="BB18" s="235"/>
      <c r="BC18" s="235"/>
      <c r="BD18" s="235"/>
      <c r="BE18" s="236"/>
      <c r="BF18" s="236"/>
      <c r="BG18" s="236"/>
      <c r="BH18" s="236"/>
      <c r="BI18" s="236"/>
      <c r="BJ18" s="236"/>
      <c r="BK18" s="236"/>
      <c r="BL18" s="236"/>
      <c r="BM18" s="236"/>
      <c r="BN18" s="236"/>
      <c r="BO18" s="236"/>
      <c r="BP18" s="236"/>
      <c r="BQ18" s="241">
        <v>12</v>
      </c>
      <c r="BR18" s="242"/>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7"/>
    </row>
    <row r="19" spans="1:131" s="238" customFormat="1" ht="26.25" customHeight="1" x14ac:dyDescent="0.15">
      <c r="A19" s="241">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35"/>
      <c r="BA19" s="235"/>
      <c r="BB19" s="235"/>
      <c r="BC19" s="235"/>
      <c r="BD19" s="235"/>
      <c r="BE19" s="236"/>
      <c r="BF19" s="236"/>
      <c r="BG19" s="236"/>
      <c r="BH19" s="236"/>
      <c r="BI19" s="236"/>
      <c r="BJ19" s="236"/>
      <c r="BK19" s="236"/>
      <c r="BL19" s="236"/>
      <c r="BM19" s="236"/>
      <c r="BN19" s="236"/>
      <c r="BO19" s="236"/>
      <c r="BP19" s="236"/>
      <c r="BQ19" s="241">
        <v>13</v>
      </c>
      <c r="BR19" s="242"/>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7"/>
    </row>
    <row r="20" spans="1:131" s="238" customFormat="1" ht="26.25" customHeight="1" x14ac:dyDescent="0.15">
      <c r="A20" s="241">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35"/>
      <c r="BA20" s="235"/>
      <c r="BB20" s="235"/>
      <c r="BC20" s="235"/>
      <c r="BD20" s="235"/>
      <c r="BE20" s="236"/>
      <c r="BF20" s="236"/>
      <c r="BG20" s="236"/>
      <c r="BH20" s="236"/>
      <c r="BI20" s="236"/>
      <c r="BJ20" s="236"/>
      <c r="BK20" s="236"/>
      <c r="BL20" s="236"/>
      <c r="BM20" s="236"/>
      <c r="BN20" s="236"/>
      <c r="BO20" s="236"/>
      <c r="BP20" s="236"/>
      <c r="BQ20" s="241">
        <v>14</v>
      </c>
      <c r="BR20" s="242"/>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7"/>
    </row>
    <row r="21" spans="1:131" s="238" customFormat="1" ht="26.25" customHeight="1" thickBot="1" x14ac:dyDescent="0.2">
      <c r="A21" s="241">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35"/>
      <c r="BA21" s="235"/>
      <c r="BB21" s="235"/>
      <c r="BC21" s="235"/>
      <c r="BD21" s="235"/>
      <c r="BE21" s="236"/>
      <c r="BF21" s="236"/>
      <c r="BG21" s="236"/>
      <c r="BH21" s="236"/>
      <c r="BI21" s="236"/>
      <c r="BJ21" s="236"/>
      <c r="BK21" s="236"/>
      <c r="BL21" s="236"/>
      <c r="BM21" s="236"/>
      <c r="BN21" s="236"/>
      <c r="BO21" s="236"/>
      <c r="BP21" s="236"/>
      <c r="BQ21" s="241">
        <v>15</v>
      </c>
      <c r="BR21" s="242"/>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7"/>
    </row>
    <row r="22" spans="1:131" s="238" customFormat="1" ht="26.25" customHeight="1" x14ac:dyDescent="0.15">
      <c r="A22" s="241">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404</v>
      </c>
      <c r="BA22" s="1092"/>
      <c r="BB22" s="1092"/>
      <c r="BC22" s="1092"/>
      <c r="BD22" s="1093"/>
      <c r="BE22" s="236"/>
      <c r="BF22" s="236"/>
      <c r="BG22" s="236"/>
      <c r="BH22" s="236"/>
      <c r="BI22" s="236"/>
      <c r="BJ22" s="236"/>
      <c r="BK22" s="236"/>
      <c r="BL22" s="236"/>
      <c r="BM22" s="236"/>
      <c r="BN22" s="236"/>
      <c r="BO22" s="236"/>
      <c r="BP22" s="236"/>
      <c r="BQ22" s="241">
        <v>16</v>
      </c>
      <c r="BR22" s="242"/>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7"/>
    </row>
    <row r="23" spans="1:131" s="238" customFormat="1" ht="26.25" customHeight="1" thickBot="1" x14ac:dyDescent="0.2">
      <c r="A23" s="243" t="s">
        <v>405</v>
      </c>
      <c r="B23" s="1001" t="s">
        <v>406</v>
      </c>
      <c r="C23" s="1002"/>
      <c r="D23" s="1002"/>
      <c r="E23" s="1002"/>
      <c r="F23" s="1002"/>
      <c r="G23" s="1002"/>
      <c r="H23" s="1002"/>
      <c r="I23" s="1002"/>
      <c r="J23" s="1002"/>
      <c r="K23" s="1002"/>
      <c r="L23" s="1002"/>
      <c r="M23" s="1002"/>
      <c r="N23" s="1002"/>
      <c r="O23" s="1002"/>
      <c r="P23" s="1012"/>
      <c r="Q23" s="1131">
        <v>79519</v>
      </c>
      <c r="R23" s="1125"/>
      <c r="S23" s="1125"/>
      <c r="T23" s="1125"/>
      <c r="U23" s="1125"/>
      <c r="V23" s="1125">
        <v>74086</v>
      </c>
      <c r="W23" s="1125"/>
      <c r="X23" s="1125"/>
      <c r="Y23" s="1125"/>
      <c r="Z23" s="1125"/>
      <c r="AA23" s="1125">
        <v>5433</v>
      </c>
      <c r="AB23" s="1125"/>
      <c r="AC23" s="1125"/>
      <c r="AD23" s="1125"/>
      <c r="AE23" s="1132"/>
      <c r="AF23" s="1133">
        <v>4504</v>
      </c>
      <c r="AG23" s="1125"/>
      <c r="AH23" s="1125"/>
      <c r="AI23" s="1125"/>
      <c r="AJ23" s="1134"/>
      <c r="AK23" s="1135"/>
      <c r="AL23" s="1136"/>
      <c r="AM23" s="1136"/>
      <c r="AN23" s="1136"/>
      <c r="AO23" s="1136"/>
      <c r="AP23" s="1125">
        <v>17830</v>
      </c>
      <c r="AQ23" s="1125"/>
      <c r="AR23" s="1125"/>
      <c r="AS23" s="1125"/>
      <c r="AT23" s="1125"/>
      <c r="AU23" s="1126"/>
      <c r="AV23" s="1126"/>
      <c r="AW23" s="1126"/>
      <c r="AX23" s="1126"/>
      <c r="AY23" s="1127"/>
      <c r="AZ23" s="1128" t="s">
        <v>254</v>
      </c>
      <c r="BA23" s="1129"/>
      <c r="BB23" s="1129"/>
      <c r="BC23" s="1129"/>
      <c r="BD23" s="1130"/>
      <c r="BE23" s="236"/>
      <c r="BF23" s="236"/>
      <c r="BG23" s="236"/>
      <c r="BH23" s="236"/>
      <c r="BI23" s="236"/>
      <c r="BJ23" s="236"/>
      <c r="BK23" s="236"/>
      <c r="BL23" s="236"/>
      <c r="BM23" s="236"/>
      <c r="BN23" s="236"/>
      <c r="BO23" s="236"/>
      <c r="BP23" s="236"/>
      <c r="BQ23" s="241">
        <v>17</v>
      </c>
      <c r="BR23" s="242"/>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7"/>
    </row>
    <row r="24" spans="1:131" s="238" customFormat="1" ht="26.25" customHeight="1" x14ac:dyDescent="0.15">
      <c r="A24" s="1124" t="s">
        <v>407</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35"/>
      <c r="BA24" s="235"/>
      <c r="BB24" s="235"/>
      <c r="BC24" s="235"/>
      <c r="BD24" s="235"/>
      <c r="BE24" s="236"/>
      <c r="BF24" s="236"/>
      <c r="BG24" s="236"/>
      <c r="BH24" s="236"/>
      <c r="BI24" s="236"/>
      <c r="BJ24" s="236"/>
      <c r="BK24" s="236"/>
      <c r="BL24" s="236"/>
      <c r="BM24" s="236"/>
      <c r="BN24" s="236"/>
      <c r="BO24" s="236"/>
      <c r="BP24" s="236"/>
      <c r="BQ24" s="241">
        <v>18</v>
      </c>
      <c r="BR24" s="242"/>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7"/>
    </row>
    <row r="25" spans="1:131" ht="26.25" customHeight="1" thickBot="1" x14ac:dyDescent="0.2">
      <c r="A25" s="1123" t="s">
        <v>408</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35"/>
      <c r="BK25" s="235"/>
      <c r="BL25" s="235"/>
      <c r="BM25" s="235"/>
      <c r="BN25" s="235"/>
      <c r="BO25" s="244"/>
      <c r="BP25" s="244"/>
      <c r="BQ25" s="241">
        <v>19</v>
      </c>
      <c r="BR25" s="242"/>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33"/>
    </row>
    <row r="26" spans="1:131" ht="26.25" customHeight="1" x14ac:dyDescent="0.15">
      <c r="A26" s="1059" t="s">
        <v>385</v>
      </c>
      <c r="B26" s="1060"/>
      <c r="C26" s="1060"/>
      <c r="D26" s="1060"/>
      <c r="E26" s="1060"/>
      <c r="F26" s="1060"/>
      <c r="G26" s="1060"/>
      <c r="H26" s="1060"/>
      <c r="I26" s="1060"/>
      <c r="J26" s="1060"/>
      <c r="K26" s="1060"/>
      <c r="L26" s="1060"/>
      <c r="M26" s="1060"/>
      <c r="N26" s="1060"/>
      <c r="O26" s="1060"/>
      <c r="P26" s="1061"/>
      <c r="Q26" s="1065" t="s">
        <v>409</v>
      </c>
      <c r="R26" s="1066"/>
      <c r="S26" s="1066"/>
      <c r="T26" s="1066"/>
      <c r="U26" s="1067"/>
      <c r="V26" s="1065" t="s">
        <v>410</v>
      </c>
      <c r="W26" s="1066"/>
      <c r="X26" s="1066"/>
      <c r="Y26" s="1066"/>
      <c r="Z26" s="1067"/>
      <c r="AA26" s="1065" t="s">
        <v>411</v>
      </c>
      <c r="AB26" s="1066"/>
      <c r="AC26" s="1066"/>
      <c r="AD26" s="1066"/>
      <c r="AE26" s="1066"/>
      <c r="AF26" s="1119" t="s">
        <v>412</v>
      </c>
      <c r="AG26" s="1072"/>
      <c r="AH26" s="1072"/>
      <c r="AI26" s="1072"/>
      <c r="AJ26" s="1120"/>
      <c r="AK26" s="1066" t="s">
        <v>413</v>
      </c>
      <c r="AL26" s="1066"/>
      <c r="AM26" s="1066"/>
      <c r="AN26" s="1066"/>
      <c r="AO26" s="1067"/>
      <c r="AP26" s="1065" t="s">
        <v>414</v>
      </c>
      <c r="AQ26" s="1066"/>
      <c r="AR26" s="1066"/>
      <c r="AS26" s="1066"/>
      <c r="AT26" s="1067"/>
      <c r="AU26" s="1065" t="s">
        <v>415</v>
      </c>
      <c r="AV26" s="1066"/>
      <c r="AW26" s="1066"/>
      <c r="AX26" s="1066"/>
      <c r="AY26" s="1067"/>
      <c r="AZ26" s="1065" t="s">
        <v>416</v>
      </c>
      <c r="BA26" s="1066"/>
      <c r="BB26" s="1066"/>
      <c r="BC26" s="1066"/>
      <c r="BD26" s="1067"/>
      <c r="BE26" s="1065" t="s">
        <v>392</v>
      </c>
      <c r="BF26" s="1066"/>
      <c r="BG26" s="1066"/>
      <c r="BH26" s="1066"/>
      <c r="BI26" s="1079"/>
      <c r="BJ26" s="235"/>
      <c r="BK26" s="235"/>
      <c r="BL26" s="235"/>
      <c r="BM26" s="235"/>
      <c r="BN26" s="235"/>
      <c r="BO26" s="244"/>
      <c r="BP26" s="244"/>
      <c r="BQ26" s="241">
        <v>20</v>
      </c>
      <c r="BR26" s="242"/>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33"/>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35"/>
      <c r="BK27" s="235"/>
      <c r="BL27" s="235"/>
      <c r="BM27" s="235"/>
      <c r="BN27" s="235"/>
      <c r="BO27" s="244"/>
      <c r="BP27" s="244"/>
      <c r="BQ27" s="241">
        <v>21</v>
      </c>
      <c r="BR27" s="242"/>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33"/>
    </row>
    <row r="28" spans="1:131" ht="26.25" customHeight="1" thickTop="1" x14ac:dyDescent="0.15">
      <c r="A28" s="245">
        <v>1</v>
      </c>
      <c r="B28" s="1111" t="s">
        <v>417</v>
      </c>
      <c r="C28" s="1112"/>
      <c r="D28" s="1112"/>
      <c r="E28" s="1112"/>
      <c r="F28" s="1112"/>
      <c r="G28" s="1112"/>
      <c r="H28" s="1112"/>
      <c r="I28" s="1112"/>
      <c r="J28" s="1112"/>
      <c r="K28" s="1112"/>
      <c r="L28" s="1112"/>
      <c r="M28" s="1112"/>
      <c r="N28" s="1112"/>
      <c r="O28" s="1112"/>
      <c r="P28" s="1113"/>
      <c r="Q28" s="1114">
        <v>15548</v>
      </c>
      <c r="R28" s="1115"/>
      <c r="S28" s="1115"/>
      <c r="T28" s="1115"/>
      <c r="U28" s="1115"/>
      <c r="V28" s="1115">
        <v>14116</v>
      </c>
      <c r="W28" s="1115"/>
      <c r="X28" s="1115"/>
      <c r="Y28" s="1115"/>
      <c r="Z28" s="1115"/>
      <c r="AA28" s="1115">
        <v>1432</v>
      </c>
      <c r="AB28" s="1115"/>
      <c r="AC28" s="1115"/>
      <c r="AD28" s="1115"/>
      <c r="AE28" s="1116"/>
      <c r="AF28" s="1117">
        <v>1432</v>
      </c>
      <c r="AG28" s="1115"/>
      <c r="AH28" s="1115"/>
      <c r="AI28" s="1115"/>
      <c r="AJ28" s="1118"/>
      <c r="AK28" s="1106">
        <v>1059</v>
      </c>
      <c r="AL28" s="1107"/>
      <c r="AM28" s="1107"/>
      <c r="AN28" s="1107"/>
      <c r="AO28" s="1107"/>
      <c r="AP28" s="1107" t="s">
        <v>527</v>
      </c>
      <c r="AQ28" s="1107"/>
      <c r="AR28" s="1107"/>
      <c r="AS28" s="1107"/>
      <c r="AT28" s="1107"/>
      <c r="AU28" s="1107" t="s">
        <v>527</v>
      </c>
      <c r="AV28" s="1107"/>
      <c r="AW28" s="1107"/>
      <c r="AX28" s="1107"/>
      <c r="AY28" s="1107"/>
      <c r="AZ28" s="1108"/>
      <c r="BA28" s="1108"/>
      <c r="BB28" s="1108"/>
      <c r="BC28" s="1108"/>
      <c r="BD28" s="1108"/>
      <c r="BE28" s="1109"/>
      <c r="BF28" s="1109"/>
      <c r="BG28" s="1109"/>
      <c r="BH28" s="1109"/>
      <c r="BI28" s="1110"/>
      <c r="BJ28" s="235"/>
      <c r="BK28" s="235"/>
      <c r="BL28" s="235"/>
      <c r="BM28" s="235"/>
      <c r="BN28" s="235"/>
      <c r="BO28" s="244"/>
      <c r="BP28" s="244"/>
      <c r="BQ28" s="241">
        <v>22</v>
      </c>
      <c r="BR28" s="242"/>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33"/>
    </row>
    <row r="29" spans="1:131" ht="26.25" customHeight="1" x14ac:dyDescent="0.15">
      <c r="A29" s="245">
        <v>2</v>
      </c>
      <c r="B29" s="1094" t="s">
        <v>418</v>
      </c>
      <c r="C29" s="1095"/>
      <c r="D29" s="1095"/>
      <c r="E29" s="1095"/>
      <c r="F29" s="1095"/>
      <c r="G29" s="1095"/>
      <c r="H29" s="1095"/>
      <c r="I29" s="1095"/>
      <c r="J29" s="1095"/>
      <c r="K29" s="1095"/>
      <c r="L29" s="1095"/>
      <c r="M29" s="1095"/>
      <c r="N29" s="1095"/>
      <c r="O29" s="1095"/>
      <c r="P29" s="1096"/>
      <c r="Q29" s="1102">
        <v>543</v>
      </c>
      <c r="R29" s="1103"/>
      <c r="S29" s="1103"/>
      <c r="T29" s="1103"/>
      <c r="U29" s="1103"/>
      <c r="V29" s="1103">
        <v>208</v>
      </c>
      <c r="W29" s="1103"/>
      <c r="X29" s="1103"/>
      <c r="Y29" s="1103"/>
      <c r="Z29" s="1103"/>
      <c r="AA29" s="1103">
        <v>336</v>
      </c>
      <c r="AB29" s="1103"/>
      <c r="AC29" s="1103"/>
      <c r="AD29" s="1103"/>
      <c r="AE29" s="1104"/>
      <c r="AF29" s="1099">
        <v>334</v>
      </c>
      <c r="AG29" s="1100"/>
      <c r="AH29" s="1100"/>
      <c r="AI29" s="1100"/>
      <c r="AJ29" s="1101"/>
      <c r="AK29" s="1044" t="s">
        <v>527</v>
      </c>
      <c r="AL29" s="1035"/>
      <c r="AM29" s="1035"/>
      <c r="AN29" s="1035"/>
      <c r="AO29" s="1035"/>
      <c r="AP29" s="1035">
        <v>31</v>
      </c>
      <c r="AQ29" s="1035"/>
      <c r="AR29" s="1035"/>
      <c r="AS29" s="1035"/>
      <c r="AT29" s="1035"/>
      <c r="AU29" s="1035" t="s">
        <v>527</v>
      </c>
      <c r="AV29" s="1035"/>
      <c r="AW29" s="1035"/>
      <c r="AX29" s="1035"/>
      <c r="AY29" s="1035"/>
      <c r="AZ29" s="1105"/>
      <c r="BA29" s="1105"/>
      <c r="BB29" s="1105"/>
      <c r="BC29" s="1105"/>
      <c r="BD29" s="1105"/>
      <c r="BE29" s="1036"/>
      <c r="BF29" s="1036"/>
      <c r="BG29" s="1036"/>
      <c r="BH29" s="1036"/>
      <c r="BI29" s="1037"/>
      <c r="BJ29" s="235"/>
      <c r="BK29" s="235"/>
      <c r="BL29" s="235"/>
      <c r="BM29" s="235"/>
      <c r="BN29" s="235"/>
      <c r="BO29" s="244"/>
      <c r="BP29" s="244"/>
      <c r="BQ29" s="241">
        <v>23</v>
      </c>
      <c r="BR29" s="242"/>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33"/>
    </row>
    <row r="30" spans="1:131" ht="26.25" customHeight="1" x14ac:dyDescent="0.15">
      <c r="A30" s="245">
        <v>3</v>
      </c>
      <c r="B30" s="1094" t="s">
        <v>419</v>
      </c>
      <c r="C30" s="1095"/>
      <c r="D30" s="1095"/>
      <c r="E30" s="1095"/>
      <c r="F30" s="1095"/>
      <c r="G30" s="1095"/>
      <c r="H30" s="1095"/>
      <c r="I30" s="1095"/>
      <c r="J30" s="1095"/>
      <c r="K30" s="1095"/>
      <c r="L30" s="1095"/>
      <c r="M30" s="1095"/>
      <c r="N30" s="1095"/>
      <c r="O30" s="1095"/>
      <c r="P30" s="1096"/>
      <c r="Q30" s="1102">
        <v>11282</v>
      </c>
      <c r="R30" s="1103"/>
      <c r="S30" s="1103"/>
      <c r="T30" s="1103"/>
      <c r="U30" s="1103"/>
      <c r="V30" s="1103">
        <v>10711</v>
      </c>
      <c r="W30" s="1103"/>
      <c r="X30" s="1103"/>
      <c r="Y30" s="1103"/>
      <c r="Z30" s="1103"/>
      <c r="AA30" s="1103">
        <v>571</v>
      </c>
      <c r="AB30" s="1103"/>
      <c r="AC30" s="1103"/>
      <c r="AD30" s="1103"/>
      <c r="AE30" s="1104"/>
      <c r="AF30" s="1099">
        <v>571</v>
      </c>
      <c r="AG30" s="1100"/>
      <c r="AH30" s="1100"/>
      <c r="AI30" s="1100"/>
      <c r="AJ30" s="1101"/>
      <c r="AK30" s="1044">
        <v>1674</v>
      </c>
      <c r="AL30" s="1035"/>
      <c r="AM30" s="1035"/>
      <c r="AN30" s="1035"/>
      <c r="AO30" s="1035"/>
      <c r="AP30" s="1035" t="s">
        <v>527</v>
      </c>
      <c r="AQ30" s="1035"/>
      <c r="AR30" s="1035"/>
      <c r="AS30" s="1035"/>
      <c r="AT30" s="1035"/>
      <c r="AU30" s="1035" t="s">
        <v>527</v>
      </c>
      <c r="AV30" s="1035"/>
      <c r="AW30" s="1035"/>
      <c r="AX30" s="1035"/>
      <c r="AY30" s="1035"/>
      <c r="AZ30" s="1105"/>
      <c r="BA30" s="1105"/>
      <c r="BB30" s="1105"/>
      <c r="BC30" s="1105"/>
      <c r="BD30" s="1105"/>
      <c r="BE30" s="1036"/>
      <c r="BF30" s="1036"/>
      <c r="BG30" s="1036"/>
      <c r="BH30" s="1036"/>
      <c r="BI30" s="1037"/>
      <c r="BJ30" s="235"/>
      <c r="BK30" s="235"/>
      <c r="BL30" s="235"/>
      <c r="BM30" s="235"/>
      <c r="BN30" s="235"/>
      <c r="BO30" s="244"/>
      <c r="BP30" s="244"/>
      <c r="BQ30" s="241">
        <v>24</v>
      </c>
      <c r="BR30" s="242"/>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33"/>
    </row>
    <row r="31" spans="1:131" ht="26.25" customHeight="1" x14ac:dyDescent="0.15">
      <c r="A31" s="245">
        <v>4</v>
      </c>
      <c r="B31" s="1094" t="s">
        <v>420</v>
      </c>
      <c r="C31" s="1095"/>
      <c r="D31" s="1095"/>
      <c r="E31" s="1095"/>
      <c r="F31" s="1095"/>
      <c r="G31" s="1095"/>
      <c r="H31" s="1095"/>
      <c r="I31" s="1095"/>
      <c r="J31" s="1095"/>
      <c r="K31" s="1095"/>
      <c r="L31" s="1095"/>
      <c r="M31" s="1095"/>
      <c r="N31" s="1095"/>
      <c r="O31" s="1095"/>
      <c r="P31" s="1096"/>
      <c r="Q31" s="1102">
        <v>2379</v>
      </c>
      <c r="R31" s="1103"/>
      <c r="S31" s="1103"/>
      <c r="T31" s="1103"/>
      <c r="U31" s="1103"/>
      <c r="V31" s="1103">
        <v>2370</v>
      </c>
      <c r="W31" s="1103"/>
      <c r="X31" s="1103"/>
      <c r="Y31" s="1103"/>
      <c r="Z31" s="1103"/>
      <c r="AA31" s="1103">
        <v>8</v>
      </c>
      <c r="AB31" s="1103"/>
      <c r="AC31" s="1103"/>
      <c r="AD31" s="1103"/>
      <c r="AE31" s="1104"/>
      <c r="AF31" s="1099">
        <v>8</v>
      </c>
      <c r="AG31" s="1100"/>
      <c r="AH31" s="1100"/>
      <c r="AI31" s="1100"/>
      <c r="AJ31" s="1101"/>
      <c r="AK31" s="1044">
        <v>278</v>
      </c>
      <c r="AL31" s="1035"/>
      <c r="AM31" s="1035"/>
      <c r="AN31" s="1035"/>
      <c r="AO31" s="1035"/>
      <c r="AP31" s="1035" t="s">
        <v>527</v>
      </c>
      <c r="AQ31" s="1035"/>
      <c r="AR31" s="1035"/>
      <c r="AS31" s="1035"/>
      <c r="AT31" s="1035"/>
      <c r="AU31" s="1035" t="s">
        <v>527</v>
      </c>
      <c r="AV31" s="1035"/>
      <c r="AW31" s="1035"/>
      <c r="AX31" s="1035"/>
      <c r="AY31" s="1035"/>
      <c r="AZ31" s="1105"/>
      <c r="BA31" s="1105"/>
      <c r="BB31" s="1105"/>
      <c r="BC31" s="1105"/>
      <c r="BD31" s="1105"/>
      <c r="BE31" s="1036"/>
      <c r="BF31" s="1036"/>
      <c r="BG31" s="1036"/>
      <c r="BH31" s="1036"/>
      <c r="BI31" s="1037"/>
      <c r="BJ31" s="235"/>
      <c r="BK31" s="235"/>
      <c r="BL31" s="235"/>
      <c r="BM31" s="235"/>
      <c r="BN31" s="235"/>
      <c r="BO31" s="244"/>
      <c r="BP31" s="244"/>
      <c r="BQ31" s="241">
        <v>25</v>
      </c>
      <c r="BR31" s="242"/>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33"/>
    </row>
    <row r="32" spans="1:131" ht="26.25" customHeight="1" x14ac:dyDescent="0.15">
      <c r="A32" s="245">
        <v>5</v>
      </c>
      <c r="B32" s="1094" t="s">
        <v>421</v>
      </c>
      <c r="C32" s="1095"/>
      <c r="D32" s="1095"/>
      <c r="E32" s="1095"/>
      <c r="F32" s="1095"/>
      <c r="G32" s="1095"/>
      <c r="H32" s="1095"/>
      <c r="I32" s="1095"/>
      <c r="J32" s="1095"/>
      <c r="K32" s="1095"/>
      <c r="L32" s="1095"/>
      <c r="M32" s="1095"/>
      <c r="N32" s="1095"/>
      <c r="O32" s="1095"/>
      <c r="P32" s="1096"/>
      <c r="Q32" s="1102">
        <v>3178</v>
      </c>
      <c r="R32" s="1103"/>
      <c r="S32" s="1103"/>
      <c r="T32" s="1103"/>
      <c r="U32" s="1103"/>
      <c r="V32" s="1103">
        <v>2761</v>
      </c>
      <c r="W32" s="1103"/>
      <c r="X32" s="1103"/>
      <c r="Y32" s="1103"/>
      <c r="Z32" s="1103"/>
      <c r="AA32" s="1103">
        <v>418</v>
      </c>
      <c r="AB32" s="1103"/>
      <c r="AC32" s="1103"/>
      <c r="AD32" s="1103"/>
      <c r="AE32" s="1104"/>
      <c r="AF32" s="1099">
        <v>4874</v>
      </c>
      <c r="AG32" s="1100"/>
      <c r="AH32" s="1100"/>
      <c r="AI32" s="1100"/>
      <c r="AJ32" s="1101"/>
      <c r="AK32" s="1044">
        <v>8</v>
      </c>
      <c r="AL32" s="1035"/>
      <c r="AM32" s="1035"/>
      <c r="AN32" s="1035"/>
      <c r="AO32" s="1035"/>
      <c r="AP32" s="1035">
        <v>459</v>
      </c>
      <c r="AQ32" s="1035"/>
      <c r="AR32" s="1035"/>
      <c r="AS32" s="1035"/>
      <c r="AT32" s="1035"/>
      <c r="AU32" s="1035" t="s">
        <v>527</v>
      </c>
      <c r="AV32" s="1035"/>
      <c r="AW32" s="1035"/>
      <c r="AX32" s="1035"/>
      <c r="AY32" s="1035"/>
      <c r="AZ32" s="1105"/>
      <c r="BA32" s="1105"/>
      <c r="BB32" s="1105"/>
      <c r="BC32" s="1105"/>
      <c r="BD32" s="1105"/>
      <c r="BE32" s="1036" t="s">
        <v>422</v>
      </c>
      <c r="BF32" s="1036"/>
      <c r="BG32" s="1036"/>
      <c r="BH32" s="1036"/>
      <c r="BI32" s="1037"/>
      <c r="BJ32" s="235"/>
      <c r="BK32" s="235"/>
      <c r="BL32" s="235"/>
      <c r="BM32" s="235"/>
      <c r="BN32" s="235"/>
      <c r="BO32" s="244"/>
      <c r="BP32" s="244"/>
      <c r="BQ32" s="241">
        <v>26</v>
      </c>
      <c r="BR32" s="242"/>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33"/>
    </row>
    <row r="33" spans="1:131" ht="26.25" customHeight="1" x14ac:dyDescent="0.15">
      <c r="A33" s="245">
        <v>6</v>
      </c>
      <c r="B33" s="1094" t="s">
        <v>423</v>
      </c>
      <c r="C33" s="1095"/>
      <c r="D33" s="1095"/>
      <c r="E33" s="1095"/>
      <c r="F33" s="1095"/>
      <c r="G33" s="1095"/>
      <c r="H33" s="1095"/>
      <c r="I33" s="1095"/>
      <c r="J33" s="1095"/>
      <c r="K33" s="1095"/>
      <c r="L33" s="1095"/>
      <c r="M33" s="1095"/>
      <c r="N33" s="1095"/>
      <c r="O33" s="1095"/>
      <c r="P33" s="1096"/>
      <c r="Q33" s="1102">
        <v>2892</v>
      </c>
      <c r="R33" s="1103"/>
      <c r="S33" s="1103"/>
      <c r="T33" s="1103"/>
      <c r="U33" s="1103"/>
      <c r="V33" s="1103">
        <v>2891</v>
      </c>
      <c r="W33" s="1103"/>
      <c r="X33" s="1103"/>
      <c r="Y33" s="1103"/>
      <c r="Z33" s="1103"/>
      <c r="AA33" s="1103">
        <v>1</v>
      </c>
      <c r="AB33" s="1103"/>
      <c r="AC33" s="1103"/>
      <c r="AD33" s="1103"/>
      <c r="AE33" s="1104"/>
      <c r="AF33" s="1099">
        <v>295</v>
      </c>
      <c r="AG33" s="1100"/>
      <c r="AH33" s="1100"/>
      <c r="AI33" s="1100"/>
      <c r="AJ33" s="1101"/>
      <c r="AK33" s="1044">
        <v>985</v>
      </c>
      <c r="AL33" s="1035"/>
      <c r="AM33" s="1035"/>
      <c r="AN33" s="1035"/>
      <c r="AO33" s="1035"/>
      <c r="AP33" s="1035">
        <v>14685</v>
      </c>
      <c r="AQ33" s="1035"/>
      <c r="AR33" s="1035"/>
      <c r="AS33" s="1035"/>
      <c r="AT33" s="1035"/>
      <c r="AU33" s="1035">
        <v>5933</v>
      </c>
      <c r="AV33" s="1035"/>
      <c r="AW33" s="1035"/>
      <c r="AX33" s="1035"/>
      <c r="AY33" s="1035"/>
      <c r="AZ33" s="1105"/>
      <c r="BA33" s="1105"/>
      <c r="BB33" s="1105"/>
      <c r="BC33" s="1105"/>
      <c r="BD33" s="1105"/>
      <c r="BE33" s="1036" t="s">
        <v>422</v>
      </c>
      <c r="BF33" s="1036"/>
      <c r="BG33" s="1036"/>
      <c r="BH33" s="1036"/>
      <c r="BI33" s="1037"/>
      <c r="BJ33" s="235"/>
      <c r="BK33" s="235"/>
      <c r="BL33" s="235"/>
      <c r="BM33" s="235"/>
      <c r="BN33" s="235"/>
      <c r="BO33" s="244"/>
      <c r="BP33" s="244"/>
      <c r="BQ33" s="241">
        <v>27</v>
      </c>
      <c r="BR33" s="242"/>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33"/>
    </row>
    <row r="34" spans="1:131" ht="26.25" customHeight="1" x14ac:dyDescent="0.15">
      <c r="A34" s="245">
        <v>7</v>
      </c>
      <c r="B34" s="1094" t="s">
        <v>424</v>
      </c>
      <c r="C34" s="1095"/>
      <c r="D34" s="1095"/>
      <c r="E34" s="1095"/>
      <c r="F34" s="1095"/>
      <c r="G34" s="1095"/>
      <c r="H34" s="1095"/>
      <c r="I34" s="1095"/>
      <c r="J34" s="1095"/>
      <c r="K34" s="1095"/>
      <c r="L34" s="1095"/>
      <c r="M34" s="1095"/>
      <c r="N34" s="1095"/>
      <c r="O34" s="1095"/>
      <c r="P34" s="1096"/>
      <c r="Q34" s="1102">
        <v>2183</v>
      </c>
      <c r="R34" s="1103"/>
      <c r="S34" s="1103"/>
      <c r="T34" s="1103"/>
      <c r="U34" s="1103"/>
      <c r="V34" s="1103">
        <v>1139</v>
      </c>
      <c r="W34" s="1103"/>
      <c r="X34" s="1103"/>
      <c r="Y34" s="1103"/>
      <c r="Z34" s="1103"/>
      <c r="AA34" s="1103">
        <v>1044</v>
      </c>
      <c r="AB34" s="1103"/>
      <c r="AC34" s="1103"/>
      <c r="AD34" s="1103"/>
      <c r="AE34" s="1104"/>
      <c r="AF34" s="1099" t="s">
        <v>254</v>
      </c>
      <c r="AG34" s="1100"/>
      <c r="AH34" s="1100"/>
      <c r="AI34" s="1100"/>
      <c r="AJ34" s="1101"/>
      <c r="AK34" s="1044">
        <v>278</v>
      </c>
      <c r="AL34" s="1035"/>
      <c r="AM34" s="1035"/>
      <c r="AN34" s="1035"/>
      <c r="AO34" s="1035"/>
      <c r="AP34" s="1035">
        <v>355</v>
      </c>
      <c r="AQ34" s="1035"/>
      <c r="AR34" s="1035"/>
      <c r="AS34" s="1035"/>
      <c r="AT34" s="1035"/>
      <c r="AU34" s="1035" t="s">
        <v>527</v>
      </c>
      <c r="AV34" s="1035"/>
      <c r="AW34" s="1035"/>
      <c r="AX34" s="1035"/>
      <c r="AY34" s="1035"/>
      <c r="AZ34" s="1105"/>
      <c r="BA34" s="1105"/>
      <c r="BB34" s="1105"/>
      <c r="BC34" s="1105"/>
      <c r="BD34" s="1105"/>
      <c r="BE34" s="1036" t="s">
        <v>425</v>
      </c>
      <c r="BF34" s="1036"/>
      <c r="BG34" s="1036"/>
      <c r="BH34" s="1036"/>
      <c r="BI34" s="1037"/>
      <c r="BJ34" s="235"/>
      <c r="BK34" s="235"/>
      <c r="BL34" s="235"/>
      <c r="BM34" s="235"/>
      <c r="BN34" s="235"/>
      <c r="BO34" s="244"/>
      <c r="BP34" s="244"/>
      <c r="BQ34" s="241">
        <v>28</v>
      </c>
      <c r="BR34" s="242"/>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33"/>
    </row>
    <row r="35" spans="1:131" ht="26.25" customHeight="1" x14ac:dyDescent="0.15">
      <c r="A35" s="245">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35"/>
      <c r="BK35" s="235"/>
      <c r="BL35" s="235"/>
      <c r="BM35" s="235"/>
      <c r="BN35" s="235"/>
      <c r="BO35" s="244"/>
      <c r="BP35" s="244"/>
      <c r="BQ35" s="241">
        <v>29</v>
      </c>
      <c r="BR35" s="242"/>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33"/>
    </row>
    <row r="36" spans="1:131" ht="26.25" customHeight="1" x14ac:dyDescent="0.15">
      <c r="A36" s="245">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35"/>
      <c r="BK36" s="235"/>
      <c r="BL36" s="235"/>
      <c r="BM36" s="235"/>
      <c r="BN36" s="235"/>
      <c r="BO36" s="244"/>
      <c r="BP36" s="244"/>
      <c r="BQ36" s="241">
        <v>30</v>
      </c>
      <c r="BR36" s="242"/>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33"/>
    </row>
    <row r="37" spans="1:131" ht="26.25" customHeight="1" x14ac:dyDescent="0.15">
      <c r="A37" s="245">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35"/>
      <c r="BK37" s="235"/>
      <c r="BL37" s="235"/>
      <c r="BM37" s="235"/>
      <c r="BN37" s="235"/>
      <c r="BO37" s="244"/>
      <c r="BP37" s="244"/>
      <c r="BQ37" s="241">
        <v>31</v>
      </c>
      <c r="BR37" s="242"/>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33"/>
    </row>
    <row r="38" spans="1:131" ht="26.25" customHeight="1" x14ac:dyDescent="0.15">
      <c r="A38" s="245">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35"/>
      <c r="BK38" s="235"/>
      <c r="BL38" s="235"/>
      <c r="BM38" s="235"/>
      <c r="BN38" s="235"/>
      <c r="BO38" s="244"/>
      <c r="BP38" s="244"/>
      <c r="BQ38" s="241">
        <v>32</v>
      </c>
      <c r="BR38" s="242"/>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33"/>
    </row>
    <row r="39" spans="1:131" ht="26.25" customHeight="1" x14ac:dyDescent="0.15">
      <c r="A39" s="245">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35"/>
      <c r="BK39" s="235"/>
      <c r="BL39" s="235"/>
      <c r="BM39" s="235"/>
      <c r="BN39" s="235"/>
      <c r="BO39" s="244"/>
      <c r="BP39" s="244"/>
      <c r="BQ39" s="241">
        <v>33</v>
      </c>
      <c r="BR39" s="242"/>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33"/>
    </row>
    <row r="40" spans="1:131" ht="26.25" customHeight="1" x14ac:dyDescent="0.15">
      <c r="A40" s="241">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35"/>
      <c r="BK40" s="235"/>
      <c r="BL40" s="235"/>
      <c r="BM40" s="235"/>
      <c r="BN40" s="235"/>
      <c r="BO40" s="244"/>
      <c r="BP40" s="244"/>
      <c r="BQ40" s="241">
        <v>34</v>
      </c>
      <c r="BR40" s="242"/>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33"/>
    </row>
    <row r="41" spans="1:131" ht="26.25" customHeight="1" x14ac:dyDescent="0.15">
      <c r="A41" s="241">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35"/>
      <c r="BK41" s="235"/>
      <c r="BL41" s="235"/>
      <c r="BM41" s="235"/>
      <c r="BN41" s="235"/>
      <c r="BO41" s="244"/>
      <c r="BP41" s="244"/>
      <c r="BQ41" s="241">
        <v>35</v>
      </c>
      <c r="BR41" s="242"/>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33"/>
    </row>
    <row r="42" spans="1:131" ht="26.25" customHeight="1" x14ac:dyDescent="0.15">
      <c r="A42" s="241">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35"/>
      <c r="BK42" s="235"/>
      <c r="BL42" s="235"/>
      <c r="BM42" s="235"/>
      <c r="BN42" s="235"/>
      <c r="BO42" s="244"/>
      <c r="BP42" s="244"/>
      <c r="BQ42" s="241">
        <v>36</v>
      </c>
      <c r="BR42" s="242"/>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33"/>
    </row>
    <row r="43" spans="1:131" ht="26.25" customHeight="1" x14ac:dyDescent="0.15">
      <c r="A43" s="241">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35"/>
      <c r="BK43" s="235"/>
      <c r="BL43" s="235"/>
      <c r="BM43" s="235"/>
      <c r="BN43" s="235"/>
      <c r="BO43" s="244"/>
      <c r="BP43" s="244"/>
      <c r="BQ43" s="241">
        <v>37</v>
      </c>
      <c r="BR43" s="242"/>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33"/>
    </row>
    <row r="44" spans="1:131" ht="26.25" customHeight="1" x14ac:dyDescent="0.15">
      <c r="A44" s="241">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35"/>
      <c r="BK44" s="235"/>
      <c r="BL44" s="235"/>
      <c r="BM44" s="235"/>
      <c r="BN44" s="235"/>
      <c r="BO44" s="244"/>
      <c r="BP44" s="244"/>
      <c r="BQ44" s="241">
        <v>38</v>
      </c>
      <c r="BR44" s="242"/>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33"/>
    </row>
    <row r="45" spans="1:131" ht="26.25" customHeight="1" x14ac:dyDescent="0.15">
      <c r="A45" s="241">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35"/>
      <c r="BK45" s="235"/>
      <c r="BL45" s="235"/>
      <c r="BM45" s="235"/>
      <c r="BN45" s="235"/>
      <c r="BO45" s="244"/>
      <c r="BP45" s="244"/>
      <c r="BQ45" s="241">
        <v>39</v>
      </c>
      <c r="BR45" s="242"/>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33"/>
    </row>
    <row r="46" spans="1:131" ht="26.25" customHeight="1" x14ac:dyDescent="0.15">
      <c r="A46" s="241">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35"/>
      <c r="BK46" s="235"/>
      <c r="BL46" s="235"/>
      <c r="BM46" s="235"/>
      <c r="BN46" s="235"/>
      <c r="BO46" s="244"/>
      <c r="BP46" s="244"/>
      <c r="BQ46" s="241">
        <v>40</v>
      </c>
      <c r="BR46" s="242"/>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33"/>
    </row>
    <row r="47" spans="1:131" ht="26.25" customHeight="1" x14ac:dyDescent="0.15">
      <c r="A47" s="241">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35"/>
      <c r="BK47" s="235"/>
      <c r="BL47" s="235"/>
      <c r="BM47" s="235"/>
      <c r="BN47" s="235"/>
      <c r="BO47" s="244"/>
      <c r="BP47" s="244"/>
      <c r="BQ47" s="241">
        <v>41</v>
      </c>
      <c r="BR47" s="242"/>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33"/>
    </row>
    <row r="48" spans="1:131" ht="26.25" customHeight="1" x14ac:dyDescent="0.15">
      <c r="A48" s="241">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35"/>
      <c r="BK48" s="235"/>
      <c r="BL48" s="235"/>
      <c r="BM48" s="235"/>
      <c r="BN48" s="235"/>
      <c r="BO48" s="244"/>
      <c r="BP48" s="244"/>
      <c r="BQ48" s="241">
        <v>42</v>
      </c>
      <c r="BR48" s="242"/>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33"/>
    </row>
    <row r="49" spans="1:131" ht="26.25" customHeight="1" x14ac:dyDescent="0.15">
      <c r="A49" s="241">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35"/>
      <c r="BK49" s="235"/>
      <c r="BL49" s="235"/>
      <c r="BM49" s="235"/>
      <c r="BN49" s="235"/>
      <c r="BO49" s="244"/>
      <c r="BP49" s="244"/>
      <c r="BQ49" s="241">
        <v>43</v>
      </c>
      <c r="BR49" s="242"/>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33"/>
    </row>
    <row r="50" spans="1:131" ht="26.25" customHeight="1" x14ac:dyDescent="0.15">
      <c r="A50" s="241">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35"/>
      <c r="BK50" s="235"/>
      <c r="BL50" s="235"/>
      <c r="BM50" s="235"/>
      <c r="BN50" s="235"/>
      <c r="BO50" s="244"/>
      <c r="BP50" s="244"/>
      <c r="BQ50" s="241">
        <v>44</v>
      </c>
      <c r="BR50" s="242"/>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33"/>
    </row>
    <row r="51" spans="1:131" ht="26.25" customHeight="1" x14ac:dyDescent="0.15">
      <c r="A51" s="241">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35"/>
      <c r="BK51" s="235"/>
      <c r="BL51" s="235"/>
      <c r="BM51" s="235"/>
      <c r="BN51" s="235"/>
      <c r="BO51" s="244"/>
      <c r="BP51" s="244"/>
      <c r="BQ51" s="241">
        <v>45</v>
      </c>
      <c r="BR51" s="242"/>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33"/>
    </row>
    <row r="52" spans="1:131" ht="26.25" customHeight="1" x14ac:dyDescent="0.15">
      <c r="A52" s="241">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35"/>
      <c r="BK52" s="235"/>
      <c r="BL52" s="235"/>
      <c r="BM52" s="235"/>
      <c r="BN52" s="235"/>
      <c r="BO52" s="244"/>
      <c r="BP52" s="244"/>
      <c r="BQ52" s="241">
        <v>46</v>
      </c>
      <c r="BR52" s="242"/>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33"/>
    </row>
    <row r="53" spans="1:131" ht="26.25" customHeight="1" x14ac:dyDescent="0.15">
      <c r="A53" s="241">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35"/>
      <c r="BK53" s="235"/>
      <c r="BL53" s="235"/>
      <c r="BM53" s="235"/>
      <c r="BN53" s="235"/>
      <c r="BO53" s="244"/>
      <c r="BP53" s="244"/>
      <c r="BQ53" s="241">
        <v>47</v>
      </c>
      <c r="BR53" s="242"/>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33"/>
    </row>
    <row r="54" spans="1:131" ht="26.25" customHeight="1" x14ac:dyDescent="0.15">
      <c r="A54" s="241">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35"/>
      <c r="BK54" s="235"/>
      <c r="BL54" s="235"/>
      <c r="BM54" s="235"/>
      <c r="BN54" s="235"/>
      <c r="BO54" s="244"/>
      <c r="BP54" s="244"/>
      <c r="BQ54" s="241">
        <v>48</v>
      </c>
      <c r="BR54" s="242"/>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33"/>
    </row>
    <row r="55" spans="1:131" ht="26.25" customHeight="1" x14ac:dyDescent="0.15">
      <c r="A55" s="241">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35"/>
      <c r="BK55" s="235"/>
      <c r="BL55" s="235"/>
      <c r="BM55" s="235"/>
      <c r="BN55" s="235"/>
      <c r="BO55" s="244"/>
      <c r="BP55" s="244"/>
      <c r="BQ55" s="241">
        <v>49</v>
      </c>
      <c r="BR55" s="242"/>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33"/>
    </row>
    <row r="56" spans="1:131" ht="26.25" customHeight="1" x14ac:dyDescent="0.15">
      <c r="A56" s="241">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35"/>
      <c r="BK56" s="235"/>
      <c r="BL56" s="235"/>
      <c r="BM56" s="235"/>
      <c r="BN56" s="235"/>
      <c r="BO56" s="244"/>
      <c r="BP56" s="244"/>
      <c r="BQ56" s="241">
        <v>50</v>
      </c>
      <c r="BR56" s="242"/>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33"/>
    </row>
    <row r="57" spans="1:131" ht="26.25" customHeight="1" x14ac:dyDescent="0.15">
      <c r="A57" s="241">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35"/>
      <c r="BK57" s="235"/>
      <c r="BL57" s="235"/>
      <c r="BM57" s="235"/>
      <c r="BN57" s="235"/>
      <c r="BO57" s="244"/>
      <c r="BP57" s="244"/>
      <c r="BQ57" s="241">
        <v>51</v>
      </c>
      <c r="BR57" s="242"/>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33"/>
    </row>
    <row r="58" spans="1:131" ht="26.25" customHeight="1" x14ac:dyDescent="0.15">
      <c r="A58" s="241">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35"/>
      <c r="BK58" s="235"/>
      <c r="BL58" s="235"/>
      <c r="BM58" s="235"/>
      <c r="BN58" s="235"/>
      <c r="BO58" s="244"/>
      <c r="BP58" s="244"/>
      <c r="BQ58" s="241">
        <v>52</v>
      </c>
      <c r="BR58" s="242"/>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33"/>
    </row>
    <row r="59" spans="1:131" ht="26.25" customHeight="1" x14ac:dyDescent="0.15">
      <c r="A59" s="241">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35"/>
      <c r="BK59" s="235"/>
      <c r="BL59" s="235"/>
      <c r="BM59" s="235"/>
      <c r="BN59" s="235"/>
      <c r="BO59" s="244"/>
      <c r="BP59" s="244"/>
      <c r="BQ59" s="241">
        <v>53</v>
      </c>
      <c r="BR59" s="242"/>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33"/>
    </row>
    <row r="60" spans="1:131" ht="26.25" customHeight="1" x14ac:dyDescent="0.15">
      <c r="A60" s="241">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35"/>
      <c r="BK60" s="235"/>
      <c r="BL60" s="235"/>
      <c r="BM60" s="235"/>
      <c r="BN60" s="235"/>
      <c r="BO60" s="244"/>
      <c r="BP60" s="244"/>
      <c r="BQ60" s="241">
        <v>54</v>
      </c>
      <c r="BR60" s="242"/>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33"/>
    </row>
    <row r="61" spans="1:131" ht="26.25" customHeight="1" thickBot="1" x14ac:dyDescent="0.2">
      <c r="A61" s="241">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35"/>
      <c r="BK61" s="235"/>
      <c r="BL61" s="235"/>
      <c r="BM61" s="235"/>
      <c r="BN61" s="235"/>
      <c r="BO61" s="244"/>
      <c r="BP61" s="244"/>
      <c r="BQ61" s="241">
        <v>55</v>
      </c>
      <c r="BR61" s="242"/>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33"/>
    </row>
    <row r="62" spans="1:131" ht="26.25" customHeight="1" x14ac:dyDescent="0.15">
      <c r="A62" s="241">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426</v>
      </c>
      <c r="BK62" s="1092"/>
      <c r="BL62" s="1092"/>
      <c r="BM62" s="1092"/>
      <c r="BN62" s="1093"/>
      <c r="BO62" s="244"/>
      <c r="BP62" s="244"/>
      <c r="BQ62" s="241">
        <v>56</v>
      </c>
      <c r="BR62" s="242"/>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33"/>
    </row>
    <row r="63" spans="1:131" ht="26.25" customHeight="1" thickBot="1" x14ac:dyDescent="0.2">
      <c r="A63" s="243" t="s">
        <v>405</v>
      </c>
      <c r="B63" s="1001" t="s">
        <v>427</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7514</v>
      </c>
      <c r="AG63" s="1023"/>
      <c r="AH63" s="1023"/>
      <c r="AI63" s="1023"/>
      <c r="AJ63" s="1086"/>
      <c r="AK63" s="1087"/>
      <c r="AL63" s="1027"/>
      <c r="AM63" s="1027"/>
      <c r="AN63" s="1027"/>
      <c r="AO63" s="1027"/>
      <c r="AP63" s="1023">
        <v>15531</v>
      </c>
      <c r="AQ63" s="1023"/>
      <c r="AR63" s="1023"/>
      <c r="AS63" s="1023"/>
      <c r="AT63" s="1023"/>
      <c r="AU63" s="1023">
        <v>5933</v>
      </c>
      <c r="AV63" s="1023"/>
      <c r="AW63" s="1023"/>
      <c r="AX63" s="1023"/>
      <c r="AY63" s="1023"/>
      <c r="AZ63" s="1081"/>
      <c r="BA63" s="1081"/>
      <c r="BB63" s="1081"/>
      <c r="BC63" s="1081"/>
      <c r="BD63" s="1081"/>
      <c r="BE63" s="1024"/>
      <c r="BF63" s="1024"/>
      <c r="BG63" s="1024"/>
      <c r="BH63" s="1024"/>
      <c r="BI63" s="1025"/>
      <c r="BJ63" s="1082" t="s">
        <v>428</v>
      </c>
      <c r="BK63" s="1017"/>
      <c r="BL63" s="1017"/>
      <c r="BM63" s="1017"/>
      <c r="BN63" s="1083"/>
      <c r="BO63" s="244"/>
      <c r="BP63" s="244"/>
      <c r="BQ63" s="241">
        <v>57</v>
      </c>
      <c r="BR63" s="242"/>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33"/>
    </row>
    <row r="65" spans="1:131" ht="26.25" customHeight="1" thickBot="1" x14ac:dyDescent="0.2">
      <c r="A65" s="235" t="s">
        <v>429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33"/>
    </row>
    <row r="66" spans="1:131" ht="26.25" customHeight="1" x14ac:dyDescent="0.15">
      <c r="A66" s="1059" t="s">
        <v>430</v>
      </c>
      <c r="B66" s="1060"/>
      <c r="C66" s="1060"/>
      <c r="D66" s="1060"/>
      <c r="E66" s="1060"/>
      <c r="F66" s="1060"/>
      <c r="G66" s="1060"/>
      <c r="H66" s="1060"/>
      <c r="I66" s="1060"/>
      <c r="J66" s="1060"/>
      <c r="K66" s="1060"/>
      <c r="L66" s="1060"/>
      <c r="M66" s="1060"/>
      <c r="N66" s="1060"/>
      <c r="O66" s="1060"/>
      <c r="P66" s="1061"/>
      <c r="Q66" s="1065" t="s">
        <v>409</v>
      </c>
      <c r="R66" s="1066"/>
      <c r="S66" s="1066"/>
      <c r="T66" s="1066"/>
      <c r="U66" s="1067"/>
      <c r="V66" s="1065" t="s">
        <v>431</v>
      </c>
      <c r="W66" s="1066"/>
      <c r="X66" s="1066"/>
      <c r="Y66" s="1066"/>
      <c r="Z66" s="1067"/>
      <c r="AA66" s="1065" t="s">
        <v>432</v>
      </c>
      <c r="AB66" s="1066"/>
      <c r="AC66" s="1066"/>
      <c r="AD66" s="1066"/>
      <c r="AE66" s="1067"/>
      <c r="AF66" s="1071" t="s">
        <v>433</v>
      </c>
      <c r="AG66" s="1072"/>
      <c r="AH66" s="1072"/>
      <c r="AI66" s="1072"/>
      <c r="AJ66" s="1073"/>
      <c r="AK66" s="1065" t="s">
        <v>434</v>
      </c>
      <c r="AL66" s="1060"/>
      <c r="AM66" s="1060"/>
      <c r="AN66" s="1060"/>
      <c r="AO66" s="1061"/>
      <c r="AP66" s="1065" t="s">
        <v>435</v>
      </c>
      <c r="AQ66" s="1066"/>
      <c r="AR66" s="1066"/>
      <c r="AS66" s="1066"/>
      <c r="AT66" s="1067"/>
      <c r="AU66" s="1065" t="s">
        <v>436</v>
      </c>
      <c r="AV66" s="1066"/>
      <c r="AW66" s="1066"/>
      <c r="AX66" s="1066"/>
      <c r="AY66" s="1067"/>
      <c r="AZ66" s="1065" t="s">
        <v>392</v>
      </c>
      <c r="BA66" s="1066"/>
      <c r="BB66" s="1066"/>
      <c r="BC66" s="1066"/>
      <c r="BD66" s="1079"/>
      <c r="BE66" s="244"/>
      <c r="BF66" s="244"/>
      <c r="BG66" s="244"/>
      <c r="BH66" s="244"/>
      <c r="BI66" s="244"/>
      <c r="BJ66" s="244"/>
      <c r="BK66" s="244"/>
      <c r="BL66" s="244"/>
      <c r="BM66" s="244"/>
      <c r="BN66" s="244"/>
      <c r="BO66" s="244"/>
      <c r="BP66" s="244"/>
      <c r="BQ66" s="241">
        <v>60</v>
      </c>
      <c r="BR66" s="246"/>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33"/>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44"/>
      <c r="BF67" s="244"/>
      <c r="BG67" s="244"/>
      <c r="BH67" s="244"/>
      <c r="BI67" s="244"/>
      <c r="BJ67" s="244"/>
      <c r="BK67" s="244"/>
      <c r="BL67" s="244"/>
      <c r="BM67" s="244"/>
      <c r="BN67" s="244"/>
      <c r="BO67" s="244"/>
      <c r="BP67" s="244"/>
      <c r="BQ67" s="241">
        <v>61</v>
      </c>
      <c r="BR67" s="246"/>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33"/>
    </row>
    <row r="68" spans="1:131" ht="26.25" customHeight="1" thickTop="1" x14ac:dyDescent="0.15">
      <c r="A68" s="239">
        <v>1</v>
      </c>
      <c r="B68" s="1049" t="s">
        <v>594</v>
      </c>
      <c r="C68" s="1050"/>
      <c r="D68" s="1050"/>
      <c r="E68" s="1050"/>
      <c r="F68" s="1050"/>
      <c r="G68" s="1050"/>
      <c r="H68" s="1050"/>
      <c r="I68" s="1050"/>
      <c r="J68" s="1050"/>
      <c r="K68" s="1050"/>
      <c r="L68" s="1050"/>
      <c r="M68" s="1050"/>
      <c r="N68" s="1050"/>
      <c r="O68" s="1050"/>
      <c r="P68" s="1051"/>
      <c r="Q68" s="1052">
        <v>5987</v>
      </c>
      <c r="R68" s="1046"/>
      <c r="S68" s="1046"/>
      <c r="T68" s="1046"/>
      <c r="U68" s="1046"/>
      <c r="V68" s="1046">
        <v>5782</v>
      </c>
      <c r="W68" s="1046"/>
      <c r="X68" s="1046"/>
      <c r="Y68" s="1046"/>
      <c r="Z68" s="1046"/>
      <c r="AA68" s="1046">
        <v>205</v>
      </c>
      <c r="AB68" s="1046"/>
      <c r="AC68" s="1046"/>
      <c r="AD68" s="1046"/>
      <c r="AE68" s="1046"/>
      <c r="AF68" s="1046">
        <v>193</v>
      </c>
      <c r="AG68" s="1046"/>
      <c r="AH68" s="1046"/>
      <c r="AI68" s="1046"/>
      <c r="AJ68" s="1046"/>
      <c r="AK68" s="1046" t="s">
        <v>527</v>
      </c>
      <c r="AL68" s="1046"/>
      <c r="AM68" s="1046"/>
      <c r="AN68" s="1046"/>
      <c r="AO68" s="1046"/>
      <c r="AP68" s="1046">
        <v>428</v>
      </c>
      <c r="AQ68" s="1046"/>
      <c r="AR68" s="1046"/>
      <c r="AS68" s="1046"/>
      <c r="AT68" s="1046"/>
      <c r="AU68" s="1046">
        <v>140</v>
      </c>
      <c r="AV68" s="1046"/>
      <c r="AW68" s="1046"/>
      <c r="AX68" s="1046"/>
      <c r="AY68" s="1046"/>
      <c r="AZ68" s="1047"/>
      <c r="BA68" s="1047"/>
      <c r="BB68" s="1047"/>
      <c r="BC68" s="1047"/>
      <c r="BD68" s="1048"/>
      <c r="BE68" s="244"/>
      <c r="BF68" s="244"/>
      <c r="BG68" s="244"/>
      <c r="BH68" s="244"/>
      <c r="BI68" s="244"/>
      <c r="BJ68" s="244"/>
      <c r="BK68" s="244"/>
      <c r="BL68" s="244"/>
      <c r="BM68" s="244"/>
      <c r="BN68" s="244"/>
      <c r="BO68" s="244"/>
      <c r="BP68" s="244"/>
      <c r="BQ68" s="241">
        <v>62</v>
      </c>
      <c r="BR68" s="246"/>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33"/>
    </row>
    <row r="69" spans="1:131" ht="26.25" customHeight="1" x14ac:dyDescent="0.15">
      <c r="A69" s="241">
        <v>2</v>
      </c>
      <c r="B69" s="1038" t="s">
        <v>595</v>
      </c>
      <c r="C69" s="1039"/>
      <c r="D69" s="1039"/>
      <c r="E69" s="1039"/>
      <c r="F69" s="1039"/>
      <c r="G69" s="1039"/>
      <c r="H69" s="1039"/>
      <c r="I69" s="1039"/>
      <c r="J69" s="1039"/>
      <c r="K69" s="1039"/>
      <c r="L69" s="1039"/>
      <c r="M69" s="1039"/>
      <c r="N69" s="1039"/>
      <c r="O69" s="1039"/>
      <c r="P69" s="1040"/>
      <c r="Q69" s="1041">
        <v>1598</v>
      </c>
      <c r="R69" s="1035"/>
      <c r="S69" s="1035"/>
      <c r="T69" s="1035"/>
      <c r="U69" s="1035"/>
      <c r="V69" s="1035">
        <v>1456</v>
      </c>
      <c r="W69" s="1035"/>
      <c r="X69" s="1035"/>
      <c r="Y69" s="1035"/>
      <c r="Z69" s="1035"/>
      <c r="AA69" s="1035">
        <v>142</v>
      </c>
      <c r="AB69" s="1035"/>
      <c r="AC69" s="1035"/>
      <c r="AD69" s="1035"/>
      <c r="AE69" s="1035"/>
      <c r="AF69" s="1035">
        <v>142</v>
      </c>
      <c r="AG69" s="1035"/>
      <c r="AH69" s="1035"/>
      <c r="AI69" s="1035"/>
      <c r="AJ69" s="1035"/>
      <c r="AK69" s="1035" t="s">
        <v>527</v>
      </c>
      <c r="AL69" s="1035"/>
      <c r="AM69" s="1035"/>
      <c r="AN69" s="1035"/>
      <c r="AO69" s="1035"/>
      <c r="AP69" s="1035" t="s">
        <v>527</v>
      </c>
      <c r="AQ69" s="1035"/>
      <c r="AR69" s="1035"/>
      <c r="AS69" s="1035"/>
      <c r="AT69" s="1035"/>
      <c r="AU69" s="1035" t="s">
        <v>527</v>
      </c>
      <c r="AV69" s="1035"/>
      <c r="AW69" s="1035"/>
      <c r="AX69" s="1035"/>
      <c r="AY69" s="1035"/>
      <c r="AZ69" s="1036"/>
      <c r="BA69" s="1036"/>
      <c r="BB69" s="1036"/>
      <c r="BC69" s="1036"/>
      <c r="BD69" s="1037"/>
      <c r="BE69" s="244"/>
      <c r="BF69" s="244"/>
      <c r="BG69" s="244"/>
      <c r="BH69" s="244"/>
      <c r="BI69" s="244"/>
      <c r="BJ69" s="244"/>
      <c r="BK69" s="244"/>
      <c r="BL69" s="244"/>
      <c r="BM69" s="244"/>
      <c r="BN69" s="244"/>
      <c r="BO69" s="244"/>
      <c r="BP69" s="244"/>
      <c r="BQ69" s="241">
        <v>63</v>
      </c>
      <c r="BR69" s="246"/>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33"/>
    </row>
    <row r="70" spans="1:131" ht="26.25" customHeight="1" x14ac:dyDescent="0.15">
      <c r="A70" s="241">
        <v>3</v>
      </c>
      <c r="B70" s="1038" t="s">
        <v>596</v>
      </c>
      <c r="C70" s="1039"/>
      <c r="D70" s="1039"/>
      <c r="E70" s="1039"/>
      <c r="F70" s="1039"/>
      <c r="G70" s="1039"/>
      <c r="H70" s="1039"/>
      <c r="I70" s="1039"/>
      <c r="J70" s="1039"/>
      <c r="K70" s="1039"/>
      <c r="L70" s="1039"/>
      <c r="M70" s="1039"/>
      <c r="N70" s="1039"/>
      <c r="O70" s="1039"/>
      <c r="P70" s="1040"/>
      <c r="Q70" s="1041">
        <v>956629</v>
      </c>
      <c r="R70" s="1035"/>
      <c r="S70" s="1035"/>
      <c r="T70" s="1035"/>
      <c r="U70" s="1035"/>
      <c r="V70" s="1035">
        <v>904884</v>
      </c>
      <c r="W70" s="1035"/>
      <c r="X70" s="1035"/>
      <c r="Y70" s="1035"/>
      <c r="Z70" s="1035"/>
      <c r="AA70" s="1035">
        <v>51745</v>
      </c>
      <c r="AB70" s="1035"/>
      <c r="AC70" s="1035"/>
      <c r="AD70" s="1035"/>
      <c r="AE70" s="1035"/>
      <c r="AF70" s="1035">
        <v>51745</v>
      </c>
      <c r="AG70" s="1035"/>
      <c r="AH70" s="1035"/>
      <c r="AI70" s="1035"/>
      <c r="AJ70" s="1035"/>
      <c r="AK70" s="1035">
        <v>1</v>
      </c>
      <c r="AL70" s="1035"/>
      <c r="AM70" s="1035"/>
      <c r="AN70" s="1035"/>
      <c r="AO70" s="1035"/>
      <c r="AP70" s="1035" t="s">
        <v>527</v>
      </c>
      <c r="AQ70" s="1035"/>
      <c r="AR70" s="1035"/>
      <c r="AS70" s="1035"/>
      <c r="AT70" s="1035"/>
      <c r="AU70" s="1035" t="s">
        <v>527</v>
      </c>
      <c r="AV70" s="1035"/>
      <c r="AW70" s="1035"/>
      <c r="AX70" s="1035"/>
      <c r="AY70" s="1035"/>
      <c r="AZ70" s="1036"/>
      <c r="BA70" s="1036"/>
      <c r="BB70" s="1036"/>
      <c r="BC70" s="1036"/>
      <c r="BD70" s="1037"/>
      <c r="BE70" s="244"/>
      <c r="BF70" s="244"/>
      <c r="BG70" s="244"/>
      <c r="BH70" s="244"/>
      <c r="BI70" s="244"/>
      <c r="BJ70" s="244"/>
      <c r="BK70" s="244"/>
      <c r="BL70" s="244"/>
      <c r="BM70" s="244"/>
      <c r="BN70" s="244"/>
      <c r="BO70" s="244"/>
      <c r="BP70" s="244"/>
      <c r="BQ70" s="241">
        <v>64</v>
      </c>
      <c r="BR70" s="246"/>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33"/>
    </row>
    <row r="71" spans="1:131" ht="26.25" customHeight="1" x14ac:dyDescent="0.15">
      <c r="A71" s="241">
        <v>4</v>
      </c>
      <c r="B71" s="1038"/>
      <c r="C71" s="1039"/>
      <c r="D71" s="1039"/>
      <c r="E71" s="1039"/>
      <c r="F71" s="1039"/>
      <c r="G71" s="1039"/>
      <c r="H71" s="1039"/>
      <c r="I71" s="1039"/>
      <c r="J71" s="1039"/>
      <c r="K71" s="1039"/>
      <c r="L71" s="1039"/>
      <c r="M71" s="1039"/>
      <c r="N71" s="1039"/>
      <c r="O71" s="1039"/>
      <c r="P71" s="1040"/>
      <c r="Q71" s="1041"/>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5"/>
      <c r="AY71" s="1035"/>
      <c r="AZ71" s="1036"/>
      <c r="BA71" s="1036"/>
      <c r="BB71" s="1036"/>
      <c r="BC71" s="1036"/>
      <c r="BD71" s="1037"/>
      <c r="BE71" s="244"/>
      <c r="BF71" s="244"/>
      <c r="BG71" s="244"/>
      <c r="BH71" s="244"/>
      <c r="BI71" s="244"/>
      <c r="BJ71" s="244"/>
      <c r="BK71" s="244"/>
      <c r="BL71" s="244"/>
      <c r="BM71" s="244"/>
      <c r="BN71" s="244"/>
      <c r="BO71" s="244"/>
      <c r="BP71" s="244"/>
      <c r="BQ71" s="241">
        <v>65</v>
      </c>
      <c r="BR71" s="246"/>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33"/>
    </row>
    <row r="72" spans="1:131" ht="26.25" customHeight="1" x14ac:dyDescent="0.15">
      <c r="A72" s="241">
        <v>5</v>
      </c>
      <c r="B72" s="1038"/>
      <c r="C72" s="1039"/>
      <c r="D72" s="1039"/>
      <c r="E72" s="1039"/>
      <c r="F72" s="1039"/>
      <c r="G72" s="1039"/>
      <c r="H72" s="1039"/>
      <c r="I72" s="1039"/>
      <c r="J72" s="1039"/>
      <c r="K72" s="1039"/>
      <c r="L72" s="1039"/>
      <c r="M72" s="1039"/>
      <c r="N72" s="1039"/>
      <c r="O72" s="1039"/>
      <c r="P72" s="1040"/>
      <c r="Q72" s="1041"/>
      <c r="R72" s="1035"/>
      <c r="S72" s="1035"/>
      <c r="T72" s="1035"/>
      <c r="U72" s="1035"/>
      <c r="V72" s="1035"/>
      <c r="W72" s="1035"/>
      <c r="X72" s="1035"/>
      <c r="Y72" s="1035"/>
      <c r="Z72" s="1035"/>
      <c r="AA72" s="1035"/>
      <c r="AB72" s="1035"/>
      <c r="AC72" s="1035"/>
      <c r="AD72" s="1035"/>
      <c r="AE72" s="1035"/>
      <c r="AF72" s="1035"/>
      <c r="AG72" s="1035"/>
      <c r="AH72" s="1035"/>
      <c r="AI72" s="1035"/>
      <c r="AJ72" s="1035"/>
      <c r="AK72" s="1035"/>
      <c r="AL72" s="1035"/>
      <c r="AM72" s="1035"/>
      <c r="AN72" s="1035"/>
      <c r="AO72" s="1035"/>
      <c r="AP72" s="1035"/>
      <c r="AQ72" s="1035"/>
      <c r="AR72" s="1035"/>
      <c r="AS72" s="1035"/>
      <c r="AT72" s="1035"/>
      <c r="AU72" s="1035"/>
      <c r="AV72" s="1035"/>
      <c r="AW72" s="1035"/>
      <c r="AX72" s="1035"/>
      <c r="AY72" s="1035"/>
      <c r="AZ72" s="1036"/>
      <c r="BA72" s="1036"/>
      <c r="BB72" s="1036"/>
      <c r="BC72" s="1036"/>
      <c r="BD72" s="1037"/>
      <c r="BE72" s="244"/>
      <c r="BF72" s="244"/>
      <c r="BG72" s="244"/>
      <c r="BH72" s="244"/>
      <c r="BI72" s="244"/>
      <c r="BJ72" s="244"/>
      <c r="BK72" s="244"/>
      <c r="BL72" s="244"/>
      <c r="BM72" s="244"/>
      <c r="BN72" s="244"/>
      <c r="BO72" s="244"/>
      <c r="BP72" s="244"/>
      <c r="BQ72" s="241">
        <v>66</v>
      </c>
      <c r="BR72" s="246"/>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33"/>
    </row>
    <row r="73" spans="1:131" ht="26.25" customHeight="1" x14ac:dyDescent="0.15">
      <c r="A73" s="241">
        <v>6</v>
      </c>
      <c r="B73" s="1038"/>
      <c r="C73" s="1039"/>
      <c r="D73" s="1039"/>
      <c r="E73" s="1039"/>
      <c r="F73" s="1039"/>
      <c r="G73" s="1039"/>
      <c r="H73" s="1039"/>
      <c r="I73" s="1039"/>
      <c r="J73" s="1039"/>
      <c r="K73" s="1039"/>
      <c r="L73" s="1039"/>
      <c r="M73" s="1039"/>
      <c r="N73" s="1039"/>
      <c r="O73" s="1039"/>
      <c r="P73" s="1040"/>
      <c r="Q73" s="1041"/>
      <c r="R73" s="1035"/>
      <c r="S73" s="1035"/>
      <c r="T73" s="1035"/>
      <c r="U73" s="1035"/>
      <c r="V73" s="1035"/>
      <c r="W73" s="1035"/>
      <c r="X73" s="1035"/>
      <c r="Y73" s="1035"/>
      <c r="Z73" s="1035"/>
      <c r="AA73" s="1035"/>
      <c r="AB73" s="1035"/>
      <c r="AC73" s="1035"/>
      <c r="AD73" s="1035"/>
      <c r="AE73" s="1035"/>
      <c r="AF73" s="1035"/>
      <c r="AG73" s="1035"/>
      <c r="AH73" s="1035"/>
      <c r="AI73" s="1035"/>
      <c r="AJ73" s="1035"/>
      <c r="AK73" s="1035"/>
      <c r="AL73" s="1035"/>
      <c r="AM73" s="1035"/>
      <c r="AN73" s="1035"/>
      <c r="AO73" s="1035"/>
      <c r="AP73" s="1035"/>
      <c r="AQ73" s="1035"/>
      <c r="AR73" s="1035"/>
      <c r="AS73" s="1035"/>
      <c r="AT73" s="1035"/>
      <c r="AU73" s="1035"/>
      <c r="AV73" s="1035"/>
      <c r="AW73" s="1035"/>
      <c r="AX73" s="1035"/>
      <c r="AY73" s="1035"/>
      <c r="AZ73" s="1036"/>
      <c r="BA73" s="1036"/>
      <c r="BB73" s="1036"/>
      <c r="BC73" s="1036"/>
      <c r="BD73" s="1037"/>
      <c r="BE73" s="244"/>
      <c r="BF73" s="244"/>
      <c r="BG73" s="244"/>
      <c r="BH73" s="244"/>
      <c r="BI73" s="244"/>
      <c r="BJ73" s="244"/>
      <c r="BK73" s="244"/>
      <c r="BL73" s="244"/>
      <c r="BM73" s="244"/>
      <c r="BN73" s="244"/>
      <c r="BO73" s="244"/>
      <c r="BP73" s="244"/>
      <c r="BQ73" s="241">
        <v>67</v>
      </c>
      <c r="BR73" s="246"/>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33"/>
    </row>
    <row r="74" spans="1:131" ht="26.25" customHeight="1" x14ac:dyDescent="0.15">
      <c r="A74" s="241">
        <v>7</v>
      </c>
      <c r="B74" s="1038"/>
      <c r="C74" s="1039"/>
      <c r="D74" s="1039"/>
      <c r="E74" s="1039"/>
      <c r="F74" s="1039"/>
      <c r="G74" s="1039"/>
      <c r="H74" s="1039"/>
      <c r="I74" s="1039"/>
      <c r="J74" s="1039"/>
      <c r="K74" s="1039"/>
      <c r="L74" s="1039"/>
      <c r="M74" s="1039"/>
      <c r="N74" s="1039"/>
      <c r="O74" s="1039"/>
      <c r="P74" s="1040"/>
      <c r="Q74" s="1041"/>
      <c r="R74" s="1035"/>
      <c r="S74" s="1035"/>
      <c r="T74" s="1035"/>
      <c r="U74" s="1035"/>
      <c r="V74" s="1035"/>
      <c r="W74" s="1035"/>
      <c r="X74" s="1035"/>
      <c r="Y74" s="1035"/>
      <c r="Z74" s="1035"/>
      <c r="AA74" s="1035"/>
      <c r="AB74" s="1035"/>
      <c r="AC74" s="1035"/>
      <c r="AD74" s="1035"/>
      <c r="AE74" s="1035"/>
      <c r="AF74" s="1035"/>
      <c r="AG74" s="1035"/>
      <c r="AH74" s="1035"/>
      <c r="AI74" s="1035"/>
      <c r="AJ74" s="1035"/>
      <c r="AK74" s="1035"/>
      <c r="AL74" s="1035"/>
      <c r="AM74" s="1035"/>
      <c r="AN74" s="1035"/>
      <c r="AO74" s="1035"/>
      <c r="AP74" s="1035"/>
      <c r="AQ74" s="1035"/>
      <c r="AR74" s="1035"/>
      <c r="AS74" s="1035"/>
      <c r="AT74" s="1035"/>
      <c r="AU74" s="1035"/>
      <c r="AV74" s="1035"/>
      <c r="AW74" s="1035"/>
      <c r="AX74" s="1035"/>
      <c r="AY74" s="1035"/>
      <c r="AZ74" s="1036"/>
      <c r="BA74" s="1036"/>
      <c r="BB74" s="1036"/>
      <c r="BC74" s="1036"/>
      <c r="BD74" s="1037"/>
      <c r="BE74" s="244"/>
      <c r="BF74" s="244"/>
      <c r="BG74" s="244"/>
      <c r="BH74" s="244"/>
      <c r="BI74" s="244"/>
      <c r="BJ74" s="244"/>
      <c r="BK74" s="244"/>
      <c r="BL74" s="244"/>
      <c r="BM74" s="244"/>
      <c r="BN74" s="244"/>
      <c r="BO74" s="244"/>
      <c r="BP74" s="244"/>
      <c r="BQ74" s="241">
        <v>68</v>
      </c>
      <c r="BR74" s="246"/>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33"/>
    </row>
    <row r="75" spans="1:131" ht="26.25" customHeight="1" x14ac:dyDescent="0.15">
      <c r="A75" s="241">
        <v>8</v>
      </c>
      <c r="B75" s="1038"/>
      <c r="C75" s="1039"/>
      <c r="D75" s="1039"/>
      <c r="E75" s="1039"/>
      <c r="F75" s="1039"/>
      <c r="G75" s="1039"/>
      <c r="H75" s="1039"/>
      <c r="I75" s="1039"/>
      <c r="J75" s="1039"/>
      <c r="K75" s="1039"/>
      <c r="L75" s="1039"/>
      <c r="M75" s="1039"/>
      <c r="N75" s="1039"/>
      <c r="O75" s="1039"/>
      <c r="P75" s="1040"/>
      <c r="Q75" s="1042"/>
      <c r="R75" s="1043"/>
      <c r="S75" s="1043"/>
      <c r="T75" s="1043"/>
      <c r="U75" s="1044"/>
      <c r="V75" s="1045"/>
      <c r="W75" s="1043"/>
      <c r="X75" s="1043"/>
      <c r="Y75" s="1043"/>
      <c r="Z75" s="1044"/>
      <c r="AA75" s="1045"/>
      <c r="AB75" s="1043"/>
      <c r="AC75" s="1043"/>
      <c r="AD75" s="1043"/>
      <c r="AE75" s="1044"/>
      <c r="AF75" s="1045"/>
      <c r="AG75" s="1043"/>
      <c r="AH75" s="1043"/>
      <c r="AI75" s="1043"/>
      <c r="AJ75" s="1044"/>
      <c r="AK75" s="1045"/>
      <c r="AL75" s="1043"/>
      <c r="AM75" s="1043"/>
      <c r="AN75" s="1043"/>
      <c r="AO75" s="1044"/>
      <c r="AP75" s="1045"/>
      <c r="AQ75" s="1043"/>
      <c r="AR75" s="1043"/>
      <c r="AS75" s="1043"/>
      <c r="AT75" s="1044"/>
      <c r="AU75" s="1045"/>
      <c r="AV75" s="1043"/>
      <c r="AW75" s="1043"/>
      <c r="AX75" s="1043"/>
      <c r="AY75" s="1044"/>
      <c r="AZ75" s="1036"/>
      <c r="BA75" s="1036"/>
      <c r="BB75" s="1036"/>
      <c r="BC75" s="1036"/>
      <c r="BD75" s="1037"/>
      <c r="BE75" s="244"/>
      <c r="BF75" s="244"/>
      <c r="BG75" s="244"/>
      <c r="BH75" s="244"/>
      <c r="BI75" s="244"/>
      <c r="BJ75" s="244"/>
      <c r="BK75" s="244"/>
      <c r="BL75" s="244"/>
      <c r="BM75" s="244"/>
      <c r="BN75" s="244"/>
      <c r="BO75" s="244"/>
      <c r="BP75" s="244"/>
      <c r="BQ75" s="241">
        <v>69</v>
      </c>
      <c r="BR75" s="246"/>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33"/>
    </row>
    <row r="76" spans="1:131" ht="26.25" customHeight="1" x14ac:dyDescent="0.15">
      <c r="A76" s="241">
        <v>9</v>
      </c>
      <c r="B76" s="1038"/>
      <c r="C76" s="1039"/>
      <c r="D76" s="1039"/>
      <c r="E76" s="1039"/>
      <c r="F76" s="1039"/>
      <c r="G76" s="1039"/>
      <c r="H76" s="1039"/>
      <c r="I76" s="1039"/>
      <c r="J76" s="1039"/>
      <c r="K76" s="1039"/>
      <c r="L76" s="1039"/>
      <c r="M76" s="1039"/>
      <c r="N76" s="1039"/>
      <c r="O76" s="1039"/>
      <c r="P76" s="1040"/>
      <c r="Q76" s="1042"/>
      <c r="R76" s="1043"/>
      <c r="S76" s="1043"/>
      <c r="T76" s="1043"/>
      <c r="U76" s="1044"/>
      <c r="V76" s="1045"/>
      <c r="W76" s="1043"/>
      <c r="X76" s="1043"/>
      <c r="Y76" s="1043"/>
      <c r="Z76" s="1044"/>
      <c r="AA76" s="1045"/>
      <c r="AB76" s="1043"/>
      <c r="AC76" s="1043"/>
      <c r="AD76" s="1043"/>
      <c r="AE76" s="1044"/>
      <c r="AF76" s="1045"/>
      <c r="AG76" s="1043"/>
      <c r="AH76" s="1043"/>
      <c r="AI76" s="1043"/>
      <c r="AJ76" s="1044"/>
      <c r="AK76" s="1045"/>
      <c r="AL76" s="1043"/>
      <c r="AM76" s="1043"/>
      <c r="AN76" s="1043"/>
      <c r="AO76" s="1044"/>
      <c r="AP76" s="1045"/>
      <c r="AQ76" s="1043"/>
      <c r="AR76" s="1043"/>
      <c r="AS76" s="1043"/>
      <c r="AT76" s="1044"/>
      <c r="AU76" s="1045"/>
      <c r="AV76" s="1043"/>
      <c r="AW76" s="1043"/>
      <c r="AX76" s="1043"/>
      <c r="AY76" s="1044"/>
      <c r="AZ76" s="1036"/>
      <c r="BA76" s="1036"/>
      <c r="BB76" s="1036"/>
      <c r="BC76" s="1036"/>
      <c r="BD76" s="1037"/>
      <c r="BE76" s="244"/>
      <c r="BF76" s="244"/>
      <c r="BG76" s="244"/>
      <c r="BH76" s="244"/>
      <c r="BI76" s="244"/>
      <c r="BJ76" s="244"/>
      <c r="BK76" s="244"/>
      <c r="BL76" s="244"/>
      <c r="BM76" s="244"/>
      <c r="BN76" s="244"/>
      <c r="BO76" s="244"/>
      <c r="BP76" s="244"/>
      <c r="BQ76" s="241">
        <v>70</v>
      </c>
      <c r="BR76" s="246"/>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33"/>
    </row>
    <row r="77" spans="1:131" ht="26.25" customHeight="1" x14ac:dyDescent="0.15">
      <c r="A77" s="241">
        <v>10</v>
      </c>
      <c r="B77" s="1038"/>
      <c r="C77" s="1039"/>
      <c r="D77" s="1039"/>
      <c r="E77" s="1039"/>
      <c r="F77" s="1039"/>
      <c r="G77" s="1039"/>
      <c r="H77" s="1039"/>
      <c r="I77" s="1039"/>
      <c r="J77" s="1039"/>
      <c r="K77" s="1039"/>
      <c r="L77" s="1039"/>
      <c r="M77" s="1039"/>
      <c r="N77" s="1039"/>
      <c r="O77" s="1039"/>
      <c r="P77" s="1040"/>
      <c r="Q77" s="1042"/>
      <c r="R77" s="1043"/>
      <c r="S77" s="1043"/>
      <c r="T77" s="1043"/>
      <c r="U77" s="1044"/>
      <c r="V77" s="1045"/>
      <c r="W77" s="1043"/>
      <c r="X77" s="1043"/>
      <c r="Y77" s="1043"/>
      <c r="Z77" s="1044"/>
      <c r="AA77" s="1045"/>
      <c r="AB77" s="1043"/>
      <c r="AC77" s="1043"/>
      <c r="AD77" s="1043"/>
      <c r="AE77" s="1044"/>
      <c r="AF77" s="1045"/>
      <c r="AG77" s="1043"/>
      <c r="AH77" s="1043"/>
      <c r="AI77" s="1043"/>
      <c r="AJ77" s="1044"/>
      <c r="AK77" s="1045"/>
      <c r="AL77" s="1043"/>
      <c r="AM77" s="1043"/>
      <c r="AN77" s="1043"/>
      <c r="AO77" s="1044"/>
      <c r="AP77" s="1045"/>
      <c r="AQ77" s="1043"/>
      <c r="AR77" s="1043"/>
      <c r="AS77" s="1043"/>
      <c r="AT77" s="1044"/>
      <c r="AU77" s="1045"/>
      <c r="AV77" s="1043"/>
      <c r="AW77" s="1043"/>
      <c r="AX77" s="1043"/>
      <c r="AY77" s="1044"/>
      <c r="AZ77" s="1036"/>
      <c r="BA77" s="1036"/>
      <c r="BB77" s="1036"/>
      <c r="BC77" s="1036"/>
      <c r="BD77" s="1037"/>
      <c r="BE77" s="244"/>
      <c r="BF77" s="244"/>
      <c r="BG77" s="244"/>
      <c r="BH77" s="244"/>
      <c r="BI77" s="244"/>
      <c r="BJ77" s="244"/>
      <c r="BK77" s="244"/>
      <c r="BL77" s="244"/>
      <c r="BM77" s="244"/>
      <c r="BN77" s="244"/>
      <c r="BO77" s="244"/>
      <c r="BP77" s="244"/>
      <c r="BQ77" s="241">
        <v>71</v>
      </c>
      <c r="BR77" s="246"/>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33"/>
    </row>
    <row r="78" spans="1:131" ht="26.25" customHeight="1" x14ac:dyDescent="0.15">
      <c r="A78" s="241">
        <v>11</v>
      </c>
      <c r="B78" s="1038"/>
      <c r="C78" s="1039"/>
      <c r="D78" s="1039"/>
      <c r="E78" s="1039"/>
      <c r="F78" s="1039"/>
      <c r="G78" s="1039"/>
      <c r="H78" s="1039"/>
      <c r="I78" s="1039"/>
      <c r="J78" s="1039"/>
      <c r="K78" s="1039"/>
      <c r="L78" s="1039"/>
      <c r="M78" s="1039"/>
      <c r="N78" s="1039"/>
      <c r="O78" s="1039"/>
      <c r="P78" s="1040"/>
      <c r="Q78" s="1041"/>
      <c r="R78" s="1035"/>
      <c r="S78" s="1035"/>
      <c r="T78" s="1035"/>
      <c r="U78" s="1035"/>
      <c r="V78" s="1035"/>
      <c r="W78" s="1035"/>
      <c r="X78" s="1035"/>
      <c r="Y78" s="1035"/>
      <c r="Z78" s="1035"/>
      <c r="AA78" s="1035"/>
      <c r="AB78" s="1035"/>
      <c r="AC78" s="1035"/>
      <c r="AD78" s="1035"/>
      <c r="AE78" s="1035"/>
      <c r="AF78" s="1035"/>
      <c r="AG78" s="1035"/>
      <c r="AH78" s="1035"/>
      <c r="AI78" s="1035"/>
      <c r="AJ78" s="1035"/>
      <c r="AK78" s="1035"/>
      <c r="AL78" s="1035"/>
      <c r="AM78" s="1035"/>
      <c r="AN78" s="1035"/>
      <c r="AO78" s="1035"/>
      <c r="AP78" s="1035"/>
      <c r="AQ78" s="1035"/>
      <c r="AR78" s="1035"/>
      <c r="AS78" s="1035"/>
      <c r="AT78" s="1035"/>
      <c r="AU78" s="1035"/>
      <c r="AV78" s="1035"/>
      <c r="AW78" s="1035"/>
      <c r="AX78" s="1035"/>
      <c r="AY78" s="1035"/>
      <c r="AZ78" s="1036"/>
      <c r="BA78" s="1036"/>
      <c r="BB78" s="1036"/>
      <c r="BC78" s="1036"/>
      <c r="BD78" s="1037"/>
      <c r="BE78" s="244"/>
      <c r="BF78" s="244"/>
      <c r="BG78" s="244"/>
      <c r="BH78" s="244"/>
      <c r="BI78" s="244"/>
      <c r="BJ78" s="233"/>
      <c r="BK78" s="233"/>
      <c r="BL78" s="233"/>
      <c r="BM78" s="233"/>
      <c r="BN78" s="233"/>
      <c r="BO78" s="244"/>
      <c r="BP78" s="244"/>
      <c r="BQ78" s="241">
        <v>72</v>
      </c>
      <c r="BR78" s="246"/>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33"/>
    </row>
    <row r="79" spans="1:131" ht="26.25" customHeight="1" x14ac:dyDescent="0.15">
      <c r="A79" s="241">
        <v>12</v>
      </c>
      <c r="B79" s="1038"/>
      <c r="C79" s="1039"/>
      <c r="D79" s="1039"/>
      <c r="E79" s="1039"/>
      <c r="F79" s="1039"/>
      <c r="G79" s="1039"/>
      <c r="H79" s="1039"/>
      <c r="I79" s="1039"/>
      <c r="J79" s="1039"/>
      <c r="K79" s="1039"/>
      <c r="L79" s="1039"/>
      <c r="M79" s="1039"/>
      <c r="N79" s="1039"/>
      <c r="O79" s="1039"/>
      <c r="P79" s="1040"/>
      <c r="Q79" s="1041"/>
      <c r="R79" s="1035"/>
      <c r="S79" s="1035"/>
      <c r="T79" s="1035"/>
      <c r="U79" s="1035"/>
      <c r="V79" s="1035"/>
      <c r="W79" s="1035"/>
      <c r="X79" s="1035"/>
      <c r="Y79" s="1035"/>
      <c r="Z79" s="1035"/>
      <c r="AA79" s="1035"/>
      <c r="AB79" s="1035"/>
      <c r="AC79" s="1035"/>
      <c r="AD79" s="1035"/>
      <c r="AE79" s="1035"/>
      <c r="AF79" s="1035"/>
      <c r="AG79" s="1035"/>
      <c r="AH79" s="1035"/>
      <c r="AI79" s="1035"/>
      <c r="AJ79" s="1035"/>
      <c r="AK79" s="1035"/>
      <c r="AL79" s="1035"/>
      <c r="AM79" s="1035"/>
      <c r="AN79" s="1035"/>
      <c r="AO79" s="1035"/>
      <c r="AP79" s="1035"/>
      <c r="AQ79" s="1035"/>
      <c r="AR79" s="1035"/>
      <c r="AS79" s="1035"/>
      <c r="AT79" s="1035"/>
      <c r="AU79" s="1035"/>
      <c r="AV79" s="1035"/>
      <c r="AW79" s="1035"/>
      <c r="AX79" s="1035"/>
      <c r="AY79" s="1035"/>
      <c r="AZ79" s="1036"/>
      <c r="BA79" s="1036"/>
      <c r="BB79" s="1036"/>
      <c r="BC79" s="1036"/>
      <c r="BD79" s="1037"/>
      <c r="BE79" s="244"/>
      <c r="BF79" s="244"/>
      <c r="BG79" s="244"/>
      <c r="BH79" s="244"/>
      <c r="BI79" s="244"/>
      <c r="BJ79" s="233"/>
      <c r="BK79" s="233"/>
      <c r="BL79" s="233"/>
      <c r="BM79" s="233"/>
      <c r="BN79" s="233"/>
      <c r="BO79" s="244"/>
      <c r="BP79" s="244"/>
      <c r="BQ79" s="241">
        <v>73</v>
      </c>
      <c r="BR79" s="246"/>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33"/>
    </row>
    <row r="80" spans="1:131" ht="26.25" customHeight="1" x14ac:dyDescent="0.15">
      <c r="A80" s="241">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44"/>
      <c r="BF80" s="244"/>
      <c r="BG80" s="244"/>
      <c r="BH80" s="244"/>
      <c r="BI80" s="244"/>
      <c r="BJ80" s="244"/>
      <c r="BK80" s="244"/>
      <c r="BL80" s="244"/>
      <c r="BM80" s="244"/>
      <c r="BN80" s="244"/>
      <c r="BO80" s="244"/>
      <c r="BP80" s="244"/>
      <c r="BQ80" s="241">
        <v>74</v>
      </c>
      <c r="BR80" s="246"/>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33"/>
    </row>
    <row r="81" spans="1:131" ht="26.25" customHeight="1" x14ac:dyDescent="0.15">
      <c r="A81" s="241">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44"/>
      <c r="BF81" s="244"/>
      <c r="BG81" s="244"/>
      <c r="BH81" s="244"/>
      <c r="BI81" s="244"/>
      <c r="BJ81" s="244"/>
      <c r="BK81" s="244"/>
      <c r="BL81" s="244"/>
      <c r="BM81" s="244"/>
      <c r="BN81" s="244"/>
      <c r="BO81" s="244"/>
      <c r="BP81" s="244"/>
      <c r="BQ81" s="241">
        <v>75</v>
      </c>
      <c r="BR81" s="246"/>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33"/>
    </row>
    <row r="82" spans="1:131" ht="26.25" customHeight="1" x14ac:dyDescent="0.15">
      <c r="A82" s="241">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44"/>
      <c r="BF82" s="244"/>
      <c r="BG82" s="244"/>
      <c r="BH82" s="244"/>
      <c r="BI82" s="244"/>
      <c r="BJ82" s="244"/>
      <c r="BK82" s="244"/>
      <c r="BL82" s="244"/>
      <c r="BM82" s="244"/>
      <c r="BN82" s="244"/>
      <c r="BO82" s="244"/>
      <c r="BP82" s="244"/>
      <c r="BQ82" s="241">
        <v>76</v>
      </c>
      <c r="BR82" s="246"/>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33"/>
    </row>
    <row r="83" spans="1:131" ht="26.25" customHeight="1" x14ac:dyDescent="0.15">
      <c r="A83" s="241">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44"/>
      <c r="BF83" s="244"/>
      <c r="BG83" s="244"/>
      <c r="BH83" s="244"/>
      <c r="BI83" s="244"/>
      <c r="BJ83" s="244"/>
      <c r="BK83" s="244"/>
      <c r="BL83" s="244"/>
      <c r="BM83" s="244"/>
      <c r="BN83" s="244"/>
      <c r="BO83" s="244"/>
      <c r="BP83" s="244"/>
      <c r="BQ83" s="241">
        <v>77</v>
      </c>
      <c r="BR83" s="246"/>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33"/>
    </row>
    <row r="84" spans="1:131" ht="26.25" customHeight="1" x14ac:dyDescent="0.15">
      <c r="A84" s="241">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44"/>
      <c r="BF84" s="244"/>
      <c r="BG84" s="244"/>
      <c r="BH84" s="244"/>
      <c r="BI84" s="244"/>
      <c r="BJ84" s="244"/>
      <c r="BK84" s="244"/>
      <c r="BL84" s="244"/>
      <c r="BM84" s="244"/>
      <c r="BN84" s="244"/>
      <c r="BO84" s="244"/>
      <c r="BP84" s="244"/>
      <c r="BQ84" s="241">
        <v>78</v>
      </c>
      <c r="BR84" s="246"/>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33"/>
    </row>
    <row r="85" spans="1:131" ht="26.25" customHeight="1" x14ac:dyDescent="0.15">
      <c r="A85" s="241">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44"/>
      <c r="BF85" s="244"/>
      <c r="BG85" s="244"/>
      <c r="BH85" s="244"/>
      <c r="BI85" s="244"/>
      <c r="BJ85" s="244"/>
      <c r="BK85" s="244"/>
      <c r="BL85" s="244"/>
      <c r="BM85" s="244"/>
      <c r="BN85" s="244"/>
      <c r="BO85" s="244"/>
      <c r="BP85" s="244"/>
      <c r="BQ85" s="241">
        <v>79</v>
      </c>
      <c r="BR85" s="246"/>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33"/>
    </row>
    <row r="86" spans="1:131" ht="26.25" customHeight="1" x14ac:dyDescent="0.15">
      <c r="A86" s="241">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44"/>
      <c r="BF86" s="244"/>
      <c r="BG86" s="244"/>
      <c r="BH86" s="244"/>
      <c r="BI86" s="244"/>
      <c r="BJ86" s="244"/>
      <c r="BK86" s="244"/>
      <c r="BL86" s="244"/>
      <c r="BM86" s="244"/>
      <c r="BN86" s="244"/>
      <c r="BO86" s="244"/>
      <c r="BP86" s="244"/>
      <c r="BQ86" s="241">
        <v>80</v>
      </c>
      <c r="BR86" s="246"/>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33"/>
    </row>
    <row r="87" spans="1:131" ht="26.25" customHeight="1" x14ac:dyDescent="0.15">
      <c r="A87" s="247">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44"/>
      <c r="BF87" s="244"/>
      <c r="BG87" s="244"/>
      <c r="BH87" s="244"/>
      <c r="BI87" s="244"/>
      <c r="BJ87" s="244"/>
      <c r="BK87" s="244"/>
      <c r="BL87" s="244"/>
      <c r="BM87" s="244"/>
      <c r="BN87" s="244"/>
      <c r="BO87" s="244"/>
      <c r="BP87" s="244"/>
      <c r="BQ87" s="241">
        <v>81</v>
      </c>
      <c r="BR87" s="246"/>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33"/>
    </row>
    <row r="88" spans="1:131" ht="26.25" customHeight="1" thickBot="1" x14ac:dyDescent="0.2">
      <c r="A88" s="243" t="s">
        <v>405</v>
      </c>
      <c r="B88" s="1001" t="s">
        <v>437</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52080</v>
      </c>
      <c r="AG88" s="1023"/>
      <c r="AH88" s="1023"/>
      <c r="AI88" s="1023"/>
      <c r="AJ88" s="1023"/>
      <c r="AK88" s="1027"/>
      <c r="AL88" s="1027"/>
      <c r="AM88" s="1027"/>
      <c r="AN88" s="1027"/>
      <c r="AO88" s="1027"/>
      <c r="AP88" s="1023">
        <v>428</v>
      </c>
      <c r="AQ88" s="1023"/>
      <c r="AR88" s="1023"/>
      <c r="AS88" s="1023"/>
      <c r="AT88" s="1023"/>
      <c r="AU88" s="1023">
        <v>140</v>
      </c>
      <c r="AV88" s="1023"/>
      <c r="AW88" s="1023"/>
      <c r="AX88" s="1023"/>
      <c r="AY88" s="1023"/>
      <c r="AZ88" s="1024"/>
      <c r="BA88" s="1024"/>
      <c r="BB88" s="1024"/>
      <c r="BC88" s="1024"/>
      <c r="BD88" s="1025"/>
      <c r="BE88" s="244"/>
      <c r="BF88" s="244"/>
      <c r="BG88" s="244"/>
      <c r="BH88" s="244"/>
      <c r="BI88" s="244"/>
      <c r="BJ88" s="244"/>
      <c r="BK88" s="244"/>
      <c r="BL88" s="244"/>
      <c r="BM88" s="244"/>
      <c r="BN88" s="244"/>
      <c r="BO88" s="244"/>
      <c r="BP88" s="244"/>
      <c r="BQ88" s="241">
        <v>82</v>
      </c>
      <c r="BR88" s="246"/>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405</v>
      </c>
      <c r="BR102" s="1001" t="s">
        <v>438</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81</v>
      </c>
      <c r="CS102" s="1017"/>
      <c r="CT102" s="1017"/>
      <c r="CU102" s="1017"/>
      <c r="CV102" s="1018"/>
      <c r="CW102" s="1016" t="s">
        <v>527</v>
      </c>
      <c r="CX102" s="1017"/>
      <c r="CY102" s="1017"/>
      <c r="CZ102" s="1017"/>
      <c r="DA102" s="1018"/>
      <c r="DB102" s="1016" t="s">
        <v>527</v>
      </c>
      <c r="DC102" s="1017"/>
      <c r="DD102" s="1017"/>
      <c r="DE102" s="1017"/>
      <c r="DF102" s="1018"/>
      <c r="DG102" s="1016" t="s">
        <v>527</v>
      </c>
      <c r="DH102" s="1017"/>
      <c r="DI102" s="1017"/>
      <c r="DJ102" s="1017"/>
      <c r="DK102" s="1018"/>
      <c r="DL102" s="1016" t="s">
        <v>527</v>
      </c>
      <c r="DM102" s="1017"/>
      <c r="DN102" s="1017"/>
      <c r="DO102" s="1017"/>
      <c r="DP102" s="1018"/>
      <c r="DQ102" s="1016" t="s">
        <v>527</v>
      </c>
      <c r="DR102" s="1017"/>
      <c r="DS102" s="1017"/>
      <c r="DT102" s="1017"/>
      <c r="DU102" s="1018"/>
      <c r="DV102" s="1001"/>
      <c r="DW102" s="1002"/>
      <c r="DX102" s="1002"/>
      <c r="DY102" s="1002"/>
      <c r="DZ102" s="1003"/>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4" t="s">
        <v>439</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5" t="s">
        <v>440</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441</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442</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1006" t="s">
        <v>443</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444</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33" customFormat="1" ht="26.25" customHeight="1" x14ac:dyDescent="0.15">
      <c r="A109" s="959" t="s">
        <v>445</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446</v>
      </c>
      <c r="AB109" s="960"/>
      <c r="AC109" s="960"/>
      <c r="AD109" s="960"/>
      <c r="AE109" s="961"/>
      <c r="AF109" s="962" t="s">
        <v>447</v>
      </c>
      <c r="AG109" s="960"/>
      <c r="AH109" s="960"/>
      <c r="AI109" s="960"/>
      <c r="AJ109" s="961"/>
      <c r="AK109" s="962" t="s">
        <v>319</v>
      </c>
      <c r="AL109" s="960"/>
      <c r="AM109" s="960"/>
      <c r="AN109" s="960"/>
      <c r="AO109" s="961"/>
      <c r="AP109" s="962" t="s">
        <v>448</v>
      </c>
      <c r="AQ109" s="960"/>
      <c r="AR109" s="960"/>
      <c r="AS109" s="960"/>
      <c r="AT109" s="993"/>
      <c r="AU109" s="959" t="s">
        <v>445</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446</v>
      </c>
      <c r="BR109" s="960"/>
      <c r="BS109" s="960"/>
      <c r="BT109" s="960"/>
      <c r="BU109" s="961"/>
      <c r="BV109" s="962" t="s">
        <v>447</v>
      </c>
      <c r="BW109" s="960"/>
      <c r="BX109" s="960"/>
      <c r="BY109" s="960"/>
      <c r="BZ109" s="961"/>
      <c r="CA109" s="962" t="s">
        <v>319</v>
      </c>
      <c r="CB109" s="960"/>
      <c r="CC109" s="960"/>
      <c r="CD109" s="960"/>
      <c r="CE109" s="961"/>
      <c r="CF109" s="1000" t="s">
        <v>448</v>
      </c>
      <c r="CG109" s="1000"/>
      <c r="CH109" s="1000"/>
      <c r="CI109" s="1000"/>
      <c r="CJ109" s="1000"/>
      <c r="CK109" s="962" t="s">
        <v>449</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446</v>
      </c>
      <c r="DH109" s="960"/>
      <c r="DI109" s="960"/>
      <c r="DJ109" s="960"/>
      <c r="DK109" s="961"/>
      <c r="DL109" s="962" t="s">
        <v>447</v>
      </c>
      <c r="DM109" s="960"/>
      <c r="DN109" s="960"/>
      <c r="DO109" s="960"/>
      <c r="DP109" s="961"/>
      <c r="DQ109" s="962" t="s">
        <v>319</v>
      </c>
      <c r="DR109" s="960"/>
      <c r="DS109" s="960"/>
      <c r="DT109" s="960"/>
      <c r="DU109" s="961"/>
      <c r="DV109" s="962" t="s">
        <v>448</v>
      </c>
      <c r="DW109" s="960"/>
      <c r="DX109" s="960"/>
      <c r="DY109" s="960"/>
      <c r="DZ109" s="993"/>
    </row>
    <row r="110" spans="1:131" s="233" customFormat="1" ht="26.25" customHeight="1" x14ac:dyDescent="0.15">
      <c r="A110" s="871" t="s">
        <v>450</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3019256</v>
      </c>
      <c r="AB110" s="953"/>
      <c r="AC110" s="953"/>
      <c r="AD110" s="953"/>
      <c r="AE110" s="954"/>
      <c r="AF110" s="955">
        <v>2968084</v>
      </c>
      <c r="AG110" s="953"/>
      <c r="AH110" s="953"/>
      <c r="AI110" s="953"/>
      <c r="AJ110" s="954"/>
      <c r="AK110" s="955">
        <v>3121637</v>
      </c>
      <c r="AL110" s="953"/>
      <c r="AM110" s="953"/>
      <c r="AN110" s="953"/>
      <c r="AO110" s="954"/>
      <c r="AP110" s="956">
        <v>8</v>
      </c>
      <c r="AQ110" s="957"/>
      <c r="AR110" s="957"/>
      <c r="AS110" s="957"/>
      <c r="AT110" s="958"/>
      <c r="AU110" s="994" t="s">
        <v>73</v>
      </c>
      <c r="AV110" s="995"/>
      <c r="AW110" s="995"/>
      <c r="AX110" s="995"/>
      <c r="AY110" s="995"/>
      <c r="AZ110" s="924" t="s">
        <v>451</v>
      </c>
      <c r="BA110" s="872"/>
      <c r="BB110" s="872"/>
      <c r="BC110" s="872"/>
      <c r="BD110" s="872"/>
      <c r="BE110" s="872"/>
      <c r="BF110" s="872"/>
      <c r="BG110" s="872"/>
      <c r="BH110" s="872"/>
      <c r="BI110" s="872"/>
      <c r="BJ110" s="872"/>
      <c r="BK110" s="872"/>
      <c r="BL110" s="872"/>
      <c r="BM110" s="872"/>
      <c r="BN110" s="872"/>
      <c r="BO110" s="872"/>
      <c r="BP110" s="873"/>
      <c r="BQ110" s="925">
        <v>19434449</v>
      </c>
      <c r="BR110" s="906"/>
      <c r="BS110" s="906"/>
      <c r="BT110" s="906"/>
      <c r="BU110" s="906"/>
      <c r="BV110" s="906">
        <v>19458938</v>
      </c>
      <c r="BW110" s="906"/>
      <c r="BX110" s="906"/>
      <c r="BY110" s="906"/>
      <c r="BZ110" s="906"/>
      <c r="CA110" s="906">
        <v>17830434</v>
      </c>
      <c r="CB110" s="906"/>
      <c r="CC110" s="906"/>
      <c r="CD110" s="906"/>
      <c r="CE110" s="906"/>
      <c r="CF110" s="930">
        <v>45.7</v>
      </c>
      <c r="CG110" s="931"/>
      <c r="CH110" s="931"/>
      <c r="CI110" s="931"/>
      <c r="CJ110" s="931"/>
      <c r="CK110" s="990" t="s">
        <v>452</v>
      </c>
      <c r="CL110" s="883"/>
      <c r="CM110" s="924" t="s">
        <v>453</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254</v>
      </c>
      <c r="DH110" s="906"/>
      <c r="DI110" s="906"/>
      <c r="DJ110" s="906"/>
      <c r="DK110" s="906"/>
      <c r="DL110" s="906" t="s">
        <v>454</v>
      </c>
      <c r="DM110" s="906"/>
      <c r="DN110" s="906"/>
      <c r="DO110" s="906"/>
      <c r="DP110" s="906"/>
      <c r="DQ110" s="906" t="s">
        <v>454</v>
      </c>
      <c r="DR110" s="906"/>
      <c r="DS110" s="906"/>
      <c r="DT110" s="906"/>
      <c r="DU110" s="906"/>
      <c r="DV110" s="907" t="s">
        <v>454</v>
      </c>
      <c r="DW110" s="907"/>
      <c r="DX110" s="907"/>
      <c r="DY110" s="907"/>
      <c r="DZ110" s="908"/>
    </row>
    <row r="111" spans="1:131" s="233" customFormat="1" ht="26.25" customHeight="1" x14ac:dyDescent="0.15">
      <c r="A111" s="838" t="s">
        <v>455</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454</v>
      </c>
      <c r="AB111" s="983"/>
      <c r="AC111" s="983"/>
      <c r="AD111" s="983"/>
      <c r="AE111" s="984"/>
      <c r="AF111" s="985" t="s">
        <v>254</v>
      </c>
      <c r="AG111" s="983"/>
      <c r="AH111" s="983"/>
      <c r="AI111" s="983"/>
      <c r="AJ111" s="984"/>
      <c r="AK111" s="985" t="s">
        <v>254</v>
      </c>
      <c r="AL111" s="983"/>
      <c r="AM111" s="983"/>
      <c r="AN111" s="983"/>
      <c r="AO111" s="984"/>
      <c r="AP111" s="986" t="s">
        <v>456</v>
      </c>
      <c r="AQ111" s="987"/>
      <c r="AR111" s="987"/>
      <c r="AS111" s="987"/>
      <c r="AT111" s="988"/>
      <c r="AU111" s="996"/>
      <c r="AV111" s="997"/>
      <c r="AW111" s="997"/>
      <c r="AX111" s="997"/>
      <c r="AY111" s="997"/>
      <c r="AZ111" s="879" t="s">
        <v>457</v>
      </c>
      <c r="BA111" s="816"/>
      <c r="BB111" s="816"/>
      <c r="BC111" s="816"/>
      <c r="BD111" s="816"/>
      <c r="BE111" s="816"/>
      <c r="BF111" s="816"/>
      <c r="BG111" s="816"/>
      <c r="BH111" s="816"/>
      <c r="BI111" s="816"/>
      <c r="BJ111" s="816"/>
      <c r="BK111" s="816"/>
      <c r="BL111" s="816"/>
      <c r="BM111" s="816"/>
      <c r="BN111" s="816"/>
      <c r="BO111" s="816"/>
      <c r="BP111" s="817"/>
      <c r="BQ111" s="880">
        <v>34404</v>
      </c>
      <c r="BR111" s="881"/>
      <c r="BS111" s="881"/>
      <c r="BT111" s="881"/>
      <c r="BU111" s="881"/>
      <c r="BV111" s="881">
        <v>264999</v>
      </c>
      <c r="BW111" s="881"/>
      <c r="BX111" s="881"/>
      <c r="BY111" s="881"/>
      <c r="BZ111" s="881"/>
      <c r="CA111" s="881" t="s">
        <v>454</v>
      </c>
      <c r="CB111" s="881"/>
      <c r="CC111" s="881"/>
      <c r="CD111" s="881"/>
      <c r="CE111" s="881"/>
      <c r="CF111" s="939" t="s">
        <v>254</v>
      </c>
      <c r="CG111" s="940"/>
      <c r="CH111" s="940"/>
      <c r="CI111" s="940"/>
      <c r="CJ111" s="940"/>
      <c r="CK111" s="991"/>
      <c r="CL111" s="885"/>
      <c r="CM111" s="879" t="s">
        <v>458</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254</v>
      </c>
      <c r="DH111" s="881"/>
      <c r="DI111" s="881"/>
      <c r="DJ111" s="881"/>
      <c r="DK111" s="881"/>
      <c r="DL111" s="881" t="s">
        <v>456</v>
      </c>
      <c r="DM111" s="881"/>
      <c r="DN111" s="881"/>
      <c r="DO111" s="881"/>
      <c r="DP111" s="881"/>
      <c r="DQ111" s="881" t="s">
        <v>254</v>
      </c>
      <c r="DR111" s="881"/>
      <c r="DS111" s="881"/>
      <c r="DT111" s="881"/>
      <c r="DU111" s="881"/>
      <c r="DV111" s="858" t="s">
        <v>254</v>
      </c>
      <c r="DW111" s="858"/>
      <c r="DX111" s="858"/>
      <c r="DY111" s="858"/>
      <c r="DZ111" s="859"/>
    </row>
    <row r="112" spans="1:131" s="233" customFormat="1" ht="26.25" customHeight="1" x14ac:dyDescent="0.15">
      <c r="A112" s="976" t="s">
        <v>459</v>
      </c>
      <c r="B112" s="977"/>
      <c r="C112" s="816" t="s">
        <v>460</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t="s">
        <v>254</v>
      </c>
      <c r="AB112" s="844"/>
      <c r="AC112" s="844"/>
      <c r="AD112" s="844"/>
      <c r="AE112" s="845"/>
      <c r="AF112" s="846" t="s">
        <v>454</v>
      </c>
      <c r="AG112" s="844"/>
      <c r="AH112" s="844"/>
      <c r="AI112" s="844"/>
      <c r="AJ112" s="845"/>
      <c r="AK112" s="846" t="s">
        <v>454</v>
      </c>
      <c r="AL112" s="844"/>
      <c r="AM112" s="844"/>
      <c r="AN112" s="844"/>
      <c r="AO112" s="845"/>
      <c r="AP112" s="888" t="s">
        <v>254</v>
      </c>
      <c r="AQ112" s="889"/>
      <c r="AR112" s="889"/>
      <c r="AS112" s="889"/>
      <c r="AT112" s="890"/>
      <c r="AU112" s="996"/>
      <c r="AV112" s="997"/>
      <c r="AW112" s="997"/>
      <c r="AX112" s="997"/>
      <c r="AY112" s="997"/>
      <c r="AZ112" s="879" t="s">
        <v>461</v>
      </c>
      <c r="BA112" s="816"/>
      <c r="BB112" s="816"/>
      <c r="BC112" s="816"/>
      <c r="BD112" s="816"/>
      <c r="BE112" s="816"/>
      <c r="BF112" s="816"/>
      <c r="BG112" s="816"/>
      <c r="BH112" s="816"/>
      <c r="BI112" s="816"/>
      <c r="BJ112" s="816"/>
      <c r="BK112" s="816"/>
      <c r="BL112" s="816"/>
      <c r="BM112" s="816"/>
      <c r="BN112" s="816"/>
      <c r="BO112" s="816"/>
      <c r="BP112" s="817"/>
      <c r="BQ112" s="880">
        <v>10766136</v>
      </c>
      <c r="BR112" s="881"/>
      <c r="BS112" s="881"/>
      <c r="BT112" s="881"/>
      <c r="BU112" s="881"/>
      <c r="BV112" s="881">
        <v>8411686</v>
      </c>
      <c r="BW112" s="881"/>
      <c r="BX112" s="881"/>
      <c r="BY112" s="881"/>
      <c r="BZ112" s="881"/>
      <c r="CA112" s="881">
        <v>5932831</v>
      </c>
      <c r="CB112" s="881"/>
      <c r="CC112" s="881"/>
      <c r="CD112" s="881"/>
      <c r="CE112" s="881"/>
      <c r="CF112" s="939">
        <v>15.2</v>
      </c>
      <c r="CG112" s="940"/>
      <c r="CH112" s="940"/>
      <c r="CI112" s="940"/>
      <c r="CJ112" s="940"/>
      <c r="CK112" s="991"/>
      <c r="CL112" s="885"/>
      <c r="CM112" s="879" t="s">
        <v>462</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254</v>
      </c>
      <c r="DH112" s="881"/>
      <c r="DI112" s="881"/>
      <c r="DJ112" s="881"/>
      <c r="DK112" s="881"/>
      <c r="DL112" s="881" t="s">
        <v>454</v>
      </c>
      <c r="DM112" s="881"/>
      <c r="DN112" s="881"/>
      <c r="DO112" s="881"/>
      <c r="DP112" s="881"/>
      <c r="DQ112" s="881" t="s">
        <v>254</v>
      </c>
      <c r="DR112" s="881"/>
      <c r="DS112" s="881"/>
      <c r="DT112" s="881"/>
      <c r="DU112" s="881"/>
      <c r="DV112" s="858" t="s">
        <v>254</v>
      </c>
      <c r="DW112" s="858"/>
      <c r="DX112" s="858"/>
      <c r="DY112" s="858"/>
      <c r="DZ112" s="859"/>
    </row>
    <row r="113" spans="1:130" s="233" customFormat="1" ht="26.25" customHeight="1" x14ac:dyDescent="0.15">
      <c r="A113" s="978"/>
      <c r="B113" s="979"/>
      <c r="C113" s="816" t="s">
        <v>463</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757404</v>
      </c>
      <c r="AB113" s="983"/>
      <c r="AC113" s="983"/>
      <c r="AD113" s="983"/>
      <c r="AE113" s="984"/>
      <c r="AF113" s="985">
        <v>795763</v>
      </c>
      <c r="AG113" s="983"/>
      <c r="AH113" s="983"/>
      <c r="AI113" s="983"/>
      <c r="AJ113" s="984"/>
      <c r="AK113" s="985">
        <v>720813</v>
      </c>
      <c r="AL113" s="983"/>
      <c r="AM113" s="983"/>
      <c r="AN113" s="983"/>
      <c r="AO113" s="984"/>
      <c r="AP113" s="986">
        <v>1.8</v>
      </c>
      <c r="AQ113" s="987"/>
      <c r="AR113" s="987"/>
      <c r="AS113" s="987"/>
      <c r="AT113" s="988"/>
      <c r="AU113" s="996"/>
      <c r="AV113" s="997"/>
      <c r="AW113" s="997"/>
      <c r="AX113" s="997"/>
      <c r="AY113" s="997"/>
      <c r="AZ113" s="879" t="s">
        <v>464</v>
      </c>
      <c r="BA113" s="816"/>
      <c r="BB113" s="816"/>
      <c r="BC113" s="816"/>
      <c r="BD113" s="816"/>
      <c r="BE113" s="816"/>
      <c r="BF113" s="816"/>
      <c r="BG113" s="816"/>
      <c r="BH113" s="816"/>
      <c r="BI113" s="816"/>
      <c r="BJ113" s="816"/>
      <c r="BK113" s="816"/>
      <c r="BL113" s="816"/>
      <c r="BM113" s="816"/>
      <c r="BN113" s="816"/>
      <c r="BO113" s="816"/>
      <c r="BP113" s="817"/>
      <c r="BQ113" s="880">
        <v>69727</v>
      </c>
      <c r="BR113" s="881"/>
      <c r="BS113" s="881"/>
      <c r="BT113" s="881"/>
      <c r="BU113" s="881"/>
      <c r="BV113" s="881">
        <v>3024</v>
      </c>
      <c r="BW113" s="881"/>
      <c r="BX113" s="881"/>
      <c r="BY113" s="881"/>
      <c r="BZ113" s="881"/>
      <c r="CA113" s="881">
        <v>139769</v>
      </c>
      <c r="CB113" s="881"/>
      <c r="CC113" s="881"/>
      <c r="CD113" s="881"/>
      <c r="CE113" s="881"/>
      <c r="CF113" s="939">
        <v>0.4</v>
      </c>
      <c r="CG113" s="940"/>
      <c r="CH113" s="940"/>
      <c r="CI113" s="940"/>
      <c r="CJ113" s="940"/>
      <c r="CK113" s="991"/>
      <c r="CL113" s="885"/>
      <c r="CM113" s="879" t="s">
        <v>465</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254</v>
      </c>
      <c r="DH113" s="844"/>
      <c r="DI113" s="844"/>
      <c r="DJ113" s="844"/>
      <c r="DK113" s="845"/>
      <c r="DL113" s="846" t="s">
        <v>254</v>
      </c>
      <c r="DM113" s="844"/>
      <c r="DN113" s="844"/>
      <c r="DO113" s="844"/>
      <c r="DP113" s="845"/>
      <c r="DQ113" s="846" t="s">
        <v>254</v>
      </c>
      <c r="DR113" s="844"/>
      <c r="DS113" s="844"/>
      <c r="DT113" s="844"/>
      <c r="DU113" s="845"/>
      <c r="DV113" s="888" t="s">
        <v>254</v>
      </c>
      <c r="DW113" s="889"/>
      <c r="DX113" s="889"/>
      <c r="DY113" s="889"/>
      <c r="DZ113" s="890"/>
    </row>
    <row r="114" spans="1:130" s="233" customFormat="1" ht="26.25" customHeight="1" x14ac:dyDescent="0.15">
      <c r="A114" s="978"/>
      <c r="B114" s="979"/>
      <c r="C114" s="816" t="s">
        <v>466</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66403</v>
      </c>
      <c r="AB114" s="844"/>
      <c r="AC114" s="844"/>
      <c r="AD114" s="844"/>
      <c r="AE114" s="845"/>
      <c r="AF114" s="846">
        <v>68496</v>
      </c>
      <c r="AG114" s="844"/>
      <c r="AH114" s="844"/>
      <c r="AI114" s="844"/>
      <c r="AJ114" s="845"/>
      <c r="AK114" s="846">
        <v>1564</v>
      </c>
      <c r="AL114" s="844"/>
      <c r="AM114" s="844"/>
      <c r="AN114" s="844"/>
      <c r="AO114" s="845"/>
      <c r="AP114" s="888">
        <v>0</v>
      </c>
      <c r="AQ114" s="889"/>
      <c r="AR114" s="889"/>
      <c r="AS114" s="889"/>
      <c r="AT114" s="890"/>
      <c r="AU114" s="996"/>
      <c r="AV114" s="997"/>
      <c r="AW114" s="997"/>
      <c r="AX114" s="997"/>
      <c r="AY114" s="997"/>
      <c r="AZ114" s="879" t="s">
        <v>467</v>
      </c>
      <c r="BA114" s="816"/>
      <c r="BB114" s="816"/>
      <c r="BC114" s="816"/>
      <c r="BD114" s="816"/>
      <c r="BE114" s="816"/>
      <c r="BF114" s="816"/>
      <c r="BG114" s="816"/>
      <c r="BH114" s="816"/>
      <c r="BI114" s="816"/>
      <c r="BJ114" s="816"/>
      <c r="BK114" s="816"/>
      <c r="BL114" s="816"/>
      <c r="BM114" s="816"/>
      <c r="BN114" s="816"/>
      <c r="BO114" s="816"/>
      <c r="BP114" s="817"/>
      <c r="BQ114" s="880">
        <v>6044137</v>
      </c>
      <c r="BR114" s="881"/>
      <c r="BS114" s="881"/>
      <c r="BT114" s="881"/>
      <c r="BU114" s="881"/>
      <c r="BV114" s="881">
        <v>6266718</v>
      </c>
      <c r="BW114" s="881"/>
      <c r="BX114" s="881"/>
      <c r="BY114" s="881"/>
      <c r="BZ114" s="881"/>
      <c r="CA114" s="881">
        <v>6301764</v>
      </c>
      <c r="CB114" s="881"/>
      <c r="CC114" s="881"/>
      <c r="CD114" s="881"/>
      <c r="CE114" s="881"/>
      <c r="CF114" s="939">
        <v>16.100000000000001</v>
      </c>
      <c r="CG114" s="940"/>
      <c r="CH114" s="940"/>
      <c r="CI114" s="940"/>
      <c r="CJ114" s="940"/>
      <c r="CK114" s="991"/>
      <c r="CL114" s="885"/>
      <c r="CM114" s="879" t="s">
        <v>468</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454</v>
      </c>
      <c r="DH114" s="844"/>
      <c r="DI114" s="844"/>
      <c r="DJ114" s="844"/>
      <c r="DK114" s="845"/>
      <c r="DL114" s="846" t="s">
        <v>254</v>
      </c>
      <c r="DM114" s="844"/>
      <c r="DN114" s="844"/>
      <c r="DO114" s="844"/>
      <c r="DP114" s="845"/>
      <c r="DQ114" s="846" t="s">
        <v>254</v>
      </c>
      <c r="DR114" s="844"/>
      <c r="DS114" s="844"/>
      <c r="DT114" s="844"/>
      <c r="DU114" s="845"/>
      <c r="DV114" s="888" t="s">
        <v>254</v>
      </c>
      <c r="DW114" s="889"/>
      <c r="DX114" s="889"/>
      <c r="DY114" s="889"/>
      <c r="DZ114" s="890"/>
    </row>
    <row r="115" spans="1:130" s="233" customFormat="1" ht="26.25" customHeight="1" x14ac:dyDescent="0.15">
      <c r="A115" s="978"/>
      <c r="B115" s="979"/>
      <c r="C115" s="816" t="s">
        <v>469</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v>358498</v>
      </c>
      <c r="AB115" s="983"/>
      <c r="AC115" s="983"/>
      <c r="AD115" s="983"/>
      <c r="AE115" s="984"/>
      <c r="AF115" s="985">
        <v>170724</v>
      </c>
      <c r="AG115" s="983"/>
      <c r="AH115" s="983"/>
      <c r="AI115" s="983"/>
      <c r="AJ115" s="984"/>
      <c r="AK115" s="985">
        <v>403908</v>
      </c>
      <c r="AL115" s="983"/>
      <c r="AM115" s="983"/>
      <c r="AN115" s="983"/>
      <c r="AO115" s="984"/>
      <c r="AP115" s="986">
        <v>1</v>
      </c>
      <c r="AQ115" s="987"/>
      <c r="AR115" s="987"/>
      <c r="AS115" s="987"/>
      <c r="AT115" s="988"/>
      <c r="AU115" s="996"/>
      <c r="AV115" s="997"/>
      <c r="AW115" s="997"/>
      <c r="AX115" s="997"/>
      <c r="AY115" s="997"/>
      <c r="AZ115" s="879" t="s">
        <v>470</v>
      </c>
      <c r="BA115" s="816"/>
      <c r="BB115" s="816"/>
      <c r="BC115" s="816"/>
      <c r="BD115" s="816"/>
      <c r="BE115" s="816"/>
      <c r="BF115" s="816"/>
      <c r="BG115" s="816"/>
      <c r="BH115" s="816"/>
      <c r="BI115" s="816"/>
      <c r="BJ115" s="816"/>
      <c r="BK115" s="816"/>
      <c r="BL115" s="816"/>
      <c r="BM115" s="816"/>
      <c r="BN115" s="816"/>
      <c r="BO115" s="816"/>
      <c r="BP115" s="817"/>
      <c r="BQ115" s="880" t="s">
        <v>254</v>
      </c>
      <c r="BR115" s="881"/>
      <c r="BS115" s="881"/>
      <c r="BT115" s="881"/>
      <c r="BU115" s="881"/>
      <c r="BV115" s="881" t="s">
        <v>454</v>
      </c>
      <c r="BW115" s="881"/>
      <c r="BX115" s="881"/>
      <c r="BY115" s="881"/>
      <c r="BZ115" s="881"/>
      <c r="CA115" s="881" t="s">
        <v>254</v>
      </c>
      <c r="CB115" s="881"/>
      <c r="CC115" s="881"/>
      <c r="CD115" s="881"/>
      <c r="CE115" s="881"/>
      <c r="CF115" s="939" t="s">
        <v>454</v>
      </c>
      <c r="CG115" s="940"/>
      <c r="CH115" s="940"/>
      <c r="CI115" s="940"/>
      <c r="CJ115" s="940"/>
      <c r="CK115" s="991"/>
      <c r="CL115" s="885"/>
      <c r="CM115" s="879" t="s">
        <v>471</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v>34404</v>
      </c>
      <c r="DH115" s="844"/>
      <c r="DI115" s="844"/>
      <c r="DJ115" s="844"/>
      <c r="DK115" s="845"/>
      <c r="DL115" s="846">
        <v>264999</v>
      </c>
      <c r="DM115" s="844"/>
      <c r="DN115" s="844"/>
      <c r="DO115" s="844"/>
      <c r="DP115" s="845"/>
      <c r="DQ115" s="846" t="s">
        <v>254</v>
      </c>
      <c r="DR115" s="844"/>
      <c r="DS115" s="844"/>
      <c r="DT115" s="844"/>
      <c r="DU115" s="845"/>
      <c r="DV115" s="888" t="s">
        <v>254</v>
      </c>
      <c r="DW115" s="889"/>
      <c r="DX115" s="889"/>
      <c r="DY115" s="889"/>
      <c r="DZ115" s="890"/>
    </row>
    <row r="116" spans="1:130" s="233" customFormat="1" ht="26.25" customHeight="1" x14ac:dyDescent="0.15">
      <c r="A116" s="980"/>
      <c r="B116" s="981"/>
      <c r="C116" s="903" t="s">
        <v>472</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254</v>
      </c>
      <c r="AB116" s="844"/>
      <c r="AC116" s="844"/>
      <c r="AD116" s="844"/>
      <c r="AE116" s="845"/>
      <c r="AF116" s="846" t="s">
        <v>254</v>
      </c>
      <c r="AG116" s="844"/>
      <c r="AH116" s="844"/>
      <c r="AI116" s="844"/>
      <c r="AJ116" s="845"/>
      <c r="AK116" s="846" t="s">
        <v>254</v>
      </c>
      <c r="AL116" s="844"/>
      <c r="AM116" s="844"/>
      <c r="AN116" s="844"/>
      <c r="AO116" s="845"/>
      <c r="AP116" s="888" t="s">
        <v>254</v>
      </c>
      <c r="AQ116" s="889"/>
      <c r="AR116" s="889"/>
      <c r="AS116" s="889"/>
      <c r="AT116" s="890"/>
      <c r="AU116" s="996"/>
      <c r="AV116" s="997"/>
      <c r="AW116" s="997"/>
      <c r="AX116" s="997"/>
      <c r="AY116" s="997"/>
      <c r="AZ116" s="973" t="s">
        <v>473</v>
      </c>
      <c r="BA116" s="974"/>
      <c r="BB116" s="974"/>
      <c r="BC116" s="974"/>
      <c r="BD116" s="974"/>
      <c r="BE116" s="974"/>
      <c r="BF116" s="974"/>
      <c r="BG116" s="974"/>
      <c r="BH116" s="974"/>
      <c r="BI116" s="974"/>
      <c r="BJ116" s="974"/>
      <c r="BK116" s="974"/>
      <c r="BL116" s="974"/>
      <c r="BM116" s="974"/>
      <c r="BN116" s="974"/>
      <c r="BO116" s="974"/>
      <c r="BP116" s="975"/>
      <c r="BQ116" s="880" t="s">
        <v>254</v>
      </c>
      <c r="BR116" s="881"/>
      <c r="BS116" s="881"/>
      <c r="BT116" s="881"/>
      <c r="BU116" s="881"/>
      <c r="BV116" s="881" t="s">
        <v>254</v>
      </c>
      <c r="BW116" s="881"/>
      <c r="BX116" s="881"/>
      <c r="BY116" s="881"/>
      <c r="BZ116" s="881"/>
      <c r="CA116" s="881" t="s">
        <v>254</v>
      </c>
      <c r="CB116" s="881"/>
      <c r="CC116" s="881"/>
      <c r="CD116" s="881"/>
      <c r="CE116" s="881"/>
      <c r="CF116" s="939" t="s">
        <v>254</v>
      </c>
      <c r="CG116" s="940"/>
      <c r="CH116" s="940"/>
      <c r="CI116" s="940"/>
      <c r="CJ116" s="940"/>
      <c r="CK116" s="991"/>
      <c r="CL116" s="885"/>
      <c r="CM116" s="879" t="s">
        <v>474</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254</v>
      </c>
      <c r="DH116" s="844"/>
      <c r="DI116" s="844"/>
      <c r="DJ116" s="844"/>
      <c r="DK116" s="845"/>
      <c r="DL116" s="846" t="s">
        <v>254</v>
      </c>
      <c r="DM116" s="844"/>
      <c r="DN116" s="844"/>
      <c r="DO116" s="844"/>
      <c r="DP116" s="845"/>
      <c r="DQ116" s="846" t="s">
        <v>254</v>
      </c>
      <c r="DR116" s="844"/>
      <c r="DS116" s="844"/>
      <c r="DT116" s="844"/>
      <c r="DU116" s="845"/>
      <c r="DV116" s="888" t="s">
        <v>254</v>
      </c>
      <c r="DW116" s="889"/>
      <c r="DX116" s="889"/>
      <c r="DY116" s="889"/>
      <c r="DZ116" s="890"/>
    </row>
    <row r="117" spans="1:130" s="233" customFormat="1" ht="26.25" customHeight="1" x14ac:dyDescent="0.15">
      <c r="A117" s="959" t="s">
        <v>196</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475</v>
      </c>
      <c r="Z117" s="961"/>
      <c r="AA117" s="966">
        <v>4201561</v>
      </c>
      <c r="AB117" s="967"/>
      <c r="AC117" s="967"/>
      <c r="AD117" s="967"/>
      <c r="AE117" s="968"/>
      <c r="AF117" s="969">
        <v>4003067</v>
      </c>
      <c r="AG117" s="967"/>
      <c r="AH117" s="967"/>
      <c r="AI117" s="967"/>
      <c r="AJ117" s="968"/>
      <c r="AK117" s="969">
        <v>4247922</v>
      </c>
      <c r="AL117" s="967"/>
      <c r="AM117" s="967"/>
      <c r="AN117" s="967"/>
      <c r="AO117" s="968"/>
      <c r="AP117" s="970"/>
      <c r="AQ117" s="971"/>
      <c r="AR117" s="971"/>
      <c r="AS117" s="971"/>
      <c r="AT117" s="972"/>
      <c r="AU117" s="996"/>
      <c r="AV117" s="997"/>
      <c r="AW117" s="997"/>
      <c r="AX117" s="997"/>
      <c r="AY117" s="997"/>
      <c r="AZ117" s="927" t="s">
        <v>476</v>
      </c>
      <c r="BA117" s="928"/>
      <c r="BB117" s="928"/>
      <c r="BC117" s="928"/>
      <c r="BD117" s="928"/>
      <c r="BE117" s="928"/>
      <c r="BF117" s="928"/>
      <c r="BG117" s="928"/>
      <c r="BH117" s="928"/>
      <c r="BI117" s="928"/>
      <c r="BJ117" s="928"/>
      <c r="BK117" s="928"/>
      <c r="BL117" s="928"/>
      <c r="BM117" s="928"/>
      <c r="BN117" s="928"/>
      <c r="BO117" s="928"/>
      <c r="BP117" s="929"/>
      <c r="BQ117" s="880" t="s">
        <v>254</v>
      </c>
      <c r="BR117" s="881"/>
      <c r="BS117" s="881"/>
      <c r="BT117" s="881"/>
      <c r="BU117" s="881"/>
      <c r="BV117" s="881" t="s">
        <v>254</v>
      </c>
      <c r="BW117" s="881"/>
      <c r="BX117" s="881"/>
      <c r="BY117" s="881"/>
      <c r="BZ117" s="881"/>
      <c r="CA117" s="881" t="s">
        <v>254</v>
      </c>
      <c r="CB117" s="881"/>
      <c r="CC117" s="881"/>
      <c r="CD117" s="881"/>
      <c r="CE117" s="881"/>
      <c r="CF117" s="939" t="s">
        <v>428</v>
      </c>
      <c r="CG117" s="940"/>
      <c r="CH117" s="940"/>
      <c r="CI117" s="940"/>
      <c r="CJ117" s="940"/>
      <c r="CK117" s="991"/>
      <c r="CL117" s="885"/>
      <c r="CM117" s="879" t="s">
        <v>477</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254</v>
      </c>
      <c r="DH117" s="844"/>
      <c r="DI117" s="844"/>
      <c r="DJ117" s="844"/>
      <c r="DK117" s="845"/>
      <c r="DL117" s="846" t="s">
        <v>428</v>
      </c>
      <c r="DM117" s="844"/>
      <c r="DN117" s="844"/>
      <c r="DO117" s="844"/>
      <c r="DP117" s="845"/>
      <c r="DQ117" s="846" t="s">
        <v>254</v>
      </c>
      <c r="DR117" s="844"/>
      <c r="DS117" s="844"/>
      <c r="DT117" s="844"/>
      <c r="DU117" s="845"/>
      <c r="DV117" s="888" t="s">
        <v>254</v>
      </c>
      <c r="DW117" s="889"/>
      <c r="DX117" s="889"/>
      <c r="DY117" s="889"/>
      <c r="DZ117" s="890"/>
    </row>
    <row r="118" spans="1:130" s="233" customFormat="1" ht="26.25" customHeight="1" x14ac:dyDescent="0.15">
      <c r="A118" s="959" t="s">
        <v>449</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446</v>
      </c>
      <c r="AB118" s="960"/>
      <c r="AC118" s="960"/>
      <c r="AD118" s="960"/>
      <c r="AE118" s="961"/>
      <c r="AF118" s="962" t="s">
        <v>447</v>
      </c>
      <c r="AG118" s="960"/>
      <c r="AH118" s="960"/>
      <c r="AI118" s="960"/>
      <c r="AJ118" s="961"/>
      <c r="AK118" s="962" t="s">
        <v>319</v>
      </c>
      <c r="AL118" s="960"/>
      <c r="AM118" s="960"/>
      <c r="AN118" s="960"/>
      <c r="AO118" s="961"/>
      <c r="AP118" s="963" t="s">
        <v>448</v>
      </c>
      <c r="AQ118" s="964"/>
      <c r="AR118" s="964"/>
      <c r="AS118" s="964"/>
      <c r="AT118" s="965"/>
      <c r="AU118" s="996"/>
      <c r="AV118" s="997"/>
      <c r="AW118" s="997"/>
      <c r="AX118" s="997"/>
      <c r="AY118" s="997"/>
      <c r="AZ118" s="902" t="s">
        <v>478</v>
      </c>
      <c r="BA118" s="903"/>
      <c r="BB118" s="903"/>
      <c r="BC118" s="903"/>
      <c r="BD118" s="903"/>
      <c r="BE118" s="903"/>
      <c r="BF118" s="903"/>
      <c r="BG118" s="903"/>
      <c r="BH118" s="903"/>
      <c r="BI118" s="903"/>
      <c r="BJ118" s="903"/>
      <c r="BK118" s="903"/>
      <c r="BL118" s="903"/>
      <c r="BM118" s="903"/>
      <c r="BN118" s="903"/>
      <c r="BO118" s="903"/>
      <c r="BP118" s="904"/>
      <c r="BQ118" s="943" t="s">
        <v>428</v>
      </c>
      <c r="BR118" s="909"/>
      <c r="BS118" s="909"/>
      <c r="BT118" s="909"/>
      <c r="BU118" s="909"/>
      <c r="BV118" s="909" t="s">
        <v>254</v>
      </c>
      <c r="BW118" s="909"/>
      <c r="BX118" s="909"/>
      <c r="BY118" s="909"/>
      <c r="BZ118" s="909"/>
      <c r="CA118" s="909" t="s">
        <v>254</v>
      </c>
      <c r="CB118" s="909"/>
      <c r="CC118" s="909"/>
      <c r="CD118" s="909"/>
      <c r="CE118" s="909"/>
      <c r="CF118" s="939" t="s">
        <v>254</v>
      </c>
      <c r="CG118" s="940"/>
      <c r="CH118" s="940"/>
      <c r="CI118" s="940"/>
      <c r="CJ118" s="940"/>
      <c r="CK118" s="991"/>
      <c r="CL118" s="885"/>
      <c r="CM118" s="879" t="s">
        <v>479</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254</v>
      </c>
      <c r="DH118" s="844"/>
      <c r="DI118" s="844"/>
      <c r="DJ118" s="844"/>
      <c r="DK118" s="845"/>
      <c r="DL118" s="846" t="s">
        <v>480</v>
      </c>
      <c r="DM118" s="844"/>
      <c r="DN118" s="844"/>
      <c r="DO118" s="844"/>
      <c r="DP118" s="845"/>
      <c r="DQ118" s="846" t="s">
        <v>254</v>
      </c>
      <c r="DR118" s="844"/>
      <c r="DS118" s="844"/>
      <c r="DT118" s="844"/>
      <c r="DU118" s="845"/>
      <c r="DV118" s="888" t="s">
        <v>254</v>
      </c>
      <c r="DW118" s="889"/>
      <c r="DX118" s="889"/>
      <c r="DY118" s="889"/>
      <c r="DZ118" s="890"/>
    </row>
    <row r="119" spans="1:130" s="233" customFormat="1" ht="26.25" customHeight="1" x14ac:dyDescent="0.15">
      <c r="A119" s="882" t="s">
        <v>452</v>
      </c>
      <c r="B119" s="883"/>
      <c r="C119" s="924" t="s">
        <v>453</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v>133072</v>
      </c>
      <c r="AB119" s="953"/>
      <c r="AC119" s="953"/>
      <c r="AD119" s="953"/>
      <c r="AE119" s="954"/>
      <c r="AF119" s="955">
        <v>136320</v>
      </c>
      <c r="AG119" s="953"/>
      <c r="AH119" s="953"/>
      <c r="AI119" s="953"/>
      <c r="AJ119" s="954"/>
      <c r="AK119" s="955">
        <v>138909</v>
      </c>
      <c r="AL119" s="953"/>
      <c r="AM119" s="953"/>
      <c r="AN119" s="953"/>
      <c r="AO119" s="954"/>
      <c r="AP119" s="956">
        <v>0.4</v>
      </c>
      <c r="AQ119" s="957"/>
      <c r="AR119" s="957"/>
      <c r="AS119" s="957"/>
      <c r="AT119" s="958"/>
      <c r="AU119" s="998"/>
      <c r="AV119" s="999"/>
      <c r="AW119" s="999"/>
      <c r="AX119" s="999"/>
      <c r="AY119" s="999"/>
      <c r="AZ119" s="254" t="s">
        <v>196</v>
      </c>
      <c r="BA119" s="254"/>
      <c r="BB119" s="254"/>
      <c r="BC119" s="254"/>
      <c r="BD119" s="254"/>
      <c r="BE119" s="254"/>
      <c r="BF119" s="254"/>
      <c r="BG119" s="254"/>
      <c r="BH119" s="254"/>
      <c r="BI119" s="254"/>
      <c r="BJ119" s="254"/>
      <c r="BK119" s="254"/>
      <c r="BL119" s="254"/>
      <c r="BM119" s="254"/>
      <c r="BN119" s="254"/>
      <c r="BO119" s="941" t="s">
        <v>481</v>
      </c>
      <c r="BP119" s="942"/>
      <c r="BQ119" s="943">
        <v>36348853</v>
      </c>
      <c r="BR119" s="909"/>
      <c r="BS119" s="909"/>
      <c r="BT119" s="909"/>
      <c r="BU119" s="909"/>
      <c r="BV119" s="909">
        <v>34405365</v>
      </c>
      <c r="BW119" s="909"/>
      <c r="BX119" s="909"/>
      <c r="BY119" s="909"/>
      <c r="BZ119" s="909"/>
      <c r="CA119" s="909">
        <v>30204798</v>
      </c>
      <c r="CB119" s="909"/>
      <c r="CC119" s="909"/>
      <c r="CD119" s="909"/>
      <c r="CE119" s="909"/>
      <c r="CF119" s="812"/>
      <c r="CG119" s="813"/>
      <c r="CH119" s="813"/>
      <c r="CI119" s="813"/>
      <c r="CJ119" s="898"/>
      <c r="CK119" s="992"/>
      <c r="CL119" s="887"/>
      <c r="CM119" s="902" t="s">
        <v>482</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254</v>
      </c>
      <c r="DH119" s="828"/>
      <c r="DI119" s="828"/>
      <c r="DJ119" s="828"/>
      <c r="DK119" s="829"/>
      <c r="DL119" s="830" t="s">
        <v>480</v>
      </c>
      <c r="DM119" s="828"/>
      <c r="DN119" s="828"/>
      <c r="DO119" s="828"/>
      <c r="DP119" s="829"/>
      <c r="DQ119" s="830" t="s">
        <v>254</v>
      </c>
      <c r="DR119" s="828"/>
      <c r="DS119" s="828"/>
      <c r="DT119" s="828"/>
      <c r="DU119" s="829"/>
      <c r="DV119" s="912" t="s">
        <v>254</v>
      </c>
      <c r="DW119" s="913"/>
      <c r="DX119" s="913"/>
      <c r="DY119" s="913"/>
      <c r="DZ119" s="914"/>
    </row>
    <row r="120" spans="1:130" s="233" customFormat="1" ht="26.25" customHeight="1" x14ac:dyDescent="0.15">
      <c r="A120" s="884"/>
      <c r="B120" s="885"/>
      <c r="C120" s="879" t="s">
        <v>458</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254</v>
      </c>
      <c r="AB120" s="844"/>
      <c r="AC120" s="844"/>
      <c r="AD120" s="844"/>
      <c r="AE120" s="845"/>
      <c r="AF120" s="846" t="s">
        <v>254</v>
      </c>
      <c r="AG120" s="844"/>
      <c r="AH120" s="844"/>
      <c r="AI120" s="844"/>
      <c r="AJ120" s="845"/>
      <c r="AK120" s="846" t="s">
        <v>254</v>
      </c>
      <c r="AL120" s="844"/>
      <c r="AM120" s="844"/>
      <c r="AN120" s="844"/>
      <c r="AO120" s="845"/>
      <c r="AP120" s="888" t="s">
        <v>428</v>
      </c>
      <c r="AQ120" s="889"/>
      <c r="AR120" s="889"/>
      <c r="AS120" s="889"/>
      <c r="AT120" s="890"/>
      <c r="AU120" s="944" t="s">
        <v>483</v>
      </c>
      <c r="AV120" s="945"/>
      <c r="AW120" s="945"/>
      <c r="AX120" s="945"/>
      <c r="AY120" s="946"/>
      <c r="AZ120" s="924" t="s">
        <v>484</v>
      </c>
      <c r="BA120" s="872"/>
      <c r="BB120" s="872"/>
      <c r="BC120" s="872"/>
      <c r="BD120" s="872"/>
      <c r="BE120" s="872"/>
      <c r="BF120" s="872"/>
      <c r="BG120" s="872"/>
      <c r="BH120" s="872"/>
      <c r="BI120" s="872"/>
      <c r="BJ120" s="872"/>
      <c r="BK120" s="872"/>
      <c r="BL120" s="872"/>
      <c r="BM120" s="872"/>
      <c r="BN120" s="872"/>
      <c r="BO120" s="872"/>
      <c r="BP120" s="873"/>
      <c r="BQ120" s="925">
        <v>27797801</v>
      </c>
      <c r="BR120" s="906"/>
      <c r="BS120" s="906"/>
      <c r="BT120" s="906"/>
      <c r="BU120" s="906"/>
      <c r="BV120" s="906">
        <v>25846815</v>
      </c>
      <c r="BW120" s="906"/>
      <c r="BX120" s="906"/>
      <c r="BY120" s="906"/>
      <c r="BZ120" s="906"/>
      <c r="CA120" s="906">
        <v>29130181</v>
      </c>
      <c r="CB120" s="906"/>
      <c r="CC120" s="906"/>
      <c r="CD120" s="906"/>
      <c r="CE120" s="906"/>
      <c r="CF120" s="930">
        <v>74.599999999999994</v>
      </c>
      <c r="CG120" s="931"/>
      <c r="CH120" s="931"/>
      <c r="CI120" s="931"/>
      <c r="CJ120" s="931"/>
      <c r="CK120" s="932" t="s">
        <v>485</v>
      </c>
      <c r="CL120" s="916"/>
      <c r="CM120" s="916"/>
      <c r="CN120" s="916"/>
      <c r="CO120" s="917"/>
      <c r="CP120" s="936" t="s">
        <v>423</v>
      </c>
      <c r="CQ120" s="937"/>
      <c r="CR120" s="937"/>
      <c r="CS120" s="937"/>
      <c r="CT120" s="937"/>
      <c r="CU120" s="937"/>
      <c r="CV120" s="937"/>
      <c r="CW120" s="937"/>
      <c r="CX120" s="937"/>
      <c r="CY120" s="937"/>
      <c r="CZ120" s="937"/>
      <c r="DA120" s="937"/>
      <c r="DB120" s="937"/>
      <c r="DC120" s="937"/>
      <c r="DD120" s="937"/>
      <c r="DE120" s="937"/>
      <c r="DF120" s="938"/>
      <c r="DG120" s="925">
        <v>10766136</v>
      </c>
      <c r="DH120" s="906"/>
      <c r="DI120" s="906"/>
      <c r="DJ120" s="906"/>
      <c r="DK120" s="906"/>
      <c r="DL120" s="906">
        <v>8411686</v>
      </c>
      <c r="DM120" s="906"/>
      <c r="DN120" s="906"/>
      <c r="DO120" s="906"/>
      <c r="DP120" s="906"/>
      <c r="DQ120" s="906">
        <v>5918146</v>
      </c>
      <c r="DR120" s="906"/>
      <c r="DS120" s="906"/>
      <c r="DT120" s="906"/>
      <c r="DU120" s="906"/>
      <c r="DV120" s="907">
        <v>15.2</v>
      </c>
      <c r="DW120" s="907"/>
      <c r="DX120" s="907"/>
      <c r="DY120" s="907"/>
      <c r="DZ120" s="908"/>
    </row>
    <row r="121" spans="1:130" s="233" customFormat="1" ht="26.25" customHeight="1" x14ac:dyDescent="0.15">
      <c r="A121" s="884"/>
      <c r="B121" s="885"/>
      <c r="C121" s="927" t="s">
        <v>486</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254</v>
      </c>
      <c r="AB121" s="844"/>
      <c r="AC121" s="844"/>
      <c r="AD121" s="844"/>
      <c r="AE121" s="845"/>
      <c r="AF121" s="846" t="s">
        <v>254</v>
      </c>
      <c r="AG121" s="844"/>
      <c r="AH121" s="844"/>
      <c r="AI121" s="844"/>
      <c r="AJ121" s="845"/>
      <c r="AK121" s="846" t="s">
        <v>254</v>
      </c>
      <c r="AL121" s="844"/>
      <c r="AM121" s="844"/>
      <c r="AN121" s="844"/>
      <c r="AO121" s="845"/>
      <c r="AP121" s="888" t="s">
        <v>254</v>
      </c>
      <c r="AQ121" s="889"/>
      <c r="AR121" s="889"/>
      <c r="AS121" s="889"/>
      <c r="AT121" s="890"/>
      <c r="AU121" s="947"/>
      <c r="AV121" s="948"/>
      <c r="AW121" s="948"/>
      <c r="AX121" s="948"/>
      <c r="AY121" s="949"/>
      <c r="AZ121" s="879" t="s">
        <v>487</v>
      </c>
      <c r="BA121" s="816"/>
      <c r="BB121" s="816"/>
      <c r="BC121" s="816"/>
      <c r="BD121" s="816"/>
      <c r="BE121" s="816"/>
      <c r="BF121" s="816"/>
      <c r="BG121" s="816"/>
      <c r="BH121" s="816"/>
      <c r="BI121" s="816"/>
      <c r="BJ121" s="816"/>
      <c r="BK121" s="816"/>
      <c r="BL121" s="816"/>
      <c r="BM121" s="816"/>
      <c r="BN121" s="816"/>
      <c r="BO121" s="816"/>
      <c r="BP121" s="817"/>
      <c r="BQ121" s="880">
        <v>13852488</v>
      </c>
      <c r="BR121" s="881"/>
      <c r="BS121" s="881"/>
      <c r="BT121" s="881"/>
      <c r="BU121" s="881"/>
      <c r="BV121" s="881">
        <v>13092593</v>
      </c>
      <c r="BW121" s="881"/>
      <c r="BX121" s="881"/>
      <c r="BY121" s="881"/>
      <c r="BZ121" s="881"/>
      <c r="CA121" s="881">
        <v>10736037</v>
      </c>
      <c r="CB121" s="881"/>
      <c r="CC121" s="881"/>
      <c r="CD121" s="881"/>
      <c r="CE121" s="881"/>
      <c r="CF121" s="939">
        <v>27.5</v>
      </c>
      <c r="CG121" s="940"/>
      <c r="CH121" s="940"/>
      <c r="CI121" s="940"/>
      <c r="CJ121" s="940"/>
      <c r="CK121" s="933"/>
      <c r="CL121" s="919"/>
      <c r="CM121" s="919"/>
      <c r="CN121" s="919"/>
      <c r="CO121" s="920"/>
      <c r="CP121" s="899" t="s">
        <v>424</v>
      </c>
      <c r="CQ121" s="900"/>
      <c r="CR121" s="900"/>
      <c r="CS121" s="900"/>
      <c r="CT121" s="900"/>
      <c r="CU121" s="900"/>
      <c r="CV121" s="900"/>
      <c r="CW121" s="900"/>
      <c r="CX121" s="900"/>
      <c r="CY121" s="900"/>
      <c r="CZ121" s="900"/>
      <c r="DA121" s="900"/>
      <c r="DB121" s="900"/>
      <c r="DC121" s="900"/>
      <c r="DD121" s="900"/>
      <c r="DE121" s="900"/>
      <c r="DF121" s="901"/>
      <c r="DG121" s="880" t="s">
        <v>254</v>
      </c>
      <c r="DH121" s="881"/>
      <c r="DI121" s="881"/>
      <c r="DJ121" s="881"/>
      <c r="DK121" s="881"/>
      <c r="DL121" s="881" t="s">
        <v>254</v>
      </c>
      <c r="DM121" s="881"/>
      <c r="DN121" s="881"/>
      <c r="DO121" s="881"/>
      <c r="DP121" s="881"/>
      <c r="DQ121" s="881" t="s">
        <v>254</v>
      </c>
      <c r="DR121" s="881"/>
      <c r="DS121" s="881"/>
      <c r="DT121" s="881"/>
      <c r="DU121" s="881"/>
      <c r="DV121" s="858" t="s">
        <v>254</v>
      </c>
      <c r="DW121" s="858"/>
      <c r="DX121" s="858"/>
      <c r="DY121" s="858"/>
      <c r="DZ121" s="859"/>
    </row>
    <row r="122" spans="1:130" s="233" customFormat="1" ht="26.25" customHeight="1" x14ac:dyDescent="0.15">
      <c r="A122" s="884"/>
      <c r="B122" s="885"/>
      <c r="C122" s="879" t="s">
        <v>468</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254</v>
      </c>
      <c r="AB122" s="844"/>
      <c r="AC122" s="844"/>
      <c r="AD122" s="844"/>
      <c r="AE122" s="845"/>
      <c r="AF122" s="846" t="s">
        <v>254</v>
      </c>
      <c r="AG122" s="844"/>
      <c r="AH122" s="844"/>
      <c r="AI122" s="844"/>
      <c r="AJ122" s="845"/>
      <c r="AK122" s="846" t="s">
        <v>254</v>
      </c>
      <c r="AL122" s="844"/>
      <c r="AM122" s="844"/>
      <c r="AN122" s="844"/>
      <c r="AO122" s="845"/>
      <c r="AP122" s="888" t="s">
        <v>254</v>
      </c>
      <c r="AQ122" s="889"/>
      <c r="AR122" s="889"/>
      <c r="AS122" s="889"/>
      <c r="AT122" s="890"/>
      <c r="AU122" s="947"/>
      <c r="AV122" s="948"/>
      <c r="AW122" s="948"/>
      <c r="AX122" s="948"/>
      <c r="AY122" s="949"/>
      <c r="AZ122" s="902" t="s">
        <v>488</v>
      </c>
      <c r="BA122" s="903"/>
      <c r="BB122" s="903"/>
      <c r="BC122" s="903"/>
      <c r="BD122" s="903"/>
      <c r="BE122" s="903"/>
      <c r="BF122" s="903"/>
      <c r="BG122" s="903"/>
      <c r="BH122" s="903"/>
      <c r="BI122" s="903"/>
      <c r="BJ122" s="903"/>
      <c r="BK122" s="903"/>
      <c r="BL122" s="903"/>
      <c r="BM122" s="903"/>
      <c r="BN122" s="903"/>
      <c r="BO122" s="903"/>
      <c r="BP122" s="904"/>
      <c r="BQ122" s="943">
        <v>21849665</v>
      </c>
      <c r="BR122" s="909"/>
      <c r="BS122" s="909"/>
      <c r="BT122" s="909"/>
      <c r="BU122" s="909"/>
      <c r="BV122" s="909">
        <v>21112556</v>
      </c>
      <c r="BW122" s="909"/>
      <c r="BX122" s="909"/>
      <c r="BY122" s="909"/>
      <c r="BZ122" s="909"/>
      <c r="CA122" s="909">
        <v>19166222</v>
      </c>
      <c r="CB122" s="909"/>
      <c r="CC122" s="909"/>
      <c r="CD122" s="909"/>
      <c r="CE122" s="909"/>
      <c r="CF122" s="910">
        <v>49.1</v>
      </c>
      <c r="CG122" s="911"/>
      <c r="CH122" s="911"/>
      <c r="CI122" s="911"/>
      <c r="CJ122" s="911"/>
      <c r="CK122" s="933"/>
      <c r="CL122" s="919"/>
      <c r="CM122" s="919"/>
      <c r="CN122" s="919"/>
      <c r="CO122" s="920"/>
      <c r="CP122" s="899" t="s">
        <v>419</v>
      </c>
      <c r="CQ122" s="900"/>
      <c r="CR122" s="900"/>
      <c r="CS122" s="900"/>
      <c r="CT122" s="900"/>
      <c r="CU122" s="900"/>
      <c r="CV122" s="900"/>
      <c r="CW122" s="900"/>
      <c r="CX122" s="900"/>
      <c r="CY122" s="900"/>
      <c r="CZ122" s="900"/>
      <c r="DA122" s="900"/>
      <c r="DB122" s="900"/>
      <c r="DC122" s="900"/>
      <c r="DD122" s="900"/>
      <c r="DE122" s="900"/>
      <c r="DF122" s="901"/>
      <c r="DG122" s="880" t="s">
        <v>254</v>
      </c>
      <c r="DH122" s="881"/>
      <c r="DI122" s="881"/>
      <c r="DJ122" s="881"/>
      <c r="DK122" s="881"/>
      <c r="DL122" s="881" t="s">
        <v>254</v>
      </c>
      <c r="DM122" s="881"/>
      <c r="DN122" s="881"/>
      <c r="DO122" s="881"/>
      <c r="DP122" s="881"/>
      <c r="DQ122" s="881" t="s">
        <v>254</v>
      </c>
      <c r="DR122" s="881"/>
      <c r="DS122" s="881"/>
      <c r="DT122" s="881"/>
      <c r="DU122" s="881"/>
      <c r="DV122" s="858" t="s">
        <v>254</v>
      </c>
      <c r="DW122" s="858"/>
      <c r="DX122" s="858"/>
      <c r="DY122" s="858"/>
      <c r="DZ122" s="859"/>
    </row>
    <row r="123" spans="1:130" s="233" customFormat="1" ht="26.25" customHeight="1" x14ac:dyDescent="0.15">
      <c r="A123" s="884"/>
      <c r="B123" s="885"/>
      <c r="C123" s="879" t="s">
        <v>474</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254</v>
      </c>
      <c r="AB123" s="844"/>
      <c r="AC123" s="844"/>
      <c r="AD123" s="844"/>
      <c r="AE123" s="845"/>
      <c r="AF123" s="846" t="s">
        <v>480</v>
      </c>
      <c r="AG123" s="844"/>
      <c r="AH123" s="844"/>
      <c r="AI123" s="844"/>
      <c r="AJ123" s="845"/>
      <c r="AK123" s="846" t="s">
        <v>254</v>
      </c>
      <c r="AL123" s="844"/>
      <c r="AM123" s="844"/>
      <c r="AN123" s="844"/>
      <c r="AO123" s="845"/>
      <c r="AP123" s="888" t="s">
        <v>254</v>
      </c>
      <c r="AQ123" s="889"/>
      <c r="AR123" s="889"/>
      <c r="AS123" s="889"/>
      <c r="AT123" s="890"/>
      <c r="AU123" s="950"/>
      <c r="AV123" s="951"/>
      <c r="AW123" s="951"/>
      <c r="AX123" s="951"/>
      <c r="AY123" s="951"/>
      <c r="AZ123" s="254" t="s">
        <v>196</v>
      </c>
      <c r="BA123" s="254"/>
      <c r="BB123" s="254"/>
      <c r="BC123" s="254"/>
      <c r="BD123" s="254"/>
      <c r="BE123" s="254"/>
      <c r="BF123" s="254"/>
      <c r="BG123" s="254"/>
      <c r="BH123" s="254"/>
      <c r="BI123" s="254"/>
      <c r="BJ123" s="254"/>
      <c r="BK123" s="254"/>
      <c r="BL123" s="254"/>
      <c r="BM123" s="254"/>
      <c r="BN123" s="254"/>
      <c r="BO123" s="941" t="s">
        <v>489</v>
      </c>
      <c r="BP123" s="942"/>
      <c r="BQ123" s="896">
        <v>63499954</v>
      </c>
      <c r="BR123" s="897"/>
      <c r="BS123" s="897"/>
      <c r="BT123" s="897"/>
      <c r="BU123" s="897"/>
      <c r="BV123" s="897">
        <v>60051964</v>
      </c>
      <c r="BW123" s="897"/>
      <c r="BX123" s="897"/>
      <c r="BY123" s="897"/>
      <c r="BZ123" s="897"/>
      <c r="CA123" s="897">
        <v>59032440</v>
      </c>
      <c r="CB123" s="897"/>
      <c r="CC123" s="897"/>
      <c r="CD123" s="897"/>
      <c r="CE123" s="897"/>
      <c r="CF123" s="812"/>
      <c r="CG123" s="813"/>
      <c r="CH123" s="813"/>
      <c r="CI123" s="813"/>
      <c r="CJ123" s="898"/>
      <c r="CK123" s="933"/>
      <c r="CL123" s="919"/>
      <c r="CM123" s="919"/>
      <c r="CN123" s="919"/>
      <c r="CO123" s="920"/>
      <c r="CP123" s="899" t="s">
        <v>420</v>
      </c>
      <c r="CQ123" s="900"/>
      <c r="CR123" s="900"/>
      <c r="CS123" s="900"/>
      <c r="CT123" s="900"/>
      <c r="CU123" s="900"/>
      <c r="CV123" s="900"/>
      <c r="CW123" s="900"/>
      <c r="CX123" s="900"/>
      <c r="CY123" s="900"/>
      <c r="CZ123" s="900"/>
      <c r="DA123" s="900"/>
      <c r="DB123" s="900"/>
      <c r="DC123" s="900"/>
      <c r="DD123" s="900"/>
      <c r="DE123" s="900"/>
      <c r="DF123" s="901"/>
      <c r="DG123" s="843" t="s">
        <v>254</v>
      </c>
      <c r="DH123" s="844"/>
      <c r="DI123" s="844"/>
      <c r="DJ123" s="844"/>
      <c r="DK123" s="845"/>
      <c r="DL123" s="846" t="s">
        <v>254</v>
      </c>
      <c r="DM123" s="844"/>
      <c r="DN123" s="844"/>
      <c r="DO123" s="844"/>
      <c r="DP123" s="845"/>
      <c r="DQ123" s="846" t="s">
        <v>254</v>
      </c>
      <c r="DR123" s="844"/>
      <c r="DS123" s="844"/>
      <c r="DT123" s="844"/>
      <c r="DU123" s="845"/>
      <c r="DV123" s="888" t="s">
        <v>254</v>
      </c>
      <c r="DW123" s="889"/>
      <c r="DX123" s="889"/>
      <c r="DY123" s="889"/>
      <c r="DZ123" s="890"/>
    </row>
    <row r="124" spans="1:130" s="233" customFormat="1" ht="26.25" customHeight="1" thickBot="1" x14ac:dyDescent="0.2">
      <c r="A124" s="884"/>
      <c r="B124" s="885"/>
      <c r="C124" s="879" t="s">
        <v>477</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254</v>
      </c>
      <c r="AB124" s="844"/>
      <c r="AC124" s="844"/>
      <c r="AD124" s="844"/>
      <c r="AE124" s="845"/>
      <c r="AF124" s="846" t="s">
        <v>254</v>
      </c>
      <c r="AG124" s="844"/>
      <c r="AH124" s="844"/>
      <c r="AI124" s="844"/>
      <c r="AJ124" s="845"/>
      <c r="AK124" s="846" t="s">
        <v>254</v>
      </c>
      <c r="AL124" s="844"/>
      <c r="AM124" s="844"/>
      <c r="AN124" s="844"/>
      <c r="AO124" s="845"/>
      <c r="AP124" s="888" t="s">
        <v>254</v>
      </c>
      <c r="AQ124" s="889"/>
      <c r="AR124" s="889"/>
      <c r="AS124" s="889"/>
      <c r="AT124" s="890"/>
      <c r="AU124" s="891" t="s">
        <v>490</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254</v>
      </c>
      <c r="BR124" s="895"/>
      <c r="BS124" s="895"/>
      <c r="BT124" s="895"/>
      <c r="BU124" s="895"/>
      <c r="BV124" s="895" t="s">
        <v>254</v>
      </c>
      <c r="BW124" s="895"/>
      <c r="BX124" s="895"/>
      <c r="BY124" s="895"/>
      <c r="BZ124" s="895"/>
      <c r="CA124" s="895" t="s">
        <v>254</v>
      </c>
      <c r="CB124" s="895"/>
      <c r="CC124" s="895"/>
      <c r="CD124" s="895"/>
      <c r="CE124" s="895"/>
      <c r="CF124" s="790"/>
      <c r="CG124" s="791"/>
      <c r="CH124" s="791"/>
      <c r="CI124" s="791"/>
      <c r="CJ124" s="926"/>
      <c r="CK124" s="934"/>
      <c r="CL124" s="934"/>
      <c r="CM124" s="934"/>
      <c r="CN124" s="934"/>
      <c r="CO124" s="935"/>
      <c r="CP124" s="899" t="s">
        <v>491</v>
      </c>
      <c r="CQ124" s="900"/>
      <c r="CR124" s="900"/>
      <c r="CS124" s="900"/>
      <c r="CT124" s="900"/>
      <c r="CU124" s="900"/>
      <c r="CV124" s="900"/>
      <c r="CW124" s="900"/>
      <c r="CX124" s="900"/>
      <c r="CY124" s="900"/>
      <c r="CZ124" s="900"/>
      <c r="DA124" s="900"/>
      <c r="DB124" s="900"/>
      <c r="DC124" s="900"/>
      <c r="DD124" s="900"/>
      <c r="DE124" s="900"/>
      <c r="DF124" s="901"/>
      <c r="DG124" s="827" t="s">
        <v>254</v>
      </c>
      <c r="DH124" s="828"/>
      <c r="DI124" s="828"/>
      <c r="DJ124" s="828"/>
      <c r="DK124" s="829"/>
      <c r="DL124" s="830" t="s">
        <v>254</v>
      </c>
      <c r="DM124" s="828"/>
      <c r="DN124" s="828"/>
      <c r="DO124" s="828"/>
      <c r="DP124" s="829"/>
      <c r="DQ124" s="830" t="s">
        <v>254</v>
      </c>
      <c r="DR124" s="828"/>
      <c r="DS124" s="828"/>
      <c r="DT124" s="828"/>
      <c r="DU124" s="829"/>
      <c r="DV124" s="912" t="s">
        <v>254</v>
      </c>
      <c r="DW124" s="913"/>
      <c r="DX124" s="913"/>
      <c r="DY124" s="913"/>
      <c r="DZ124" s="914"/>
    </row>
    <row r="125" spans="1:130" s="233" customFormat="1" ht="26.25" customHeight="1" x14ac:dyDescent="0.15">
      <c r="A125" s="884"/>
      <c r="B125" s="885"/>
      <c r="C125" s="879" t="s">
        <v>479</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254</v>
      </c>
      <c r="AB125" s="844"/>
      <c r="AC125" s="844"/>
      <c r="AD125" s="844"/>
      <c r="AE125" s="845"/>
      <c r="AF125" s="846" t="s">
        <v>254</v>
      </c>
      <c r="AG125" s="844"/>
      <c r="AH125" s="844"/>
      <c r="AI125" s="844"/>
      <c r="AJ125" s="845"/>
      <c r="AK125" s="846" t="s">
        <v>254</v>
      </c>
      <c r="AL125" s="844"/>
      <c r="AM125" s="844"/>
      <c r="AN125" s="844"/>
      <c r="AO125" s="845"/>
      <c r="AP125" s="888" t="s">
        <v>254</v>
      </c>
      <c r="AQ125" s="889"/>
      <c r="AR125" s="889"/>
      <c r="AS125" s="889"/>
      <c r="AT125" s="890"/>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5" t="s">
        <v>492</v>
      </c>
      <c r="CL125" s="916"/>
      <c r="CM125" s="916"/>
      <c r="CN125" s="916"/>
      <c r="CO125" s="917"/>
      <c r="CP125" s="924" t="s">
        <v>493</v>
      </c>
      <c r="CQ125" s="872"/>
      <c r="CR125" s="872"/>
      <c r="CS125" s="872"/>
      <c r="CT125" s="872"/>
      <c r="CU125" s="872"/>
      <c r="CV125" s="872"/>
      <c r="CW125" s="872"/>
      <c r="CX125" s="872"/>
      <c r="CY125" s="872"/>
      <c r="CZ125" s="872"/>
      <c r="DA125" s="872"/>
      <c r="DB125" s="872"/>
      <c r="DC125" s="872"/>
      <c r="DD125" s="872"/>
      <c r="DE125" s="872"/>
      <c r="DF125" s="873"/>
      <c r="DG125" s="925" t="s">
        <v>254</v>
      </c>
      <c r="DH125" s="906"/>
      <c r="DI125" s="906"/>
      <c r="DJ125" s="906"/>
      <c r="DK125" s="906"/>
      <c r="DL125" s="906" t="s">
        <v>254</v>
      </c>
      <c r="DM125" s="906"/>
      <c r="DN125" s="906"/>
      <c r="DO125" s="906"/>
      <c r="DP125" s="906"/>
      <c r="DQ125" s="906" t="s">
        <v>254</v>
      </c>
      <c r="DR125" s="906"/>
      <c r="DS125" s="906"/>
      <c r="DT125" s="906"/>
      <c r="DU125" s="906"/>
      <c r="DV125" s="907" t="s">
        <v>254</v>
      </c>
      <c r="DW125" s="907"/>
      <c r="DX125" s="907"/>
      <c r="DY125" s="907"/>
      <c r="DZ125" s="908"/>
    </row>
    <row r="126" spans="1:130" s="233" customFormat="1" ht="26.25" customHeight="1" thickBot="1" x14ac:dyDescent="0.2">
      <c r="A126" s="884"/>
      <c r="B126" s="885"/>
      <c r="C126" s="879" t="s">
        <v>482</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v>225426</v>
      </c>
      <c r="AB126" s="844"/>
      <c r="AC126" s="844"/>
      <c r="AD126" s="844"/>
      <c r="AE126" s="845"/>
      <c r="AF126" s="846">
        <v>34404</v>
      </c>
      <c r="AG126" s="844"/>
      <c r="AH126" s="844"/>
      <c r="AI126" s="844"/>
      <c r="AJ126" s="845"/>
      <c r="AK126" s="846">
        <v>264999</v>
      </c>
      <c r="AL126" s="844"/>
      <c r="AM126" s="844"/>
      <c r="AN126" s="844"/>
      <c r="AO126" s="845"/>
      <c r="AP126" s="888">
        <v>0.7</v>
      </c>
      <c r="AQ126" s="889"/>
      <c r="AR126" s="889"/>
      <c r="AS126" s="889"/>
      <c r="AT126" s="890"/>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8"/>
      <c r="CL126" s="919"/>
      <c r="CM126" s="919"/>
      <c r="CN126" s="919"/>
      <c r="CO126" s="920"/>
      <c r="CP126" s="879" t="s">
        <v>494</v>
      </c>
      <c r="CQ126" s="816"/>
      <c r="CR126" s="816"/>
      <c r="CS126" s="816"/>
      <c r="CT126" s="816"/>
      <c r="CU126" s="816"/>
      <c r="CV126" s="816"/>
      <c r="CW126" s="816"/>
      <c r="CX126" s="816"/>
      <c r="CY126" s="816"/>
      <c r="CZ126" s="816"/>
      <c r="DA126" s="816"/>
      <c r="DB126" s="816"/>
      <c r="DC126" s="816"/>
      <c r="DD126" s="816"/>
      <c r="DE126" s="816"/>
      <c r="DF126" s="817"/>
      <c r="DG126" s="880" t="s">
        <v>254</v>
      </c>
      <c r="DH126" s="881"/>
      <c r="DI126" s="881"/>
      <c r="DJ126" s="881"/>
      <c r="DK126" s="881"/>
      <c r="DL126" s="881" t="s">
        <v>254</v>
      </c>
      <c r="DM126" s="881"/>
      <c r="DN126" s="881"/>
      <c r="DO126" s="881"/>
      <c r="DP126" s="881"/>
      <c r="DQ126" s="881" t="s">
        <v>254</v>
      </c>
      <c r="DR126" s="881"/>
      <c r="DS126" s="881"/>
      <c r="DT126" s="881"/>
      <c r="DU126" s="881"/>
      <c r="DV126" s="858" t="s">
        <v>254</v>
      </c>
      <c r="DW126" s="858"/>
      <c r="DX126" s="858"/>
      <c r="DY126" s="858"/>
      <c r="DZ126" s="859"/>
    </row>
    <row r="127" spans="1:130" s="233" customFormat="1" ht="26.25" customHeight="1" x14ac:dyDescent="0.15">
      <c r="A127" s="886"/>
      <c r="B127" s="887"/>
      <c r="C127" s="902" t="s">
        <v>495</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254</v>
      </c>
      <c r="AB127" s="844"/>
      <c r="AC127" s="844"/>
      <c r="AD127" s="844"/>
      <c r="AE127" s="845"/>
      <c r="AF127" s="846" t="s">
        <v>254</v>
      </c>
      <c r="AG127" s="844"/>
      <c r="AH127" s="844"/>
      <c r="AI127" s="844"/>
      <c r="AJ127" s="845"/>
      <c r="AK127" s="846" t="s">
        <v>254</v>
      </c>
      <c r="AL127" s="844"/>
      <c r="AM127" s="844"/>
      <c r="AN127" s="844"/>
      <c r="AO127" s="845"/>
      <c r="AP127" s="888" t="s">
        <v>254</v>
      </c>
      <c r="AQ127" s="889"/>
      <c r="AR127" s="889"/>
      <c r="AS127" s="889"/>
      <c r="AT127" s="890"/>
      <c r="AU127" s="235"/>
      <c r="AV127" s="235"/>
      <c r="AW127" s="235"/>
      <c r="AX127" s="905" t="s">
        <v>496</v>
      </c>
      <c r="AY127" s="876"/>
      <c r="AZ127" s="876"/>
      <c r="BA127" s="876"/>
      <c r="BB127" s="876"/>
      <c r="BC127" s="876"/>
      <c r="BD127" s="876"/>
      <c r="BE127" s="877"/>
      <c r="BF127" s="875" t="s">
        <v>497</v>
      </c>
      <c r="BG127" s="876"/>
      <c r="BH127" s="876"/>
      <c r="BI127" s="876"/>
      <c r="BJ127" s="876"/>
      <c r="BK127" s="876"/>
      <c r="BL127" s="877"/>
      <c r="BM127" s="875" t="s">
        <v>498</v>
      </c>
      <c r="BN127" s="876"/>
      <c r="BO127" s="876"/>
      <c r="BP127" s="876"/>
      <c r="BQ127" s="876"/>
      <c r="BR127" s="876"/>
      <c r="BS127" s="877"/>
      <c r="BT127" s="875" t="s">
        <v>499</v>
      </c>
      <c r="BU127" s="876"/>
      <c r="BV127" s="876"/>
      <c r="BW127" s="876"/>
      <c r="BX127" s="876"/>
      <c r="BY127" s="876"/>
      <c r="BZ127" s="878"/>
      <c r="CA127" s="235"/>
      <c r="CB127" s="235"/>
      <c r="CC127" s="235"/>
      <c r="CD127" s="258"/>
      <c r="CE127" s="258"/>
      <c r="CF127" s="258"/>
      <c r="CG127" s="235"/>
      <c r="CH127" s="235"/>
      <c r="CI127" s="235"/>
      <c r="CJ127" s="257"/>
      <c r="CK127" s="918"/>
      <c r="CL127" s="919"/>
      <c r="CM127" s="919"/>
      <c r="CN127" s="919"/>
      <c r="CO127" s="920"/>
      <c r="CP127" s="879" t="s">
        <v>500</v>
      </c>
      <c r="CQ127" s="816"/>
      <c r="CR127" s="816"/>
      <c r="CS127" s="816"/>
      <c r="CT127" s="816"/>
      <c r="CU127" s="816"/>
      <c r="CV127" s="816"/>
      <c r="CW127" s="816"/>
      <c r="CX127" s="816"/>
      <c r="CY127" s="816"/>
      <c r="CZ127" s="816"/>
      <c r="DA127" s="816"/>
      <c r="DB127" s="816"/>
      <c r="DC127" s="816"/>
      <c r="DD127" s="816"/>
      <c r="DE127" s="816"/>
      <c r="DF127" s="817"/>
      <c r="DG127" s="880" t="s">
        <v>254</v>
      </c>
      <c r="DH127" s="881"/>
      <c r="DI127" s="881"/>
      <c r="DJ127" s="881"/>
      <c r="DK127" s="881"/>
      <c r="DL127" s="881" t="s">
        <v>254</v>
      </c>
      <c r="DM127" s="881"/>
      <c r="DN127" s="881"/>
      <c r="DO127" s="881"/>
      <c r="DP127" s="881"/>
      <c r="DQ127" s="881" t="s">
        <v>254</v>
      </c>
      <c r="DR127" s="881"/>
      <c r="DS127" s="881"/>
      <c r="DT127" s="881"/>
      <c r="DU127" s="881"/>
      <c r="DV127" s="858" t="s">
        <v>254</v>
      </c>
      <c r="DW127" s="858"/>
      <c r="DX127" s="858"/>
      <c r="DY127" s="858"/>
      <c r="DZ127" s="859"/>
    </row>
    <row r="128" spans="1:130" s="233" customFormat="1" ht="26.25" customHeight="1" thickBot="1" x14ac:dyDescent="0.2">
      <c r="A128" s="860" t="s">
        <v>501</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502</v>
      </c>
      <c r="X128" s="862"/>
      <c r="Y128" s="862"/>
      <c r="Z128" s="863"/>
      <c r="AA128" s="864">
        <v>1453817</v>
      </c>
      <c r="AB128" s="865"/>
      <c r="AC128" s="865"/>
      <c r="AD128" s="865"/>
      <c r="AE128" s="866"/>
      <c r="AF128" s="867">
        <v>1523827</v>
      </c>
      <c r="AG128" s="865"/>
      <c r="AH128" s="865"/>
      <c r="AI128" s="865"/>
      <c r="AJ128" s="866"/>
      <c r="AK128" s="867">
        <v>1608616</v>
      </c>
      <c r="AL128" s="865"/>
      <c r="AM128" s="865"/>
      <c r="AN128" s="865"/>
      <c r="AO128" s="866"/>
      <c r="AP128" s="868"/>
      <c r="AQ128" s="869"/>
      <c r="AR128" s="869"/>
      <c r="AS128" s="869"/>
      <c r="AT128" s="870"/>
      <c r="AU128" s="235"/>
      <c r="AV128" s="235"/>
      <c r="AW128" s="235"/>
      <c r="AX128" s="871" t="s">
        <v>503</v>
      </c>
      <c r="AY128" s="872"/>
      <c r="AZ128" s="872"/>
      <c r="BA128" s="872"/>
      <c r="BB128" s="872"/>
      <c r="BC128" s="872"/>
      <c r="BD128" s="872"/>
      <c r="BE128" s="873"/>
      <c r="BF128" s="850" t="s">
        <v>254</v>
      </c>
      <c r="BG128" s="851"/>
      <c r="BH128" s="851"/>
      <c r="BI128" s="851"/>
      <c r="BJ128" s="851"/>
      <c r="BK128" s="851"/>
      <c r="BL128" s="874"/>
      <c r="BM128" s="850">
        <v>11.42</v>
      </c>
      <c r="BN128" s="851"/>
      <c r="BO128" s="851"/>
      <c r="BP128" s="851"/>
      <c r="BQ128" s="851"/>
      <c r="BR128" s="851"/>
      <c r="BS128" s="874"/>
      <c r="BT128" s="850">
        <v>20</v>
      </c>
      <c r="BU128" s="851"/>
      <c r="BV128" s="851"/>
      <c r="BW128" s="851"/>
      <c r="BX128" s="851"/>
      <c r="BY128" s="851"/>
      <c r="BZ128" s="852"/>
      <c r="CA128" s="258"/>
      <c r="CB128" s="258"/>
      <c r="CC128" s="258"/>
      <c r="CD128" s="258"/>
      <c r="CE128" s="258"/>
      <c r="CF128" s="258"/>
      <c r="CG128" s="235"/>
      <c r="CH128" s="235"/>
      <c r="CI128" s="235"/>
      <c r="CJ128" s="257"/>
      <c r="CK128" s="921"/>
      <c r="CL128" s="922"/>
      <c r="CM128" s="922"/>
      <c r="CN128" s="922"/>
      <c r="CO128" s="923"/>
      <c r="CP128" s="853" t="s">
        <v>504</v>
      </c>
      <c r="CQ128" s="794"/>
      <c r="CR128" s="794"/>
      <c r="CS128" s="794"/>
      <c r="CT128" s="794"/>
      <c r="CU128" s="794"/>
      <c r="CV128" s="794"/>
      <c r="CW128" s="794"/>
      <c r="CX128" s="794"/>
      <c r="CY128" s="794"/>
      <c r="CZ128" s="794"/>
      <c r="DA128" s="794"/>
      <c r="DB128" s="794"/>
      <c r="DC128" s="794"/>
      <c r="DD128" s="794"/>
      <c r="DE128" s="794"/>
      <c r="DF128" s="795"/>
      <c r="DG128" s="854" t="s">
        <v>254</v>
      </c>
      <c r="DH128" s="855"/>
      <c r="DI128" s="855"/>
      <c r="DJ128" s="855"/>
      <c r="DK128" s="855"/>
      <c r="DL128" s="855" t="s">
        <v>254</v>
      </c>
      <c r="DM128" s="855"/>
      <c r="DN128" s="855"/>
      <c r="DO128" s="855"/>
      <c r="DP128" s="855"/>
      <c r="DQ128" s="855" t="s">
        <v>254</v>
      </c>
      <c r="DR128" s="855"/>
      <c r="DS128" s="855"/>
      <c r="DT128" s="855"/>
      <c r="DU128" s="855"/>
      <c r="DV128" s="856" t="s">
        <v>254</v>
      </c>
      <c r="DW128" s="856"/>
      <c r="DX128" s="856"/>
      <c r="DY128" s="856"/>
      <c r="DZ128" s="857"/>
    </row>
    <row r="129" spans="1:131" s="233" customFormat="1" ht="26.25" customHeight="1" x14ac:dyDescent="0.15">
      <c r="A129" s="838" t="s">
        <v>108</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505</v>
      </c>
      <c r="X129" s="841"/>
      <c r="Y129" s="841"/>
      <c r="Z129" s="842"/>
      <c r="AA129" s="843">
        <v>43455749</v>
      </c>
      <c r="AB129" s="844"/>
      <c r="AC129" s="844"/>
      <c r="AD129" s="844"/>
      <c r="AE129" s="845"/>
      <c r="AF129" s="846">
        <v>43260139</v>
      </c>
      <c r="AG129" s="844"/>
      <c r="AH129" s="844"/>
      <c r="AI129" s="844"/>
      <c r="AJ129" s="845"/>
      <c r="AK129" s="846">
        <v>41405589</v>
      </c>
      <c r="AL129" s="844"/>
      <c r="AM129" s="844"/>
      <c r="AN129" s="844"/>
      <c r="AO129" s="845"/>
      <c r="AP129" s="847"/>
      <c r="AQ129" s="848"/>
      <c r="AR129" s="848"/>
      <c r="AS129" s="848"/>
      <c r="AT129" s="849"/>
      <c r="AU129" s="236"/>
      <c r="AV129" s="236"/>
      <c r="AW129" s="236"/>
      <c r="AX129" s="815" t="s">
        <v>506</v>
      </c>
      <c r="AY129" s="816"/>
      <c r="AZ129" s="816"/>
      <c r="BA129" s="816"/>
      <c r="BB129" s="816"/>
      <c r="BC129" s="816"/>
      <c r="BD129" s="816"/>
      <c r="BE129" s="817"/>
      <c r="BF129" s="834" t="s">
        <v>254</v>
      </c>
      <c r="BG129" s="835"/>
      <c r="BH129" s="835"/>
      <c r="BI129" s="835"/>
      <c r="BJ129" s="835"/>
      <c r="BK129" s="835"/>
      <c r="BL129" s="836"/>
      <c r="BM129" s="834">
        <v>16.420000000000002</v>
      </c>
      <c r="BN129" s="835"/>
      <c r="BO129" s="835"/>
      <c r="BP129" s="835"/>
      <c r="BQ129" s="835"/>
      <c r="BR129" s="835"/>
      <c r="BS129" s="836"/>
      <c r="BT129" s="834">
        <v>30</v>
      </c>
      <c r="BU129" s="835"/>
      <c r="BV129" s="835"/>
      <c r="BW129" s="835"/>
      <c r="BX129" s="835"/>
      <c r="BY129" s="835"/>
      <c r="BZ129" s="837"/>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38" t="s">
        <v>507</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508</v>
      </c>
      <c r="X130" s="841"/>
      <c r="Y130" s="841"/>
      <c r="Z130" s="842"/>
      <c r="AA130" s="843">
        <v>2546528</v>
      </c>
      <c r="AB130" s="844"/>
      <c r="AC130" s="844"/>
      <c r="AD130" s="844"/>
      <c r="AE130" s="845"/>
      <c r="AF130" s="846">
        <v>2455325</v>
      </c>
      <c r="AG130" s="844"/>
      <c r="AH130" s="844"/>
      <c r="AI130" s="844"/>
      <c r="AJ130" s="845"/>
      <c r="AK130" s="846">
        <v>2353263</v>
      </c>
      <c r="AL130" s="844"/>
      <c r="AM130" s="844"/>
      <c r="AN130" s="844"/>
      <c r="AO130" s="845"/>
      <c r="AP130" s="847"/>
      <c r="AQ130" s="848"/>
      <c r="AR130" s="848"/>
      <c r="AS130" s="848"/>
      <c r="AT130" s="849"/>
      <c r="AU130" s="236"/>
      <c r="AV130" s="236"/>
      <c r="AW130" s="236"/>
      <c r="AX130" s="815" t="s">
        <v>509</v>
      </c>
      <c r="AY130" s="816"/>
      <c r="AZ130" s="816"/>
      <c r="BA130" s="816"/>
      <c r="BB130" s="816"/>
      <c r="BC130" s="816"/>
      <c r="BD130" s="816"/>
      <c r="BE130" s="817"/>
      <c r="BF130" s="818">
        <v>0.4</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510</v>
      </c>
      <c r="X131" s="825"/>
      <c r="Y131" s="825"/>
      <c r="Z131" s="826"/>
      <c r="AA131" s="827">
        <v>40909221</v>
      </c>
      <c r="AB131" s="828"/>
      <c r="AC131" s="828"/>
      <c r="AD131" s="828"/>
      <c r="AE131" s="829"/>
      <c r="AF131" s="830">
        <v>40804814</v>
      </c>
      <c r="AG131" s="828"/>
      <c r="AH131" s="828"/>
      <c r="AI131" s="828"/>
      <c r="AJ131" s="829"/>
      <c r="AK131" s="830">
        <v>39052326</v>
      </c>
      <c r="AL131" s="828"/>
      <c r="AM131" s="828"/>
      <c r="AN131" s="828"/>
      <c r="AO131" s="829"/>
      <c r="AP131" s="831"/>
      <c r="AQ131" s="832"/>
      <c r="AR131" s="832"/>
      <c r="AS131" s="832"/>
      <c r="AT131" s="833"/>
      <c r="AU131" s="236"/>
      <c r="AV131" s="236"/>
      <c r="AW131" s="236"/>
      <c r="AX131" s="793" t="s">
        <v>511</v>
      </c>
      <c r="AY131" s="794"/>
      <c r="AZ131" s="794"/>
      <c r="BA131" s="794"/>
      <c r="BB131" s="794"/>
      <c r="BC131" s="794"/>
      <c r="BD131" s="794"/>
      <c r="BE131" s="795"/>
      <c r="BF131" s="796" t="s">
        <v>254</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802" t="s">
        <v>512</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513</v>
      </c>
      <c r="W132" s="806"/>
      <c r="X132" s="806"/>
      <c r="Y132" s="806"/>
      <c r="Z132" s="807"/>
      <c r="AA132" s="808">
        <v>0.491859769</v>
      </c>
      <c r="AB132" s="809"/>
      <c r="AC132" s="809"/>
      <c r="AD132" s="809"/>
      <c r="AE132" s="810"/>
      <c r="AF132" s="811">
        <v>5.8608280999999998E-2</v>
      </c>
      <c r="AG132" s="809"/>
      <c r="AH132" s="809"/>
      <c r="AI132" s="809"/>
      <c r="AJ132" s="810"/>
      <c r="AK132" s="811">
        <v>0.73246085299999997</v>
      </c>
      <c r="AL132" s="809"/>
      <c r="AM132" s="809"/>
      <c r="AN132" s="809"/>
      <c r="AO132" s="810"/>
      <c r="AP132" s="812"/>
      <c r="AQ132" s="813"/>
      <c r="AR132" s="813"/>
      <c r="AS132" s="813"/>
      <c r="AT132" s="814"/>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514</v>
      </c>
      <c r="W133" s="785"/>
      <c r="X133" s="785"/>
      <c r="Y133" s="785"/>
      <c r="Z133" s="786"/>
      <c r="AA133" s="787">
        <v>0.3</v>
      </c>
      <c r="AB133" s="788"/>
      <c r="AC133" s="788"/>
      <c r="AD133" s="788"/>
      <c r="AE133" s="789"/>
      <c r="AF133" s="787">
        <v>0.2</v>
      </c>
      <c r="AG133" s="788"/>
      <c r="AH133" s="788"/>
      <c r="AI133" s="788"/>
      <c r="AJ133" s="789"/>
      <c r="AK133" s="787">
        <v>0.4</v>
      </c>
      <c r="AL133" s="788"/>
      <c r="AM133" s="788"/>
      <c r="AN133" s="788"/>
      <c r="AO133" s="789"/>
      <c r="AP133" s="790"/>
      <c r="AQ133" s="791"/>
      <c r="AR133" s="791"/>
      <c r="AS133" s="791"/>
      <c r="AT133" s="792"/>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SsTzKCMMloTOJVo05IAbDgXh1q/8SQA/xBq2XfClF9D3Nxdm3lwR2vZ1ozLWsLIUddFLy8cLcPFynwOW1PmqMg==" saltValue="8mdCQOfEllgGc/e0wU+wW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515</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nqe2FxVFyxqOGDAjLcOj393TRW1pBmaHB9TwwfIy2gqtVX9xzPOTuOskX3OfkzruIWM3j2f31hddpcbN2ufSrQ==" saltValue="alAPIsAlE9R8xnROdJAOn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R1hvB1hX/mwE3rYY9/T7bw5er4DW7Y9wSiV0SECCntkTn6YhBdIBATZa65DZ2lgkmIMiXBEE+EFQfB9m+9Eaw==" saltValue="exNHPMI6f2oLO0OKvaFwu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55"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516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517</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2" t="s">
        <v>518</v>
      </c>
      <c r="AP7" s="275"/>
      <c r="AQ7" s="276" t="s">
        <v>519</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3"/>
      <c r="AP8" s="281" t="s">
        <v>520</v>
      </c>
      <c r="AQ8" s="282" t="s">
        <v>521</v>
      </c>
      <c r="AR8" s="283" t="s">
        <v>522</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4" t="s">
        <v>523</v>
      </c>
      <c r="AL9" s="1195"/>
      <c r="AM9" s="1195"/>
      <c r="AN9" s="1196"/>
      <c r="AO9" s="284">
        <v>11134804</v>
      </c>
      <c r="AP9" s="284">
        <v>58810</v>
      </c>
      <c r="AQ9" s="285">
        <v>68851</v>
      </c>
      <c r="AR9" s="286">
        <v>-14.6</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4" t="s">
        <v>524</v>
      </c>
      <c r="AL10" s="1195"/>
      <c r="AM10" s="1195"/>
      <c r="AN10" s="1196"/>
      <c r="AO10" s="287">
        <v>1317961</v>
      </c>
      <c r="AP10" s="287">
        <v>6961</v>
      </c>
      <c r="AQ10" s="288">
        <v>2699</v>
      </c>
      <c r="AR10" s="289">
        <v>157.9</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4" t="s">
        <v>525</v>
      </c>
      <c r="AL11" s="1195"/>
      <c r="AM11" s="1195"/>
      <c r="AN11" s="1196"/>
      <c r="AO11" s="287">
        <v>22269</v>
      </c>
      <c r="AP11" s="287">
        <v>118</v>
      </c>
      <c r="AQ11" s="288">
        <v>448</v>
      </c>
      <c r="AR11" s="289">
        <v>-73.7</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4" t="s">
        <v>526</v>
      </c>
      <c r="AL12" s="1195"/>
      <c r="AM12" s="1195"/>
      <c r="AN12" s="1196"/>
      <c r="AO12" s="287" t="s">
        <v>527</v>
      </c>
      <c r="AP12" s="287" t="s">
        <v>527</v>
      </c>
      <c r="AQ12" s="288">
        <v>16</v>
      </c>
      <c r="AR12" s="289" t="s">
        <v>527</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4" t="s">
        <v>528</v>
      </c>
      <c r="AL13" s="1195"/>
      <c r="AM13" s="1195"/>
      <c r="AN13" s="1196"/>
      <c r="AO13" s="287">
        <v>337578</v>
      </c>
      <c r="AP13" s="287">
        <v>1783</v>
      </c>
      <c r="AQ13" s="288">
        <v>2047</v>
      </c>
      <c r="AR13" s="289">
        <v>-12.9</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4" t="s">
        <v>529</v>
      </c>
      <c r="AL14" s="1195"/>
      <c r="AM14" s="1195"/>
      <c r="AN14" s="1196"/>
      <c r="AO14" s="287">
        <v>306253</v>
      </c>
      <c r="AP14" s="287">
        <v>1618</v>
      </c>
      <c r="AQ14" s="288">
        <v>1619</v>
      </c>
      <c r="AR14" s="289">
        <v>-0.1</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7" t="s">
        <v>530</v>
      </c>
      <c r="AL15" s="1198"/>
      <c r="AM15" s="1198"/>
      <c r="AN15" s="1199"/>
      <c r="AO15" s="287">
        <v>-500436</v>
      </c>
      <c r="AP15" s="287">
        <v>-2643</v>
      </c>
      <c r="AQ15" s="288">
        <v>-4243</v>
      </c>
      <c r="AR15" s="289">
        <v>-37.700000000000003</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7" t="s">
        <v>196</v>
      </c>
      <c r="AL16" s="1198"/>
      <c r="AM16" s="1198"/>
      <c r="AN16" s="1199"/>
      <c r="AO16" s="287">
        <v>12618429</v>
      </c>
      <c r="AP16" s="287">
        <v>66646</v>
      </c>
      <c r="AQ16" s="288">
        <v>71437</v>
      </c>
      <c r="AR16" s="289">
        <v>-6.7</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531</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532</v>
      </c>
      <c r="AP20" s="296" t="s">
        <v>533</v>
      </c>
      <c r="AQ20" s="297" t="s">
        <v>534</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0" t="s">
        <v>535</v>
      </c>
      <c r="AL21" s="1201"/>
      <c r="AM21" s="1201"/>
      <c r="AN21" s="1202"/>
      <c r="AO21" s="300">
        <v>5.92</v>
      </c>
      <c r="AP21" s="301">
        <v>6.93</v>
      </c>
      <c r="AQ21" s="302">
        <v>-1.01</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0" t="s">
        <v>536</v>
      </c>
      <c r="AL22" s="1201"/>
      <c r="AM22" s="1201"/>
      <c r="AN22" s="1202"/>
      <c r="AO22" s="305">
        <v>98.6</v>
      </c>
      <c r="AP22" s="306">
        <v>99.1</v>
      </c>
      <c r="AQ22" s="307">
        <v>-0.5</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93" t="s">
        <v>537</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70"/>
    </row>
    <row r="27" spans="1:46" x14ac:dyDescent="0.15">
      <c r="A27" s="312"/>
      <c r="AO27" s="265"/>
      <c r="AP27" s="265"/>
      <c r="AQ27" s="265"/>
      <c r="AR27" s="265"/>
      <c r="AS27" s="265"/>
      <c r="AT27" s="265"/>
    </row>
    <row r="28" spans="1:46" ht="17.25" x14ac:dyDescent="0.15">
      <c r="A28" s="266" t="s">
        <v>538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539</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2" t="s">
        <v>518</v>
      </c>
      <c r="AP30" s="275"/>
      <c r="AQ30" s="276" t="s">
        <v>519</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3"/>
      <c r="AP31" s="281" t="s">
        <v>520</v>
      </c>
      <c r="AQ31" s="282" t="s">
        <v>521</v>
      </c>
      <c r="AR31" s="283" t="s">
        <v>522</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4" t="s">
        <v>540</v>
      </c>
      <c r="AL32" s="1185"/>
      <c r="AM32" s="1185"/>
      <c r="AN32" s="1186"/>
      <c r="AO32" s="315">
        <v>3121637</v>
      </c>
      <c r="AP32" s="315">
        <v>16487</v>
      </c>
      <c r="AQ32" s="316">
        <v>36212</v>
      </c>
      <c r="AR32" s="317">
        <v>-54.5</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4" t="s">
        <v>541</v>
      </c>
      <c r="AL33" s="1185"/>
      <c r="AM33" s="1185"/>
      <c r="AN33" s="1186"/>
      <c r="AO33" s="315" t="s">
        <v>527</v>
      </c>
      <c r="AP33" s="315" t="s">
        <v>527</v>
      </c>
      <c r="AQ33" s="316" t="s">
        <v>527</v>
      </c>
      <c r="AR33" s="317" t="s">
        <v>527</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4" t="s">
        <v>542</v>
      </c>
      <c r="AL34" s="1185"/>
      <c r="AM34" s="1185"/>
      <c r="AN34" s="1186"/>
      <c r="AO34" s="315" t="s">
        <v>527</v>
      </c>
      <c r="AP34" s="315" t="s">
        <v>527</v>
      </c>
      <c r="AQ34" s="316" t="s">
        <v>527</v>
      </c>
      <c r="AR34" s="317" t="s">
        <v>527</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4" t="s">
        <v>543</v>
      </c>
      <c r="AL35" s="1185"/>
      <c r="AM35" s="1185"/>
      <c r="AN35" s="1186"/>
      <c r="AO35" s="315">
        <v>720813</v>
      </c>
      <c r="AP35" s="315">
        <v>3807</v>
      </c>
      <c r="AQ35" s="316">
        <v>9512</v>
      </c>
      <c r="AR35" s="317">
        <v>-60</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4" t="s">
        <v>544</v>
      </c>
      <c r="AL36" s="1185"/>
      <c r="AM36" s="1185"/>
      <c r="AN36" s="1186"/>
      <c r="AO36" s="315">
        <v>1564</v>
      </c>
      <c r="AP36" s="315">
        <v>8</v>
      </c>
      <c r="AQ36" s="316">
        <v>644</v>
      </c>
      <c r="AR36" s="317">
        <v>-98.8</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4" t="s">
        <v>545</v>
      </c>
      <c r="AL37" s="1185"/>
      <c r="AM37" s="1185"/>
      <c r="AN37" s="1186"/>
      <c r="AO37" s="315">
        <v>403908</v>
      </c>
      <c r="AP37" s="315">
        <v>2133</v>
      </c>
      <c r="AQ37" s="316">
        <v>587</v>
      </c>
      <c r="AR37" s="317">
        <v>263.39999999999998</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7" t="s">
        <v>546</v>
      </c>
      <c r="AL38" s="1188"/>
      <c r="AM38" s="1188"/>
      <c r="AN38" s="1189"/>
      <c r="AO38" s="318" t="s">
        <v>527</v>
      </c>
      <c r="AP38" s="318" t="s">
        <v>527</v>
      </c>
      <c r="AQ38" s="319">
        <v>0</v>
      </c>
      <c r="AR38" s="307" t="s">
        <v>527</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7" t="s">
        <v>547</v>
      </c>
      <c r="AL39" s="1188"/>
      <c r="AM39" s="1188"/>
      <c r="AN39" s="1189"/>
      <c r="AO39" s="315">
        <v>-1608616</v>
      </c>
      <c r="AP39" s="315">
        <v>-8496</v>
      </c>
      <c r="AQ39" s="316">
        <v>-5655</v>
      </c>
      <c r="AR39" s="317">
        <v>50.2</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4" t="s">
        <v>548</v>
      </c>
      <c r="AL40" s="1185"/>
      <c r="AM40" s="1185"/>
      <c r="AN40" s="1186"/>
      <c r="AO40" s="315">
        <v>-2353263</v>
      </c>
      <c r="AP40" s="315">
        <v>-12429</v>
      </c>
      <c r="AQ40" s="316">
        <v>-33547</v>
      </c>
      <c r="AR40" s="317">
        <v>-63</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0" t="s">
        <v>311</v>
      </c>
      <c r="AL41" s="1191"/>
      <c r="AM41" s="1191"/>
      <c r="AN41" s="1192"/>
      <c r="AO41" s="315">
        <v>286043</v>
      </c>
      <c r="AP41" s="315">
        <v>1511</v>
      </c>
      <c r="AQ41" s="316">
        <v>7752</v>
      </c>
      <c r="AR41" s="317">
        <v>-80.5</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549</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550</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551</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7" t="s">
        <v>518</v>
      </c>
      <c r="AN49" s="1179" t="s">
        <v>552</v>
      </c>
      <c r="AO49" s="1180"/>
      <c r="AP49" s="1180"/>
      <c r="AQ49" s="1180"/>
      <c r="AR49" s="1181"/>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8"/>
      <c r="AN50" s="331" t="s">
        <v>553</v>
      </c>
      <c r="AO50" s="332" t="s">
        <v>554</v>
      </c>
      <c r="AP50" s="333" t="s">
        <v>555</v>
      </c>
      <c r="AQ50" s="334" t="s">
        <v>556</v>
      </c>
      <c r="AR50" s="335" t="s">
        <v>557</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558</v>
      </c>
      <c r="AL51" s="328"/>
      <c r="AM51" s="336">
        <v>14216507</v>
      </c>
      <c r="AN51" s="337">
        <v>75591</v>
      </c>
      <c r="AO51" s="338">
        <v>-19.3</v>
      </c>
      <c r="AP51" s="339">
        <v>51875</v>
      </c>
      <c r="AQ51" s="340">
        <v>-1.4</v>
      </c>
      <c r="AR51" s="341">
        <v>-17.899999999999999</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559</v>
      </c>
      <c r="AM52" s="344">
        <v>9158346</v>
      </c>
      <c r="AN52" s="345">
        <v>48696</v>
      </c>
      <c r="AO52" s="346">
        <v>-2.1</v>
      </c>
      <c r="AP52" s="347">
        <v>29372</v>
      </c>
      <c r="AQ52" s="348">
        <v>-5.7</v>
      </c>
      <c r="AR52" s="349">
        <v>3.6</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560</v>
      </c>
      <c r="AL53" s="328"/>
      <c r="AM53" s="336">
        <v>14137741</v>
      </c>
      <c r="AN53" s="337">
        <v>74741</v>
      </c>
      <c r="AO53" s="338">
        <v>-1.1000000000000001</v>
      </c>
      <c r="AP53" s="339">
        <v>48064</v>
      </c>
      <c r="AQ53" s="340">
        <v>-7.3</v>
      </c>
      <c r="AR53" s="341">
        <v>6.2</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559</v>
      </c>
      <c r="AM54" s="344">
        <v>9422592</v>
      </c>
      <c r="AN54" s="345">
        <v>49814</v>
      </c>
      <c r="AO54" s="346">
        <v>2.2999999999999998</v>
      </c>
      <c r="AP54" s="347">
        <v>30373</v>
      </c>
      <c r="AQ54" s="348">
        <v>3.4</v>
      </c>
      <c r="AR54" s="349">
        <v>-1.1000000000000001</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561</v>
      </c>
      <c r="AL55" s="328"/>
      <c r="AM55" s="336">
        <v>16722084</v>
      </c>
      <c r="AN55" s="337">
        <v>87905</v>
      </c>
      <c r="AO55" s="338">
        <v>17.600000000000001</v>
      </c>
      <c r="AP55" s="339">
        <v>56662</v>
      </c>
      <c r="AQ55" s="340">
        <v>17.899999999999999</v>
      </c>
      <c r="AR55" s="341">
        <v>-0.3</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559</v>
      </c>
      <c r="AM56" s="344">
        <v>10358056</v>
      </c>
      <c r="AN56" s="345">
        <v>54451</v>
      </c>
      <c r="AO56" s="346">
        <v>9.3000000000000007</v>
      </c>
      <c r="AP56" s="347">
        <v>34709</v>
      </c>
      <c r="AQ56" s="348">
        <v>14.3</v>
      </c>
      <c r="AR56" s="349">
        <v>-5</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562</v>
      </c>
      <c r="AL57" s="328"/>
      <c r="AM57" s="336">
        <v>14992618</v>
      </c>
      <c r="AN57" s="337">
        <v>78849</v>
      </c>
      <c r="AO57" s="338">
        <v>-10.3</v>
      </c>
      <c r="AP57" s="339">
        <v>60285</v>
      </c>
      <c r="AQ57" s="340">
        <v>6.4</v>
      </c>
      <c r="AR57" s="341">
        <v>-16.7</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559</v>
      </c>
      <c r="AM58" s="344">
        <v>10392100</v>
      </c>
      <c r="AN58" s="345">
        <v>54654</v>
      </c>
      <c r="AO58" s="346">
        <v>0.4</v>
      </c>
      <c r="AP58" s="347">
        <v>36445</v>
      </c>
      <c r="AQ58" s="348">
        <v>5</v>
      </c>
      <c r="AR58" s="349">
        <v>-4.5999999999999996</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563</v>
      </c>
      <c r="AL59" s="328"/>
      <c r="AM59" s="336">
        <v>8133548</v>
      </c>
      <c r="AN59" s="337">
        <v>42959</v>
      </c>
      <c r="AO59" s="338">
        <v>-45.5</v>
      </c>
      <c r="AP59" s="339">
        <v>52714</v>
      </c>
      <c r="AQ59" s="340">
        <v>-12.6</v>
      </c>
      <c r="AR59" s="341">
        <v>-32.9</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559</v>
      </c>
      <c r="AM60" s="344">
        <v>5391312</v>
      </c>
      <c r="AN60" s="345">
        <v>28475</v>
      </c>
      <c r="AO60" s="346">
        <v>-47.9</v>
      </c>
      <c r="AP60" s="347">
        <v>29032</v>
      </c>
      <c r="AQ60" s="348">
        <v>-20.3</v>
      </c>
      <c r="AR60" s="349">
        <v>-27.6</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564</v>
      </c>
      <c r="AL61" s="350"/>
      <c r="AM61" s="351">
        <v>13640500</v>
      </c>
      <c r="AN61" s="352">
        <v>72009</v>
      </c>
      <c r="AO61" s="353">
        <v>-11.7</v>
      </c>
      <c r="AP61" s="354">
        <v>53920</v>
      </c>
      <c r="AQ61" s="355">
        <v>0.6</v>
      </c>
      <c r="AR61" s="341">
        <v>-12.3</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559</v>
      </c>
      <c r="AM62" s="344">
        <v>8944481</v>
      </c>
      <c r="AN62" s="345">
        <v>47218</v>
      </c>
      <c r="AO62" s="346">
        <v>-7.6</v>
      </c>
      <c r="AP62" s="347">
        <v>31986</v>
      </c>
      <c r="AQ62" s="348">
        <v>-0.7</v>
      </c>
      <c r="AR62" s="349">
        <v>-6.9</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GHrwUZzVMThH95yyvnV5lCoyldzitE2cAn1f4DGSeg0aooBFseEZF1magf+2w3eSoRDim3JElEeersbUJJXcAA==" saltValue="jSNeP5lV6g/PCxRshAfk/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566</v>
      </c>
    </row>
    <row r="121" spans="125:125" ht="13.5" hidden="1" customHeight="1" x14ac:dyDescent="0.15">
      <c r="DU121" s="262"/>
    </row>
  </sheetData>
  <sheetProtection algorithmName="SHA-512" hashValue="uOhUP9DCv9UPyWGvRZ4tU0MjxPqVgHweR1Le8lgP/r5aHmlGjQ/Y80FRuLvbmnjivkrix67sMZNY2Z/xo2of8w==" saltValue="FkpFp1rZnJ8avZead+RJ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567</v>
      </c>
    </row>
  </sheetData>
  <sheetProtection algorithmName="SHA-512" hashValue="DhdC7FWRvp+GWRJ/2zU4FVMkJhlX0iwt2HNApJxY6h9qVS/dJ7VFhI0TCg8JXsSMcUCbZeD6/k6YiGmMUf9myw==" saltValue="vClJ0nfq8cYAWyyK8Npf2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15">
      <c r="B47" s="10"/>
      <c r="C47" s="1203" t="s">
        <v>3</v>
      </c>
      <c r="D47" s="1203"/>
      <c r="E47" s="1204"/>
      <c r="F47" s="11">
        <v>12.5</v>
      </c>
      <c r="G47" s="12">
        <v>13.83</v>
      </c>
      <c r="H47" s="12">
        <v>13.5</v>
      </c>
      <c r="I47" s="12">
        <v>18.12</v>
      </c>
      <c r="J47" s="13">
        <v>20.37</v>
      </c>
    </row>
    <row r="48" spans="2:10" ht="57.75" customHeight="1" x14ac:dyDescent="0.15">
      <c r="B48" s="14"/>
      <c r="C48" s="1205" t="s">
        <v>4</v>
      </c>
      <c r="D48" s="1205"/>
      <c r="E48" s="1206"/>
      <c r="F48" s="15">
        <v>8.4700000000000006</v>
      </c>
      <c r="G48" s="16">
        <v>8.9700000000000006</v>
      </c>
      <c r="H48" s="16">
        <v>9.85</v>
      </c>
      <c r="I48" s="16">
        <v>10.220000000000001</v>
      </c>
      <c r="J48" s="17">
        <v>10.88</v>
      </c>
    </row>
    <row r="49" spans="2:10" ht="57.75" customHeight="1" thickBot="1" x14ac:dyDescent="0.2">
      <c r="B49" s="18"/>
      <c r="C49" s="1207" t="s">
        <v>5</v>
      </c>
      <c r="D49" s="1207"/>
      <c r="E49" s="1208"/>
      <c r="F49" s="19">
        <v>0.06</v>
      </c>
      <c r="G49" s="20">
        <v>1.65</v>
      </c>
      <c r="H49" s="20">
        <v>1.61</v>
      </c>
      <c r="I49" s="20">
        <v>4.88</v>
      </c>
      <c r="J49" s="21">
        <v>1.64</v>
      </c>
    </row>
    <row r="50" spans="2:10" x14ac:dyDescent="0.15"/>
  </sheetData>
  <sheetProtection algorithmName="SHA-512" hashValue="66TmIP6SyfrwtEPmejUQGpmR3y1ltD2hI+AnuvvwE/aCpV9XIK2kiNnZ/+XIP6qz4WyU2anKUWF2U2/WnKFWgg==" saltValue="m0IW89reQgQixlFKL8L8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稲葉　泰輔</cp:lastModifiedBy>
  <cp:lastPrinted>2023-10-31T10:07:15Z</cp:lastPrinted>
  <dcterms:created xsi:type="dcterms:W3CDTF">2023-02-20T05:42:01Z</dcterms:created>
  <dcterms:modified xsi:type="dcterms:W3CDTF">2023-10-31T10:08:22Z</dcterms:modified>
  <cp:category/>
</cp:coreProperties>
</file>