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D8CA0062-E529-46C3-BB73-2B18A5FA14EF}"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C35" i="10"/>
  <c r="U34" i="10" s="1"/>
  <c r="BE34" i="10"/>
  <c r="C34" i="10"/>
  <c r="U35" i="10" l="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 r="CO35" i="10" s="1"/>
  <c r="CO36" i="10" s="1"/>
  <c r="CO37" i="10" s="1"/>
</calcChain>
</file>

<file path=xl/sharedStrings.xml><?xml version="1.0" encoding="utf-8"?>
<sst xmlns="http://schemas.openxmlformats.org/spreadsheetml/2006/main" count="1135" uniqueCount="623">
  <si>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</si>
  <si>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</si>
  <si>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</si>
  <si>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</si>
  <si>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</si>
  <si>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</si>
  <si>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</si>
  <si>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</si>
  <si>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</si>
  <si>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</si>
  <si>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</si>
  <si>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</si>
  <si>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</si>
  <si>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</si>
  <si>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</si>
  <si>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</si>
  <si>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</si>
  <si>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</si>
  <si>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</si>
  <si>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</si>
  <si>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</si>
  <si>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</si>
  <si>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</si>
  <si>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</si>
  <si>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</si>
  <si>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</si>
  <si>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</si>
  <si>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</si>
  <si>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</si>
  <si>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</si>
  <si>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</si>
  <si>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</si>
  <si>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</si>
  <si>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</si>
  <si>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</si>
  <si>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</si>
  <si>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</si>
  <si>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</si>
  <si>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</si>
  <si>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</si>
  <si>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</si>
  <si>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</si>
  <si>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</si>
  <si>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</si>
  <si>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</si>
  <si>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</si>
  <si>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</si>
  <si>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</si>
  <si>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</si>
  <si>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</si>
  <si>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</si>
  <si>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</si>
  <si>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</si>
  <si>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</si>
  <si>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</si>
  <si>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</si>
  <si>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</si>
  <si>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</si>
  <si>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</si>
  <si>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</si>
  <si>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</si>
  <si>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</si>
  <si>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</si>
  <si>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</si>
  <si>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</si>
  <si>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</si>
  <si>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</si>
  <si>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</si>
  <si>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</si>
  <si>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</si>
  <si>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</si>
  <si>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</si>
  <si>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</si>
  <si>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</si>
  <si>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</si>
  <si>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</si>
  <si>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</si>
  <si>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</si>
  <si>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</si>
  <si>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</si>
  <si>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</si>
  <si>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</si>
  <si>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</si>
  <si>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</si>
  <si>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</si>
  <si>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</si>
  <si>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</si>
  <si>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</si>
  <si>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</si>
  <si>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</si>
  <si>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</si>
  <si>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</si>
  <si>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</si>
  <si>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</si>
  <si>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</si>
  <si>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</si>
  <si>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</si>
  <si>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</si>
  <si>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</si>
  <si>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</si>
  <si>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</si>
  <si>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</si>
  <si>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</si>
  <si>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</si>
  <si>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</si>
  <si>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</si>
  <si>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</si>
  <si>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</si>
  <si>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</si>
  <si>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</si>
  <si>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</si>
  <si>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</si>
  <si>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</si>
  <si>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</si>
  <si>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</si>
  <si>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</si>
  <si>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</si>
  <si>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</si>
  <si>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</si>
  <si>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</si>
  <si>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</si>
  <si>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</si>
  <si>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</si>
  <si>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</si>
  <si>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</si>
  <si>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</si>
  <si>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</si>
  <si>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</si>
  <si>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</si>
  <si>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</si>
  <si>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</si>
  <si>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</si>
  <si>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</si>
  <si>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</si>
  <si>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</si>
  <si>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</si>
  <si>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</si>
  <si>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</si>
  <si>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</si>
  <si>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</si>
  <si>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</si>
  <si>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</si>
  <si>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</si>
  <si>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</si>
  <si>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</si>
  <si>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</si>
  <si>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</si>
  <si>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</si>
  <si>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</si>
  <si>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</si>
  <si>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</si>
  <si>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</si>
  <si>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</si>
  <si>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</si>
  <si>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</si>
  <si>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</si>
  <si>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</si>
  <si>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</si>
  <si>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</si>
  <si>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</si>
  <si>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</si>
  <si>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</si>
  <si>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</si>
  <si>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</si>
  <si>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</si>
  <si>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</si>
  <si>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</si>
  <si>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</si>
  <si>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</si>
  <si>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</si>
  <si>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</si>
  <si>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</si>
  <si>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</si>
  <si>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</si>
  <si>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</si>
  <si>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</si>
  <si>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</si>
  <si>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</si>
  <si>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</si>
  <si>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</si>
  <si>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</si>
  <si>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</si>
  <si>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</si>
  <si>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</si>
  <si>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</si>
  <si>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</si>
  <si>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</si>
  <si>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</si>
  <si>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</si>
  <si>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</si>
  <si>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</si>
  <si>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</si>
  <si>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</si>
  <si>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</si>
  <si>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</si>
  <si>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</si>
  <si>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</si>
  <si>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</si>
  <si>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</si>
  <si>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</si>
  <si>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</si>
  <si>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</si>
  <si>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</si>
  <si>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</si>
  <si>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</si>
  <si>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</si>
  <si>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</si>
  <si>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</si>
  <si>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</si>
  <si>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</si>
  <si>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</si>
  <si>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</si>
  <si>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</si>
  <si>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</si>
  <si>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</si>
  <si>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</si>
  <si>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</si>
  <si>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</si>
  <si>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愛知県田原市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</si>
  <si>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</si>
  <si>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</si>
  <si>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</si>
  <si>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</si>
  <si>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</si>
  <si>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</si>
  <si>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</si>
  <si>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</si>
  <si>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</si>
  <si>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</si>
  <si>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</si>
  <si>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</si>
  <si>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</si>
  <si>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</si>
  <si>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</si>
  <si>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</si>
  <si>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</si>
  <si>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</si>
  <si>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</si>
  <si>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</si>
  <si>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</si>
  <si>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</si>
  <si>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</si>
  <si>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</si>
  <si>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</si>
  <si>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</si>
  <si>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</si>
  <si>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</si>
  <si>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</si>
  <si>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</si>
  <si>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</si>
  <si>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</si>
  <si>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</si>
  <si>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</si>
  <si>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</si>
  <si>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</si>
  <si>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</si>
  <si>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</si>
  <si>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</si>
  <si>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</si>
  <si>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</si>
  <si>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</si>
  <si>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</si>
  <si>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</si>
  <si>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</si>
  <si>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</si>
  <si>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</si>
  <si>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</si>
  <si>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</si>
  <si>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</si>
  <si>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</si>
  <si>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</si>
  <si>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</si>
  <si>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</si>
  <si>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</si>
  <si>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</si>
  <si>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</si>
  <si>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</si>
  <si>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</si>
  <si>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</si>
  <si>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</si>
  <si>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</si>
  <si>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</si>
  <si>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</si>
  <si>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</si>
  <si>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</si>
  <si>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</si>
  <si>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</si>
  <si>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</si>
  <si>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</si>
  <si>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</si>
  <si>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</si>
  <si>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</si>
  <si>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</si>
  <si>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</si>
  <si>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</si>
  <si>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</si>
  <si>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</si>
  <si>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</si>
  <si>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</si>
  <si>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</si>
  <si>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</si>
  <si>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</si>
  <si>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</si>
  <si>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</si>
  <si>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</si>
  <si>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</si>
  <si>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</si>
  <si>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</si>
  <si>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</si>
  <si>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</si>
  <si>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</si>
  <si>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</si>
  <si>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</si>
  <si>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</si>
  <si>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</si>
  <si>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</si>
  <si>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</si>
  <si>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</si>
  <si>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</si>
  <si>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</si>
  <si>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</si>
  <si>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</si>
  <si>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</si>
  <si>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</si>
  <si>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</si>
  <si>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</si>
  <si>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</si>
  <si>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</si>
  <si>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</si>
  <si>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</si>
  <si>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</si>
  <si>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</si>
  <si>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</si>
  <si>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</si>
  <si>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</si>
  <si>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</si>
  <si>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</si>
  <si>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</si>
  <si>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</si>
  <si>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</si>
  <si>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</si>
  <si>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</si>
  <si>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</si>
  <si>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</si>
  <si>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</si>
  <si>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</si>
  <si>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</si>
  <si>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</si>
  <si>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</si>
  <si>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</si>
  <si>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</si>
  <si>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</si>
  <si>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</si>
  <si>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</si>
  <si>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</si>
  <si>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</si>
  <si>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</si>
  <si>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</si>
  <si>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</si>
  <si>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</si>
  <si>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</si>
  <si>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</si>
  <si>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</si>
  <si>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</si>
  <si>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</si>
  <si>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</si>
  <si>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</si>
  <si>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</si>
  <si>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</si>
  <si>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</si>
  <si>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</si>
  <si>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</si>
  <si>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愛知県田原市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</si>
  <si>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</si>
  <si>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</si>
  <si>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</si>
  <si>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</si>
  <si>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</si>
  <si>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</si>
  <si>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</si>
  <si>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</si>
  <si>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</si>
  <si>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</si>
  <si>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</si>
  <si>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</si>
  <si>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</si>
  <si>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</si>
  <si>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</si>
  <si>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</si>
  <si>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</si>
  <si>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</si>
  <si>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</si>
  <si>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</si>
  <si>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</si>
  <si>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</si>
  <si>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</si>
  <si>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</si>
  <si>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</si>
  <si>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</si>
  <si>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</si>
  <si>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</si>
  <si>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</si>
  <si>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</si>
  <si>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</si>
  <si>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</si>
  <si>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</si>
  <si>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</si>
  <si>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</si>
  <si>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</si>
  <si>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</si>
  <si>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</si>
  <si>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</si>
  <si>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</si>
  <si>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</si>
  <si>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</si>
  <si>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</si>
  <si>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</si>
  <si>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</si>
  <si>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</si>
  <si>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</si>
  <si>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</si>
  <si>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</si>
  <si>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</si>
  <si>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</si>
  <si>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</si>
  <si>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</si>
  <si>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</si>
  <si>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</si>
  <si>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</si>
  <si>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</si>
  <si>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</si>
  <si>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</si>
  <si>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</si>
  <si>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</si>
  <si>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</si>
  <si>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</si>
  <si>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</si>
  <si>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</si>
  <si>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</si>
  <si>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</si>
  <si>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</si>
  <si>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</si>
  <si>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</si>
  <si>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</si>
  <si>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</si>
  <si>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</si>
  <si>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</si>
  <si>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</si>
  <si>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</si>
  <si>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</si>
  <si>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</si>
  <si>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</si>
  <si>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</si>
  <si>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</si>
  <si>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</si>
  <si>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</si>
  <si>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</si>
  <si>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</si>
  <si>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</si>
  <si>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</si>
  <si>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</si>
  <si>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</si>
  <si>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</si>
  <si>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</si>
  <si>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</si>
  <si>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</si>
  <si>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</si>
  <si>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</si>
  <si>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</si>
  <si>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</si>
  <si>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</si>
  <si>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</si>
  <si>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</si>
  <si>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</si>
  <si>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</si>
  <si>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</si>
  <si>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</si>
  <si>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</si>
  <si>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</si>
  <si>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</si>
  <si>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</si>
  <si>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</si>
  <si>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</si>
  <si>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</si>
  <si>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</si>
  <si>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</si>
  <si>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</si>
  <si>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</si>
  <si>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</si>
  <si>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</si>
  <si>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</si>
  <si>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</si>
  <si>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</si>
  <si>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</si>
  <si>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</si>
  <si>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</si>
  <si>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</si>
  <si>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</si>
  <si>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</si>
  <si>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</si>
  <si>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</si>
  <si>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</si>
  <si>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</si>
  <si>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</si>
  <si>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</si>
  <si>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</si>
  <si>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</si>
  <si>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</si>
  <si>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</si>
  <si>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</si>
  <si>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</si>
  <si>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</si>
  <si>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</si>
  <si>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</si>
  <si>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</si>
  <si>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</si>
  <si>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</si>
  <si>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</si>
  <si>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</si>
  <si>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</si>
  <si>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</si>
  <si>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</si>
  <si>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</si>
  <si>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</si>
  <si>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</si>
  <si>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</si>
  <si>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</si>
  <si>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</si>
  <si>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</si>
  <si>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</si>
  <si>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</si>
  <si>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</si>
  <si>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</si>
  <si>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</si>
  <si>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</si>
  <si>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</si>
  <si>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</si>
  <si>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</si>
  <si>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</si>
  <si>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</si>
  <si>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</si>
  <si>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</si>
  <si>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</si>
  <si>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</si>
  <si>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</si>
  <si>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</si>
  <si>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</si>
  <si>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</si>
  <si>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</si>
  <si>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</si>
  <si>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</si>
  <si>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</si>
  <si>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</si>
  <si>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</si>
  <si>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</si>
  <si>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</si>
  <si>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</si>
  <si>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</si>
  <si>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</si>
  <si>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</si>
  <si>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</si>
  <si>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</si>
  <si>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</si>
  <si>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</si>
  <si>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</si>
  <si>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</si>
  <si>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</si>
  <si>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</si>
  <si>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</si>
  <si>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</si>
  <si>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</si>
  <si>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3.77</t>
  </si>
  <si>
    <t>▲ 2.40</t>
  </si>
  <si>
    <t>▲ 1.24</t>
  </si>
  <si>
    <t>▲ 1.36</t>
  </si>
  <si>
    <t>水道事業会計</t>
  </si>
  <si>
    <t>一般会計</t>
  </si>
  <si>
    <t>国民健康保険特別会計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</si>
  <si>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</si>
  <si>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</si>
  <si>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</si>
  <si>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</si>
  <si>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</si>
  <si>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</si>
  <si>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</si>
  <si>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</si>
  <si>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</si>
  <si>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</si>
  <si>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</si>
  <si>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愛知県市町村職員退職手当組合</t>
    <rPh sb="0" eb="2">
      <t>アイチ</t>
    </rPh>
    <rPh sb="2" eb="3">
      <t>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</si>
  <si>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</si>
  <si>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15" eb="17">
      <t>コウキ</t>
    </rPh>
    <rPh sb="17" eb="20">
      <t>コウレイシャ</t>
    </rPh>
    <rPh sb="20" eb="22">
      <t>イリョウ</t>
    </rPh>
    <rPh sb="22" eb="24">
      <t>トクベツ</t>
    </rPh>
    <rPh sb="24" eb="26">
      <t>カイケイ</t>
    </rPh>
    <phoneticPr fontId="2"/>
  </si>
  <si>
    <t>東三河広域連合（一般会計）</t>
    <rPh sb="8" eb="10">
      <t>イッパン</t>
    </rPh>
    <rPh sb="10" eb="12">
      <t>カイケイ</t>
    </rPh>
    <phoneticPr fontId="2"/>
  </si>
  <si>
    <t>東三河広域連合（介護保険特別会計）</t>
    <rPh sb="8" eb="10">
      <t>カイゴ</t>
    </rPh>
    <rPh sb="10" eb="12">
      <t>ホケン</t>
    </rPh>
    <rPh sb="12" eb="14">
      <t>トクベツ</t>
    </rPh>
    <rPh sb="14" eb="16">
      <t>カイケイ</t>
    </rPh>
    <phoneticPr fontId="2"/>
  </si>
  <si>
    <t>崋山会</t>
    <rPh sb="0" eb="2">
      <t>カザン</t>
    </rPh>
    <rPh sb="2" eb="3">
      <t>カイ</t>
    </rPh>
    <phoneticPr fontId="2"/>
  </si>
  <si>
    <t>あつまるタウン田原</t>
    <rPh sb="7" eb="9">
      <t>タハラ</t>
    </rPh>
    <phoneticPr fontId="2"/>
  </si>
  <si>
    <t>田原市土地開発公社</t>
    <rPh sb="0" eb="3">
      <t>タハラシ</t>
    </rPh>
    <rPh sb="3" eb="5">
      <t>トチ</t>
    </rPh>
    <rPh sb="5" eb="7">
      <t>カイハツ</t>
    </rPh>
    <rPh sb="7" eb="9">
      <t>コウシャ</t>
    </rPh>
    <phoneticPr fontId="2"/>
  </si>
  <si>
    <t>グリーンエナジーたはら</t>
  </si>
  <si>
    <t>-</t>
    <phoneticPr fontId="2"/>
  </si>
  <si>
    <t>-</t>
    <phoneticPr fontId="2"/>
  </si>
  <si>
    <t>大規模事業推進基金</t>
    <rPh sb="0" eb="3">
      <t>ダイキボ</t>
    </rPh>
    <rPh sb="3" eb="5">
      <t>ジギョウ</t>
    </rPh>
    <rPh sb="5" eb="7">
      <t>スイシン</t>
    </rPh>
    <rPh sb="7" eb="9">
      <t>キキン</t>
    </rPh>
    <phoneticPr fontId="5"/>
  </si>
  <si>
    <t>市民協働まちづくり基金</t>
    <rPh sb="0" eb="2">
      <t>シミン</t>
    </rPh>
    <rPh sb="2" eb="4">
      <t>キョウドウ</t>
    </rPh>
    <rPh sb="9" eb="11">
      <t>キキン</t>
    </rPh>
    <phoneticPr fontId="5"/>
  </si>
  <si>
    <t>地域医療推進基金</t>
    <rPh sb="0" eb="2">
      <t>チイキ</t>
    </rPh>
    <rPh sb="2" eb="4">
      <t>イリョウ</t>
    </rPh>
    <rPh sb="4" eb="6">
      <t>スイシン</t>
    </rPh>
    <rPh sb="6" eb="8">
      <t>キキン</t>
    </rPh>
    <phoneticPr fontId="5"/>
  </si>
  <si>
    <t>臨海緑化基金</t>
    <rPh sb="0" eb="2">
      <t>リンカイ</t>
    </rPh>
    <rPh sb="2" eb="4">
      <t>リョッカ</t>
    </rPh>
    <rPh sb="4" eb="6">
      <t>キキン</t>
    </rPh>
    <phoneticPr fontId="5"/>
  </si>
  <si>
    <t>災害対策基金</t>
    <rPh sb="0" eb="2">
      <t>サイガイ</t>
    </rPh>
    <rPh sb="2" eb="4">
      <t>タイサク</t>
    </rPh>
    <rPh sb="4" eb="6">
      <t>キキン</t>
    </rPh>
    <phoneticPr fontId="5"/>
  </si>
  <si>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</si>
  <si>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</si>
  <si>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</si>
  <si>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</si>
  <si>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</si>
  <si>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計画的な発行・償還により将来負担比率は発生していないが、有形固定資産減価償却率は類似団体及び全国平均よりも高い水準にある。特に有形固定資産減価償却率が高いものは、一般廃棄物処理施設、体育館、道路、庁舎であり、なかでも一般廃棄物処理施設は96.8％とかなり高くなっている。合併前の旧３町でそれぞれ保有していた施設総量が多く、改修等が追いつかないことも有形固定資産減価償却率が高い原因であるため、公共施設等総合管理計画に基づき、今後も集約化・複合化や除却を進めることで有形固定資産減価償却率を抑える取り組みが必要で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</si>
  <si>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</si>
  <si>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</si>
  <si>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</si>
  <si>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</si>
  <si>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</si>
  <si>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</si>
  <si>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</si>
  <si>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</si>
  <si>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低い数値となっている。将来負担比率は、市債の償還が進んだことによる市債残高の減少や債務負担額の減少などにより、将来負担額を充当可能財源等が上回る状況が続いており、平成２６年度以降は発生していない。今後もこれまで同様に市債の償還を計画的に進めていくとともに、財政措置のある有利な事業債の優先的な借入及び計画的な基金残高の確保に努める。</t>
    <phoneticPr fontId="2"/>
  </si>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</sst>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62698</c:v>
                </c:pt>
                <c:pt idx="1">
                  <c:v>79245</c:v>
                </c:pt>
                <c:pt idx="2">
                  <c:v>71604</c:v>
                </c:pt>
                <c:pt idx="3">
                  <c:v>67009</c:v>
                </c:pt>
                <c:pt idx="4">
                  <c:v>40807</c:v>
                </c:pt>
              </c:numCache>
            </c:numRef>
          </c:val>
          <c:smooth val="0"/>
          <c:extLst>
            <c:ext xmlns:c16="http://schemas.microsoft.com/office/drawing/2014/chart" uri="{C3380CC4-5D6E-409C-BE32-E72D297353CC}">
              <c16:uniqueId val="{00000000-6668-4A1A-BA02-21CC10A66C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62839</c:v>
                </c:pt>
                <c:pt idx="1">
                  <c:v>84042</c:v>
                </c:pt>
                <c:pt idx="2">
                  <c:v>105372</c:v>
                </c:pt>
                <c:pt idx="3">
                  <c:v>98616</c:v>
                </c:pt>
                <c:pt idx="4">
                  <c:v>61169</c:v>
                </c:pt>
              </c:numCache>
            </c:numRef>
          </c:val>
          <c:smooth val="0"/>
          <c:extLst>
            <c:ext xmlns:c16="http://schemas.microsoft.com/office/drawing/2014/chart" uri="{C3380CC4-5D6E-409C-BE32-E72D297353CC}">
              <c16:uniqueId val="{00000001-6668-4A1A-BA02-21CC10A66C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2.34</c:v>
                </c:pt>
                <c:pt idx="1">
                  <c:v>7.71</c:v>
                </c:pt>
                <c:pt idx="2">
                  <c:v>4.4800000000000004</c:v>
                </c:pt>
                <c:pt idx="3">
                  <c:v>4.6100000000000003</c:v>
                </c:pt>
                <c:pt idx="4">
                  <c:v>4.82</c:v>
                </c:pt>
              </c:numCache>
            </c:numRef>
          </c:val>
          <c:extLst>
            <c:ext xmlns:c16="http://schemas.microsoft.com/office/drawing/2014/chart" uri="{C3380CC4-5D6E-409C-BE32-E72D297353CC}">
              <c16:uniqueId val="{00000000-457C-4F62-A7CC-9DE2D76D13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33.35</c:v>
                </c:pt>
                <c:pt idx="1">
                  <c:v>42.79</c:v>
                </c:pt>
                <c:pt idx="2">
                  <c:v>39.619999999999997</c:v>
                </c:pt>
                <c:pt idx="3">
                  <c:v>41.97</c:v>
                </c:pt>
                <c:pt idx="4">
                  <c:v>40.44</c:v>
                </c:pt>
              </c:numCache>
            </c:numRef>
          </c:val>
          <c:extLst>
            <c:ext xmlns:c16="http://schemas.microsoft.com/office/drawing/2014/chart" uri="{C3380CC4-5D6E-409C-BE32-E72D297353CC}">
              <c16:uniqueId val="{00000001-457C-4F62-A7CC-9DE2D76D13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-3.77</c:v>
                </c:pt>
                <c:pt idx="1">
                  <c:v>4.8099999999999996</c:v>
                </c:pt>
                <c:pt idx="2">
                  <c:v>-2.4</c:v>
                </c:pt>
                <c:pt idx="3">
                  <c:v>-1.24</c:v>
                </c:pt>
                <c:pt idx="4">
                  <c:v>-1.36</c:v>
                </c:pt>
              </c:numCache>
            </c:numRef>
          </c:val>
          <c:smooth val="0"/>
          <c:extLst>
            <c:ext xmlns:c16="http://schemas.microsoft.com/office/drawing/2014/chart" uri="{C3380CC4-5D6E-409C-BE32-E72D297353CC}">
              <c16:uniqueId val="{00000002-457C-4F62-A7CC-9DE2D76D13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2.1800000000000002</c:v>
                </c:pt>
                <c:pt idx="2">
                  <c:v>#N/A</c:v>
                </c:pt>
                <c:pt idx="3">
                  <c:v>0.38</c:v>
                </c:pt>
                <c:pt idx="4">
                  <c:v>#N/A</c:v>
                </c:pt>
                <c:pt idx="5">
                  <c:v>1.04</c:v>
                </c:pt>
                <c:pt idx="6">
                  <c:v>#N/A</c:v>
                </c:pt>
                <c:pt idx="7">
                  <c:v>0</c:v>
                </c:pt>
                <c:pt idx="8">
                  <c:v>0</c:v>
                </c:pt>
                <c:pt idx="9">
                  <c:v>0</c:v>
                </c:pt>
              </c:numCache>
            </c:numRef>
          </c:val>
          <c:extLst>
            <c:ext xmlns:c16="http://schemas.microsoft.com/office/drawing/2014/chart" uri="{C3380CC4-5D6E-409C-BE32-E72D297353CC}">
              <c16:uniqueId val="{00000000-5105-43DA-B8BF-52F86D3C77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05-43DA-B8BF-52F86D3C77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105-43DA-B8BF-52F86D3C773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105-43DA-B8BF-52F86D3C773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105-43DA-B8BF-52F86D3C773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5105-43DA-B8BF-52F86D3C773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0.03</c:v>
                </c:pt>
                <c:pt idx="8">
                  <c:v>#N/A</c:v>
                </c:pt>
                <c:pt idx="9">
                  <c:v>0.24</c:v>
                </c:pt>
              </c:numCache>
            </c:numRef>
          </c:val>
          <c:extLst>
            <c:ext xmlns:c16="http://schemas.microsoft.com/office/drawing/2014/chart" uri="{C3380CC4-5D6E-409C-BE32-E72D297353CC}">
              <c16:uniqueId val="{00000006-5105-43DA-B8BF-52F86D3C773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2.04</c:v>
                </c:pt>
                <c:pt idx="2">
                  <c:v>#N/A</c:v>
                </c:pt>
                <c:pt idx="3">
                  <c:v>0.85</c:v>
                </c:pt>
                <c:pt idx="4">
                  <c:v>#N/A</c:v>
                </c:pt>
                <c:pt idx="5">
                  <c:v>0.39</c:v>
                </c:pt>
                <c:pt idx="6">
                  <c:v>#N/A</c:v>
                </c:pt>
                <c:pt idx="7">
                  <c:v>0.62</c:v>
                </c:pt>
                <c:pt idx="8">
                  <c:v>#N/A</c:v>
                </c:pt>
                <c:pt idx="9">
                  <c:v>0.54</c:v>
                </c:pt>
              </c:numCache>
            </c:numRef>
          </c:val>
          <c:extLst>
            <c:ext xmlns:c16="http://schemas.microsoft.com/office/drawing/2014/chart" uri="{C3380CC4-5D6E-409C-BE32-E72D297353CC}">
              <c16:uniqueId val="{00000007-5105-43DA-B8BF-52F86D3C773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2.33</c:v>
                </c:pt>
                <c:pt idx="2">
                  <c:v>#N/A</c:v>
                </c:pt>
                <c:pt idx="3">
                  <c:v>7.71</c:v>
                </c:pt>
                <c:pt idx="4">
                  <c:v>#N/A</c:v>
                </c:pt>
                <c:pt idx="5">
                  <c:v>4.47</c:v>
                </c:pt>
                <c:pt idx="6">
                  <c:v>#N/A</c:v>
                </c:pt>
                <c:pt idx="7">
                  <c:v>4.6100000000000003</c:v>
                </c:pt>
                <c:pt idx="8">
                  <c:v>#N/A</c:v>
                </c:pt>
                <c:pt idx="9">
                  <c:v>4.82</c:v>
                </c:pt>
              </c:numCache>
            </c:numRef>
          </c:val>
          <c:extLst>
            <c:ext xmlns:c16="http://schemas.microsoft.com/office/drawing/2014/chart" uri="{C3380CC4-5D6E-409C-BE32-E72D297353CC}">
              <c16:uniqueId val="{00000008-5105-43DA-B8BF-52F86D3C773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6.07</c:v>
                </c:pt>
                <c:pt idx="2">
                  <c:v>#N/A</c:v>
                </c:pt>
                <c:pt idx="3">
                  <c:v>7.87</c:v>
                </c:pt>
                <c:pt idx="4">
                  <c:v>#N/A</c:v>
                </c:pt>
                <c:pt idx="5">
                  <c:v>7.32</c:v>
                </c:pt>
                <c:pt idx="6">
                  <c:v>#N/A</c:v>
                </c:pt>
                <c:pt idx="7">
                  <c:v>8.34</c:v>
                </c:pt>
                <c:pt idx="8">
                  <c:v>#N/A</c:v>
                </c:pt>
                <c:pt idx="9">
                  <c:v>8.66</c:v>
                </c:pt>
              </c:numCache>
            </c:numRef>
          </c:val>
          <c:extLst>
            <c:ext xmlns:c16="http://schemas.microsoft.com/office/drawing/2014/chart" uri="{C3380CC4-5D6E-409C-BE32-E72D297353CC}">
              <c16:uniqueId val="{00000009-5105-43DA-B8BF-52F86D3C77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2930</c:v>
                </c:pt>
                <c:pt idx="5">
                  <c:v>2904</c:v>
                </c:pt>
                <c:pt idx="8">
                  <c:v>2745</c:v>
                </c:pt>
                <c:pt idx="11">
                  <c:v>2767</c:v>
                </c:pt>
                <c:pt idx="14">
                  <c:v>2715</c:v>
                </c:pt>
              </c:numCache>
            </c:numRef>
          </c:val>
          <c:extLst>
            <c:ext xmlns:c16="http://schemas.microsoft.com/office/drawing/2014/chart" uri="{C3380CC4-5D6E-409C-BE32-E72D297353CC}">
              <c16:uniqueId val="{00000000-5BC2-4267-912E-4A6600C0F3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C2-4267-912E-4A6600C0F3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377</c:v>
                </c:pt>
                <c:pt idx="3">
                  <c:v>496</c:v>
                </c:pt>
                <c:pt idx="6">
                  <c:v>1152</c:v>
                </c:pt>
                <c:pt idx="9">
                  <c:v>286</c:v>
                </c:pt>
                <c:pt idx="12">
                  <c:v>286</c:v>
                </c:pt>
              </c:numCache>
            </c:numRef>
          </c:val>
          <c:extLst>
            <c:ext xmlns:c16="http://schemas.microsoft.com/office/drawing/2014/chart" uri="{C3380CC4-5D6E-409C-BE32-E72D297353CC}">
              <c16:uniqueId val="{00000002-5BC2-4267-912E-4A6600C0F3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C2-4267-912E-4A6600C0F3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590</c:v>
                </c:pt>
                <c:pt idx="3">
                  <c:v>617</c:v>
                </c:pt>
                <c:pt idx="6">
                  <c:v>575</c:v>
                </c:pt>
                <c:pt idx="9">
                  <c:v>525</c:v>
                </c:pt>
                <c:pt idx="12">
                  <c:v>536</c:v>
                </c:pt>
              </c:numCache>
            </c:numRef>
          </c:val>
          <c:extLst>
            <c:ext xmlns:c16="http://schemas.microsoft.com/office/drawing/2014/chart" uri="{C3380CC4-5D6E-409C-BE32-E72D297353CC}">
              <c16:uniqueId val="{00000004-5BC2-4267-912E-4A6600C0F3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C2-4267-912E-4A6600C0F3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C2-4267-912E-4A6600C0F3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2713</c:v>
                </c:pt>
                <c:pt idx="3">
                  <c:v>2554</c:v>
                </c:pt>
                <c:pt idx="6">
                  <c:v>2361</c:v>
                </c:pt>
                <c:pt idx="9">
                  <c:v>2238</c:v>
                </c:pt>
                <c:pt idx="12">
                  <c:v>2315</c:v>
                </c:pt>
              </c:numCache>
            </c:numRef>
          </c:val>
          <c:extLst>
            <c:ext xmlns:c16="http://schemas.microsoft.com/office/drawing/2014/chart" uri="{C3380CC4-5D6E-409C-BE32-E72D297353CC}">
              <c16:uniqueId val="{00000007-5BC2-4267-912E-4A6600C0F3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750</c:v>
                </c:pt>
                <c:pt idx="2">
                  <c:v>#N/A</c:v>
                </c:pt>
                <c:pt idx="3">
                  <c:v>#N/A</c:v>
                </c:pt>
                <c:pt idx="4">
                  <c:v>763</c:v>
                </c:pt>
                <c:pt idx="5">
                  <c:v>#N/A</c:v>
                </c:pt>
                <c:pt idx="6">
                  <c:v>#N/A</c:v>
                </c:pt>
                <c:pt idx="7">
                  <c:v>1343</c:v>
                </c:pt>
                <c:pt idx="8">
                  <c:v>#N/A</c:v>
                </c:pt>
                <c:pt idx="9">
                  <c:v>#N/A</c:v>
                </c:pt>
                <c:pt idx="10">
                  <c:v>282</c:v>
                </c:pt>
                <c:pt idx="11">
                  <c:v>#N/A</c:v>
                </c:pt>
                <c:pt idx="12">
                  <c:v>#N/A</c:v>
                </c:pt>
                <c:pt idx="13">
                  <c:v>422</c:v>
                </c:pt>
                <c:pt idx="14">
                  <c:v>#N/A</c:v>
                </c:pt>
              </c:numCache>
            </c:numRef>
          </c:val>
          <c:smooth val="0"/>
          <c:extLst>
            <c:ext xmlns:c16="http://schemas.microsoft.com/office/drawing/2014/chart" uri="{C3380CC4-5D6E-409C-BE32-E72D297353CC}">
              <c16:uniqueId val="{00000008-5BC2-4267-912E-4A6600C0F3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23207</c:v>
                </c:pt>
                <c:pt idx="5">
                  <c:v>22256</c:v>
                </c:pt>
                <c:pt idx="8">
                  <c:v>21893</c:v>
                </c:pt>
                <c:pt idx="11">
                  <c:v>23317</c:v>
                </c:pt>
                <c:pt idx="14">
                  <c:v>23598</c:v>
                </c:pt>
              </c:numCache>
            </c:numRef>
          </c:val>
          <c:extLst>
            <c:ext xmlns:c16="http://schemas.microsoft.com/office/drawing/2014/chart" uri="{C3380CC4-5D6E-409C-BE32-E72D297353CC}">
              <c16:uniqueId val="{00000000-24D7-4BBA-9E11-895D77C3C5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3871</c:v>
                </c:pt>
                <c:pt idx="5">
                  <c:v>4223</c:v>
                </c:pt>
                <c:pt idx="8">
                  <c:v>3521</c:v>
                </c:pt>
                <c:pt idx="11">
                  <c:v>3691</c:v>
                </c:pt>
                <c:pt idx="14">
                  <c:v>3686</c:v>
                </c:pt>
              </c:numCache>
            </c:numRef>
          </c:val>
          <c:extLst>
            <c:ext xmlns:c16="http://schemas.microsoft.com/office/drawing/2014/chart" uri="{C3380CC4-5D6E-409C-BE32-E72D297353CC}">
              <c16:uniqueId val="{00000001-24D7-4BBA-9E11-895D77C3C5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15684</c:v>
                </c:pt>
                <c:pt idx="5">
                  <c:v>16021</c:v>
                </c:pt>
                <c:pt idx="8">
                  <c:v>15604</c:v>
                </c:pt>
                <c:pt idx="11">
                  <c:v>12848</c:v>
                </c:pt>
                <c:pt idx="14">
                  <c:v>12070</c:v>
                </c:pt>
              </c:numCache>
            </c:numRef>
          </c:val>
          <c:extLst>
            <c:ext xmlns:c16="http://schemas.microsoft.com/office/drawing/2014/chart" uri="{C3380CC4-5D6E-409C-BE32-E72D297353CC}">
              <c16:uniqueId val="{00000002-24D7-4BBA-9E11-895D77C3C5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D7-4BBA-9E11-895D77C3C5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D7-4BBA-9E11-895D77C3C5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c:v>
                </c:pt>
                <c:pt idx="3">
                  <c:v>4</c:v>
                </c:pt>
                <c:pt idx="6">
                  <c:v>3</c:v>
                </c:pt>
                <c:pt idx="9">
                  <c:v>2</c:v>
                </c:pt>
                <c:pt idx="12">
                  <c:v>2</c:v>
                </c:pt>
              </c:numCache>
            </c:numRef>
          </c:val>
          <c:extLst>
            <c:ext xmlns:c16="http://schemas.microsoft.com/office/drawing/2014/chart" uri="{C3380CC4-5D6E-409C-BE32-E72D297353CC}">
              <c16:uniqueId val="{00000005-24D7-4BBA-9E11-895D77C3C5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6409</c:v>
                </c:pt>
                <c:pt idx="3">
                  <c:v>6246</c:v>
                </c:pt>
                <c:pt idx="6">
                  <c:v>6435</c:v>
                </c:pt>
                <c:pt idx="9">
                  <c:v>6324</c:v>
                </c:pt>
                <c:pt idx="12">
                  <c:v>6384</c:v>
                </c:pt>
              </c:numCache>
            </c:numRef>
          </c:val>
          <c:extLst>
            <c:ext xmlns:c16="http://schemas.microsoft.com/office/drawing/2014/chart" uri="{C3380CC4-5D6E-409C-BE32-E72D297353CC}">
              <c16:uniqueId val="{00000006-24D7-4BBA-9E11-895D77C3C5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4D7-4BBA-9E11-895D77C3C5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8956</c:v>
                </c:pt>
                <c:pt idx="3">
                  <c:v>9184</c:v>
                </c:pt>
                <c:pt idx="6">
                  <c:v>8995</c:v>
                </c:pt>
                <c:pt idx="9">
                  <c:v>8532</c:v>
                </c:pt>
                <c:pt idx="12">
                  <c:v>7765</c:v>
                </c:pt>
              </c:numCache>
            </c:numRef>
          </c:val>
          <c:extLst>
            <c:ext xmlns:c16="http://schemas.microsoft.com/office/drawing/2014/chart" uri="{C3380CC4-5D6E-409C-BE32-E72D297353CC}">
              <c16:uniqueId val="{00000008-24D7-4BBA-9E11-895D77C3C5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4204</c:v>
                </c:pt>
                <c:pt idx="3">
                  <c:v>3815</c:v>
                </c:pt>
                <c:pt idx="6">
                  <c:v>3164</c:v>
                </c:pt>
                <c:pt idx="9">
                  <c:v>2873</c:v>
                </c:pt>
                <c:pt idx="12">
                  <c:v>2582</c:v>
                </c:pt>
              </c:numCache>
            </c:numRef>
          </c:val>
          <c:extLst>
            <c:ext xmlns:c16="http://schemas.microsoft.com/office/drawing/2014/chart" uri="{C3380CC4-5D6E-409C-BE32-E72D297353CC}">
              <c16:uniqueId val="{00000009-24D7-4BBA-9E11-895D77C3C5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18234</c:v>
                </c:pt>
                <c:pt idx="3">
                  <c:v>17270</c:v>
                </c:pt>
                <c:pt idx="6">
                  <c:v>17551</c:v>
                </c:pt>
                <c:pt idx="9">
                  <c:v>20412</c:v>
                </c:pt>
                <c:pt idx="12">
                  <c:v>20871</c:v>
                </c:pt>
              </c:numCache>
            </c:numRef>
          </c:val>
          <c:extLst>
            <c:ext xmlns:c16="http://schemas.microsoft.com/office/drawing/2014/chart" uri="{C3380CC4-5D6E-409C-BE32-E72D297353CC}">
              <c16:uniqueId val="{0000000A-24D7-4BBA-9E11-895D77C3C5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D7-4BBA-9E11-895D77C3C5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7674</c:v>
                </c:pt>
                <c:pt idx="1">
                  <c:v>7584</c:v>
                </c:pt>
                <c:pt idx="2">
                  <c:v>7387</c:v>
                </c:pt>
              </c:numCache>
            </c:numRef>
          </c:val>
          <c:extLst>
            <c:ext xmlns:c16="http://schemas.microsoft.com/office/drawing/2014/chart" uri="{C3380CC4-5D6E-409C-BE32-E72D297353CC}">
              <c16:uniqueId val="{00000000-C146-482B-9D91-B515926091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146-482B-9D91-B515926091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6519</c:v>
                </c:pt>
                <c:pt idx="1">
                  <c:v>6808</c:v>
                </c:pt>
                <c:pt idx="2">
                  <c:v>6776</c:v>
                </c:pt>
              </c:numCache>
            </c:numRef>
          </c:val>
          <c:extLst>
            <c:ext xmlns:c16="http://schemas.microsoft.com/office/drawing/2014/chart" uri="{C3380CC4-5D6E-409C-BE32-E72D297353CC}">
              <c16:uniqueId val="{00000002-C146-482B-9D91-B515926091C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{FFCA655F-3423-43C3-81B7-13FF0B138FB2}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F73-4B72-BE28-DE678D35EC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{7E1A2880-54E8-4B32-9E50-DA23B7A2CFAE}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73-4B72-BE28-DE678D35EC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{C4CCC816-AE8A-4918-81D8-C6E15F477D63}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73-4B72-BE28-DE678D35EC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{85623CEA-8459-4D51-BA47-1E9173FF48A9}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73-4B72-BE28-DE678D35EC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{D3CEEE1E-D332-4E2A-AC2B-EF3C2638D50E}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73-4B72-BE28-DE678D35EC9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{269D2655-D175-4568-A452-BC9721B003B9}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F73-4B72-BE28-DE678D35EC9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{7A45197B-EF8A-4ACC-898B-DE1D234F9E3F}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F73-4B72-BE28-DE678D35EC9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{04971A71-568F-46E0-951A-859DC79EDC24}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F73-4B72-BE28-DE678D35EC9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{D7160AC8-DEAC-47BB-8B9F-831A0421A5DB}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F73-4B72-BE28-DE678D35EC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63.6</c:v>
                </c:pt>
                <c:pt idx="16">
                  <c:v>65.2</c:v>
                </c:pt>
                <c:pt idx="24">
                  <c:v>66.2</c:v>
                </c:pt>
                <c:pt idx="32">
                  <c:v>67.900000000000006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F73-4B72-BE28-DE678D35EC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{924FEBEE-FD7A-414B-806E-1C602AE6245D}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F73-4B72-BE28-DE678D35EC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{07700BE3-43AA-4828-8000-8E0F949F0E83}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73-4B72-BE28-DE678D35EC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{3E182911-ADA8-4122-9025-0D9B9F51FE94}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73-4B72-BE28-DE678D35EC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{70343DD2-8595-4683-B34D-A83ADCD9468A}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73-4B72-BE28-DE678D35EC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{318A451A-59E6-4C03-A28F-E03D7E1769B2}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73-4B72-BE28-DE678D35EC9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{E1F85FD6-6E80-457C-A949-5677EF96CA9B}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F73-4B72-BE28-DE678D35EC9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{73F2860F-A630-448E-9EA4-851CD174FAC9}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F73-4B72-BE28-DE678D35EC9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{9DAB6D14-EF90-43E5-BC42-C6C32881E9DB}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F73-4B72-BE28-DE678D35EC9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{647FFE1F-FE06-4F73-86C3-832A57B6206D}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F73-4B72-BE28-DE678D35EC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57.3</c:v>
                </c:pt>
                <c:pt idx="16">
                  <c:v>58.4</c:v>
                </c:pt>
                <c:pt idx="24">
                  <c:v>59.1</c:v>
                </c:pt>
                <c:pt idx="32">
                  <c:v>62.3</c:v>
                </c:pt>
              </c:numCache>
            </c:numRef>
          </c:xVal>
          <c:yVal>
            <c:numRef>
              <c:f>公会計指標分析・財政指標組合せ分析表!$BP$55:$DC$55</c:f>
              <c:numCache>
                <c:formatCode>#,##0.0;"▲ "#,##0.0</c:formatCode>
                <c:ptCount val="40"/>
                <c:pt idx="0">
                  <c:v>32.299999999999997</c:v>
                </c:pt>
                <c:pt idx="8">
                  <c:v>35.200000000000003</c:v>
                </c:pt>
                <c:pt idx="16">
                  <c:v>40.4</c:v>
                </c:pt>
                <c:pt idx="24">
                  <c:v>39.5</c:v>
                </c:pt>
                <c:pt idx="32">
                  <c:v>39</c:v>
                </c:pt>
              </c:numCache>
            </c:numRef>
          </c:yVal>
          <c:smooth val="0"/>
          <c:extLst>
            <c:ext xmlns:c16="http://schemas.microsoft.com/office/drawing/2014/chart" uri="{C3380CC4-5D6E-409C-BE32-E72D297353CC}">
              <c16:uniqueId val="{00000013-BF73-4B72-BE28-DE678D35EC90}"/>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2"/>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{BAD0F79B-1CCD-43CC-B389-C6E5A41F6A71}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9E8-4441-A485-E66D8CBD76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{726A8420-57E8-4586-A6C2-D4921BE32DAE}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E8-4441-A485-E66D8CBD76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{FC852DB6-8C54-498F-9CF7-76CFD323F9CD}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E8-4441-A485-E66D8CBD76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{9FC7483C-9A9E-47A6-B5DB-DDBD2592D49C}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E8-4441-A485-E66D8CBD76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{9714824C-C8E6-4771-93B0-696B45966B31}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E8-4441-A485-E66D8CBD760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{AF23B31A-F767-4F2A-9F34-F766482F656F}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9E8-4441-A485-E66D8CBD760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{E0DD6C11-202F-442C-BE3F-6292A5E7E710}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9E8-4441-A485-E66D8CBD760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{F9F2F3AC-16F2-4A47-A8EF-69ED5EB764E1}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9E8-4441-A485-E66D8CBD760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{AFC91AD1-318C-4248-AC74-4A10C070C6BA}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9E8-4441-A485-E66D8CBD76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4.2</c:v>
                </c:pt>
                <c:pt idx="16">
                  <c:v>5.5</c:v>
                </c:pt>
                <c:pt idx="24">
                  <c:v>4.9000000000000004</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9E8-4441-A485-E66D8CBD76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{365AFFAF-2F85-4B28-8EE7-9F0D2C83F922}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9E8-4441-A485-E66D8CBD76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{BF138491-B7E6-44C1-BCD6-9ADB0D1D4A09}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E8-4441-A485-E66D8CBD76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{8F6B1167-6AE6-425C-960E-05A47075064E}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E8-4441-A485-E66D8CBD76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{FBD3CF17-02C2-4A24-9F60-558AC79FA694}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E8-4441-A485-E66D8CBD76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{D688C6E6-6EC9-4127-8C7E-1377EE166063}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E8-4441-A485-E66D8CBD760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{7AB97F75-DCCF-4AD5-8BFE-124591B21EE6}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9E8-4441-A485-E66D8CBD760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{3DA245DA-64C9-4FA7-BA0C-B3C5B28FEF6C}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9E8-4441-A485-E66D8CBD7601}"/>
                </c:ext>
              </c:extLst>
            </c:dLbl>
            <c:dLbl>
              <c:idx val="24"/>
              <c:layout>
                <c:manualLayout>
                  <c:x val="0"/>
                  <c:y val="2.6886986636820015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{4AA01BCD-F614-43D2-8E4B-0C4578755E49}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9E8-4441-A485-E66D8CBD7601}"/>
                </c:ext>
              </c:extLst>
            </c:dLbl>
            <c:dLbl>
              <c:idx val="32"/>
              <c:layout>
                <c:manualLayout>
                  <c:x val="0"/>
                  <c:y val="-2.6886986636820015E-3"/>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{FB7649DD-F4F1-41F0-8BEB-F78DAF1AEC58}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9E8-4441-A485-E66D8CBD76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7</c:v>
                </c:pt>
                <c:pt idx="24">
                  <c:v>6.9</c:v>
                </c:pt>
                <c:pt idx="32">
                  <c:v>6.9</c:v>
                </c:pt>
              </c:numCache>
            </c:numRef>
          </c:xVal>
          <c:yVal>
            <c:numRef>
              <c:f>公会計指標分析・財政指標組合せ分析表!$BP$77:$DC$77</c:f>
              <c:numCache>
                <c:formatCode>#,##0.0;"▲ "#,##0.0</c:formatCode>
                <c:ptCount val="40"/>
                <c:pt idx="0">
                  <c:v>32.299999999999997</c:v>
                </c:pt>
                <c:pt idx="8">
                  <c:v>35.200000000000003</c:v>
                </c:pt>
                <c:pt idx="16">
                  <c:v>40.4</c:v>
                </c:pt>
                <c:pt idx="24">
                  <c:v>39.5</c:v>
                </c:pt>
                <c:pt idx="32">
                  <c:v>39</c:v>
                </c:pt>
              </c:numCache>
            </c:numRef>
          </c:yVal>
          <c:smooth val="0"/>
          <c:extLst>
            <c:ext xmlns:c16="http://schemas.microsoft.com/office/drawing/2014/chart" uri="{C3380CC4-5D6E-409C-BE32-E72D297353CC}">
              <c16:uniqueId val="{00000013-39E8-4441-A485-E66D8CBD7601}"/>
            </c:ext>
          </c:extLst>
        </c:ser>
        <c:dLbls>
          <c:showLegendKey val="0"/>
          <c:showVal val="1"/>
          <c:showCatName val="0"/>
          <c:showSerName val="0"/>
          <c:showPercent val="0"/>
          <c:showBubbleSize val="0"/>
        </c:dLbls>
        <c:axId val="84219776"/>
        <c:axId val="84234240"/>
      </c:scatterChart>
      <c:valAx>
        <c:axId val="84219776"/>
        <c:scaling>
          <c:orientation val="maxMin"/>
          <c:max val="7.1"/>
          <c:min val="6.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2"/>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は大規模事業の実施による市債の借り入れが増えたことに伴う元金の増加により、元利償還金が前年度と比べ増加となった。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は過去の</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による施設整備費用が対象でなくなったため、事業費補正により基準財政需要額に算入された公債費が減少となった。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今後大規模事業の継続実施による市債発行の増加が想定されているので、計画的な市債発行を行い、健全な財政運営に努める。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t>
          </a:r>
          <a:r>
            <a:rPr kumimoji="1" lang="fr-CA"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は、大規模事業実施に伴う市債の発行額の増加により市債残高は増加しているが、公営企業債等繰入見込額が大きく減少しているため、全体として前年度に比べ減少した。</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a:t>
          </a:r>
          <a:r>
            <a:rPr kumimoji="1" lang="fr-CA"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は、基準財政需要額算入見込額は増加したが、税収減に対応するため基金を取り崩したため充当可能基金が減少し、全体としては前年度に比べ減少している。</a:t>
          </a:r>
        </a:p>
        <a:p>
          <a:r>
            <a:rPr kumimoji="1" lang="ja-JP" altLang="en-US" sz="1400">
              <a:latin typeface="ＭＳ ゴシック" pitchFamily="49" charset="-128"/>
              <a:ea typeface="ＭＳ ゴシック" pitchFamily="49" charset="-128"/>
            </a:rPr>
            <a:t>　今後も、大規模事業などの影響により、市債発行の増加を見込んでおり、市債残高は一時的に増加するため、基金からの繰入れも活用しながら、計画的な市債発行を行い、健全な財政運営に努める。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愛知県田原市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財政調整基金に寄附金等や歳計剰余金を約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億円積み立てを行い、また特定目的基金にもふるさと応援寄附金等を約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億円積み立てを行った。一方で、税収の減少への対応のため、財政調整基金を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億円取り崩したことなどから、基金全体としては約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進展する少子化などの影響に伴う市税収入などの減少により予算規模は縮小が見込まれる。今後予定している大規模事業や重点事業を計画的に推進するため、財政調整基金や特定目的基金を活用し、安定的な財政運営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地震、風水害その他の自然災害により、甚大な被害が想定される場合の予防対策並びに被害が発生した場合の応急対策及び復興対策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の推進を図るために充てる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・臨海緑化基金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緑豊かなまちづくりを目指し、臨海部の緑化の推進を図るために充てる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津波避難施設の整備工事にあたり、約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万円の取り崩しをしたため減少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・臨海緑化基金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臨海緑化の維持管理にあたり、約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万円の取り崩しをしたため減少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予防対策並びに被害が発生した場合の応急対策及び復興対策の財源として取り崩しを予定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・臨海緑化基金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臨海緑地の維持管理等のため、毎年度取り崩しを予定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企業業績の変動による法人市民税収の減のため、基金を取り崩したことによる減少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リーマンショック時の、平成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年度には、本市の歳入に大きな影響のある法人市民税の大幅な減収により、財政調整基金を計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億円取崩して市政運営を行った経緯があるため、景気対策として最低限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億円は確保し、また、法人税率改正による税収減等による急激な予算規模縮小を緩和するための財源として、計画的に活用していく。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60,082
58,708
191.11
29,447,295
28,465,423
880,946
18,267,498
20,870,970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前の旧３町でそれぞれ公共施設を所有していたため、施設総量が多く、改修等が追いついていない状況にある。したがって類似団体及び全国平均よりも高い水準にある。公共施設等総合管理計画に基づき、施設の集約化・複合化を進め、活用の見込めない施設については除去を行う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65487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64587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61283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60345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27125" y="570420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72811" y="56142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127125" y="52838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72811" y="51900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135255</xdr:rowOff>
    </xdr:from>
    <xdr:to>
      <xdr:col>23</xdr:col>
      <xdr:colOff>85090</xdr:colOff>
      <xdr:row>33</xdr:row>
      <xdr:rowOff>160147</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206240" y="5431155"/>
          <a:ext cx="1270" cy="1030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163974</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258945" y="646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160147</xdr:rowOff>
    </xdr:from>
    <xdr:to>
      <xdr:col>23</xdr:col>
      <xdr:colOff>174625</xdr:colOff>
      <xdr:row>33</xdr:row>
      <xdr:rowOff>160147</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119245" y="646188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81932</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258945" y="521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135255</xdr:rowOff>
    </xdr:from>
    <xdr:to>
      <xdr:col>23</xdr:col>
      <xdr:colOff>174625</xdr:colOff>
      <xdr:row>27</xdr:row>
      <xdr:rowOff>135255</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119245" y="543115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61866</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258945" y="6028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38989</xdr:rowOff>
    </xdr:from>
    <xdr:to>
      <xdr:col>23</xdr:col>
      <xdr:colOff>136525</xdr:colOff>
      <xdr:row>32</xdr:row>
      <xdr:rowOff>140589</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157345" y="617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72263</xdr:rowOff>
    </xdr:from>
    <xdr:to>
      <xdr:col>19</xdr:col>
      <xdr:colOff>187325</xdr:colOff>
      <xdr:row>32</xdr:row>
      <xdr:rowOff>2413</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537585" y="60387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42037</xdr:rowOff>
    </xdr:from>
    <xdr:to>
      <xdr:col>15</xdr:col>
      <xdr:colOff>187325</xdr:colOff>
      <xdr:row>31</xdr:row>
      <xdr:rowOff>143637</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867025" y="60084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165989</xdr:rowOff>
    </xdr:from>
    <xdr:to>
      <xdr:col>11</xdr:col>
      <xdr:colOff>187325</xdr:colOff>
      <xdr:row>31</xdr:row>
      <xdr:rowOff>96139</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196465" y="59648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153035</xdr:rowOff>
    </xdr:from>
    <xdr:to>
      <xdr:col>7</xdr:col>
      <xdr:colOff>187325</xdr:colOff>
      <xdr:row>31</xdr:row>
      <xdr:rowOff>83185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525905" y="59518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109347</xdr:rowOff>
    </xdr:from>
    <xdr:to>
      <xdr:col>23</xdr:col>
      <xdr:colOff>136525</xdr:colOff>
      <xdr:row>34</xdr:row>
      <xdr:rowOff>39497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157345" y="64110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24274</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258945" y="632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35941</xdr:rowOff>
    </xdr:from>
    <xdr:to>
      <xdr:col>19</xdr:col>
      <xdr:colOff>187325</xdr:colOff>
      <xdr:row>33</xdr:row>
      <xdr:rowOff>137540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537585" y="6337681"/>
          <a:ext cx="7874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86741</xdr:rowOff>
    </xdr:from>
    <xdr:to>
      <xdr:col>23</xdr:col>
      <xdr:colOff>85725</xdr:colOff>
      <xdr:row>33</xdr:row>
      <xdr:rowOff>160147</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588385" y="6388481"/>
          <a:ext cx="61976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164211</xdr:rowOff>
    </xdr:from>
    <xdr:to>
      <xdr:col>15</xdr:col>
      <xdr:colOff>187325</xdr:colOff>
      <xdr:row>33</xdr:row>
      <xdr:rowOff>94361</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867025" y="62983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43561</xdr:rowOff>
    </xdr:from>
    <xdr:to>
      <xdr:col>19</xdr:col>
      <xdr:colOff>136525</xdr:colOff>
      <xdr:row>33</xdr:row>
      <xdr:rowOff>86741</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917825" y="6345301"/>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95123</xdr:rowOff>
    </xdr:from>
    <xdr:to>
      <xdr:col>11</xdr:col>
      <xdr:colOff>187325</xdr:colOff>
      <xdr:row>33</xdr:row>
      <xdr:rowOff>25273</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196465" y="62292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145923</xdr:rowOff>
    </xdr:from>
    <xdr:to>
      <xdr:col>15</xdr:col>
      <xdr:colOff>136525</xdr:colOff>
      <xdr:row>33</xdr:row>
      <xdr:rowOff>43561</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247265" y="6280023"/>
          <a:ext cx="670560" cy="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21717</xdr:rowOff>
    </xdr:from>
    <xdr:to>
      <xdr:col>7</xdr:col>
      <xdr:colOff>187325</xdr:colOff>
      <xdr:row>32</xdr:row>
      <xdr:rowOff>123317</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525905" y="61558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72517</xdr:rowOff>
    </xdr:from>
    <xdr:to>
      <xdr:col>11</xdr:col>
      <xdr:colOff>136525</xdr:colOff>
      <xdr:row>32</xdr:row>
      <xdr:rowOff>145923</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576705" y="6206617"/>
          <a:ext cx="67056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18940</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395989" y="581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160164</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2738129" y="5791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112666</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067569" y="574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99712</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397009"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128668</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395989" y="6430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85488</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2738129" y="638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16400</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067569" y="631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114444</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397009" y="6248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全国平均及び類似団体を下回っている。主な要因は将来負担額以上の充当可能財源があるためである。今後も計画的な市債の借入及び計画的な基金残高の確保に努める。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65487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645876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61283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542936" y="603458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570420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542936" y="56142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9971405" y="52838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542936" y="51900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9645528" y="476966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00000000-0008-0000-0D00-00008500000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29</xdr:row>
      <xdr:rowOff>103035</xdr:rowOff>
    </xdr:from>
    <xdr:to>
      <xdr:col>76</xdr:col>
      <xdr:colOff>21589</xdr:colOff>
      <xdr:row>34</xdr:row>
      <xdr:rowOff>95352</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flipV="1">
          <a:off x="13027660" y="5734215"/>
          <a:ext cx="1269" cy="830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99179</xdr:rowOff>
    </xdr:from>
    <xdr:ext cx="469744" cy="259045"/>
    <xdr:sp macro="" textlink="">
      <xdr:nvSpPr>
        <xdr:cNvPr id="135" name="債務償還比率最小値テキスト">
          <a:extLst>
            <a:ext uri="{FF2B5EF4-FFF2-40B4-BE49-F238E27FC236}">
              <a16:creationId xmlns:a16="http://schemas.microsoft.com/office/drawing/2014/main" id="{00000000-0008-0000-0D00-000087000000}"/>
            </a:ext>
          </a:extLst>
        </xdr:cNvPr>
        <xdr:cNvSpPr txBox="1"/>
      </xdr:nvSpPr>
      <xdr:spPr>
        <a:xfrm>
          <a:off x="13080365" y="656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95352</xdr:rowOff>
    </xdr:from>
    <xdr:to>
      <xdr:col>76</xdr:col>
      <xdr:colOff>111125</xdr:colOff>
      <xdr:row>34</xdr:row>
      <xdr:rowOff>95352</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2963525" y="65647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49712</xdr:rowOff>
    </xdr:from>
    <xdr:ext cx="469744" cy="259045"/>
    <xdr:sp macro="" textlink="">
      <xdr:nvSpPr>
        <xdr:cNvPr id="137" name="債務償還比率最大値テキスト">
          <a:extLst>
            <a:ext uri="{FF2B5EF4-FFF2-40B4-BE49-F238E27FC236}">
              <a16:creationId xmlns:a16="http://schemas.microsoft.com/office/drawing/2014/main" id="{00000000-0008-0000-0D00-000089000000}"/>
            </a:ext>
          </a:extLst>
        </xdr:cNvPr>
        <xdr:cNvSpPr txBox="1"/>
      </xdr:nvSpPr>
      <xdr:spPr>
        <a:xfrm>
          <a:off x="13080365" y="551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29</xdr:row>
      <xdr:rowOff>103035</xdr:rowOff>
    </xdr:from>
    <xdr:to>
      <xdr:col>76</xdr:col>
      <xdr:colOff>111125</xdr:colOff>
      <xdr:row>29</xdr:row>
      <xdr:rowOff>103035</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a:off x="12963525" y="573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98404</xdr:rowOff>
    </xdr:from>
    <xdr:ext cx="469744" cy="259045"/>
    <xdr:sp macro="" textlink="">
      <xdr:nvSpPr>
        <xdr:cNvPr id="139" name="債務償還比率平均値テキスト">
          <a:extLst>
            <a:ext uri="{FF2B5EF4-FFF2-40B4-BE49-F238E27FC236}">
              <a16:creationId xmlns:a16="http://schemas.microsoft.com/office/drawing/2014/main" id="{00000000-0008-0000-0D00-00008B000000}"/>
            </a:ext>
          </a:extLst>
        </xdr:cNvPr>
        <xdr:cNvSpPr txBox="1"/>
      </xdr:nvSpPr>
      <xdr:spPr>
        <a:xfrm>
          <a:off x="13080365" y="606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119977</xdr:rowOff>
    </xdr:from>
    <xdr:to>
      <xdr:col>76</xdr:col>
      <xdr:colOff>73025</xdr:colOff>
      <xdr:row>32</xdr:row>
      <xdr:rowOff>50127</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3001625" y="60864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160325</xdr:rowOff>
    </xdr:from>
    <xdr:to>
      <xdr:col>72</xdr:col>
      <xdr:colOff>123825</xdr:colOff>
      <xdr:row>33</xdr:row>
      <xdr:rowOff>90475</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2359005" y="6294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137008</xdr:rowOff>
    </xdr:from>
    <xdr:to>
      <xdr:col>68</xdr:col>
      <xdr:colOff>123825</xdr:colOff>
      <xdr:row>33</xdr:row>
      <xdr:rowOff>67158</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1688445" y="6271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143078</xdr:rowOff>
    </xdr:from>
    <xdr:to>
      <xdr:col>64</xdr:col>
      <xdr:colOff>123825</xdr:colOff>
      <xdr:row>32</xdr:row>
      <xdr:rowOff>73228</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017885" y="61095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157328</xdr:rowOff>
    </xdr:from>
    <xdr:to>
      <xdr:col>60</xdr:col>
      <xdr:colOff>123825</xdr:colOff>
      <xdr:row>32</xdr:row>
      <xdr:rowOff>87478</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0347325" y="61237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166230</xdr:rowOff>
    </xdr:from>
    <xdr:to>
      <xdr:col>76</xdr:col>
      <xdr:colOff>73025</xdr:colOff>
      <xdr:row>30</xdr:row>
      <xdr:rowOff>96380</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3001625" y="5797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81157</xdr:rowOff>
    </xdr:from>
    <xdr:ext cx="469744" cy="259045"/>
    <xdr:sp macro="" textlink="">
      <xdr:nvSpPr>
        <xdr:cNvPr id="151" name="債務償還比率該当値テキスト">
          <a:extLst>
            <a:ext uri="{FF2B5EF4-FFF2-40B4-BE49-F238E27FC236}">
              <a16:creationId xmlns:a16="http://schemas.microsoft.com/office/drawing/2014/main" id="{00000000-0008-0000-0D00-000097000000}"/>
            </a:ext>
          </a:extLst>
        </xdr:cNvPr>
        <xdr:cNvSpPr txBox="1"/>
      </xdr:nvSpPr>
      <xdr:spPr>
        <a:xfrm>
          <a:off x="13080365" y="571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148095</xdr:rowOff>
    </xdr:from>
    <xdr:to>
      <xdr:col>72</xdr:col>
      <xdr:colOff>123825</xdr:colOff>
      <xdr:row>30</xdr:row>
      <xdr:rowOff>78245</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2359005" y="5779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27445</xdr:rowOff>
    </xdr:from>
    <xdr:to>
      <xdr:col>76</xdr:col>
      <xdr:colOff>22225</xdr:colOff>
      <xdr:row>30</xdr:row>
      <xdr:rowOff>45580</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2409805" y="5826265"/>
          <a:ext cx="61976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89853</xdr:rowOff>
    </xdr:from>
    <xdr:to>
      <xdr:col>68</xdr:col>
      <xdr:colOff>123825</xdr:colOff>
      <xdr:row>28</xdr:row>
      <xdr:rowOff>20003</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1688445" y="53857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140653</xdr:rowOff>
    </xdr:from>
    <xdr:to>
      <xdr:col>72</xdr:col>
      <xdr:colOff>73025</xdr:colOff>
      <xdr:row>30</xdr:row>
      <xdr:rowOff>27445</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a:off x="11739245" y="5436553"/>
          <a:ext cx="670560" cy="38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101968</xdr:rowOff>
    </xdr:from>
    <xdr:to>
      <xdr:col>64</xdr:col>
      <xdr:colOff>123825</xdr:colOff>
      <xdr:row>27</xdr:row>
      <xdr:rowOff>32118</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1017885" y="5230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152768</xdr:rowOff>
    </xdr:from>
    <xdr:to>
      <xdr:col>68</xdr:col>
      <xdr:colOff>73025</xdr:colOff>
      <xdr:row>27</xdr:row>
      <xdr:rowOff>140653</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a:off x="11068685" y="5281028"/>
          <a:ext cx="670560" cy="15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4115</xdr:rowOff>
    </xdr:from>
    <xdr:to>
      <xdr:col>60</xdr:col>
      <xdr:colOff>123825</xdr:colOff>
      <xdr:row>28</xdr:row>
      <xdr:rowOff>105715</xdr:rowOff>
    </xdr:to>
    <xdr:sp macro="" textlink="">
      <xdr:nvSpPr>
        <xdr:cNvPr id="158" name="楕円 157">
          <a:extLst>
            <a:ext uri="{FF2B5EF4-FFF2-40B4-BE49-F238E27FC236}">
              <a16:creationId xmlns:a16="http://schemas.microsoft.com/office/drawing/2014/main" id="{00000000-0008-0000-0D00-00009E000000}"/>
            </a:ext>
          </a:extLst>
        </xdr:cNvPr>
        <xdr:cNvSpPr/>
      </xdr:nvSpPr>
      <xdr:spPr>
        <a:xfrm>
          <a:off x="10347325" y="54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152768</xdr:rowOff>
    </xdr:from>
    <xdr:to>
      <xdr:col>64</xdr:col>
      <xdr:colOff>73025</xdr:colOff>
      <xdr:row>28</xdr:row>
      <xdr:rowOff>54915</xdr:rowOff>
    </xdr:to>
    <xdr:cxnSp macro="">
      <xdr:nvCxnSpPr>
        <xdr:cNvPr id="159" name="直線コネクタ 158">
          <a:extLst>
            <a:ext uri="{FF2B5EF4-FFF2-40B4-BE49-F238E27FC236}">
              <a16:creationId xmlns:a16="http://schemas.microsoft.com/office/drawing/2014/main" id="{00000000-0008-0000-0D00-00009F000000}"/>
            </a:ext>
          </a:extLst>
        </xdr:cNvPr>
        <xdr:cNvCxnSpPr/>
      </xdr:nvCxnSpPr>
      <xdr:spPr>
        <a:xfrm flipV="1">
          <a:off x="10398125" y="5281028"/>
          <a:ext cx="670560" cy="23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81602</xdr:rowOff>
    </xdr:from>
    <xdr:ext cx="469744" cy="259045"/>
    <xdr:sp macro="" textlink="">
      <xdr:nvSpPr>
        <xdr:cNvPr id="160" name="n_1aveValue債務償還比率">
          <a:extLst>
            <a:ext uri="{FF2B5EF4-FFF2-40B4-BE49-F238E27FC236}">
              <a16:creationId xmlns:a16="http://schemas.microsoft.com/office/drawing/2014/main" id="{00000000-0008-0000-0D00-0000A0000000}"/>
            </a:ext>
          </a:extLst>
        </xdr:cNvPr>
        <xdr:cNvSpPr txBox="1"/>
      </xdr:nvSpPr>
      <xdr:spPr>
        <a:xfrm>
          <a:off x="12185092" y="63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58285</xdr:rowOff>
    </xdr:from>
    <xdr:ext cx="469744" cy="259045"/>
    <xdr:sp macro="" textlink="">
      <xdr:nvSpPr>
        <xdr:cNvPr id="161" name="n_2aveValue債務償還比率">
          <a:extLst>
            <a:ext uri="{FF2B5EF4-FFF2-40B4-BE49-F238E27FC236}">
              <a16:creationId xmlns:a16="http://schemas.microsoft.com/office/drawing/2014/main" id="{00000000-0008-0000-0D00-0000A1000000}"/>
            </a:ext>
          </a:extLst>
        </xdr:cNvPr>
        <xdr:cNvSpPr txBox="1"/>
      </xdr:nvSpPr>
      <xdr:spPr>
        <a:xfrm>
          <a:off x="11527232" y="636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64355</xdr:rowOff>
    </xdr:from>
    <xdr:ext cx="469744" cy="259045"/>
    <xdr:sp macro="" textlink="">
      <xdr:nvSpPr>
        <xdr:cNvPr id="162" name="n_3aveValue債務償還比率">
          <a:extLst>
            <a:ext uri="{FF2B5EF4-FFF2-40B4-BE49-F238E27FC236}">
              <a16:creationId xmlns:a16="http://schemas.microsoft.com/office/drawing/2014/main" id="{00000000-0008-0000-0D00-0000A2000000}"/>
            </a:ext>
          </a:extLst>
        </xdr:cNvPr>
        <xdr:cNvSpPr txBox="1"/>
      </xdr:nvSpPr>
      <xdr:spPr>
        <a:xfrm>
          <a:off x="10856672" y="619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78605</xdr:rowOff>
    </xdr:from>
    <xdr:ext cx="469744" cy="259045"/>
    <xdr:sp macro="" textlink="">
      <xdr:nvSpPr>
        <xdr:cNvPr id="163" name="n_4aveValue債務償還比率">
          <a:extLst>
            <a:ext uri="{FF2B5EF4-FFF2-40B4-BE49-F238E27FC236}">
              <a16:creationId xmlns:a16="http://schemas.microsoft.com/office/drawing/2014/main" id="{00000000-0008-0000-0D00-0000A3000000}"/>
            </a:ext>
          </a:extLst>
        </xdr:cNvPr>
        <xdr:cNvSpPr txBox="1"/>
      </xdr:nvSpPr>
      <xdr:spPr>
        <a:xfrm>
          <a:off x="10186112" y="621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94772</xdr:rowOff>
    </xdr:from>
    <xdr:ext cx="469744" cy="259045"/>
    <xdr:sp macro="" textlink="">
      <xdr:nvSpPr>
        <xdr:cNvPr id="164" name="n_1mainValue債務償還比率">
          <a:extLst>
            <a:ext uri="{FF2B5EF4-FFF2-40B4-BE49-F238E27FC236}">
              <a16:creationId xmlns:a16="http://schemas.microsoft.com/office/drawing/2014/main" id="{00000000-0008-0000-0D00-0000A4000000}"/>
            </a:ext>
          </a:extLst>
        </xdr:cNvPr>
        <xdr:cNvSpPr txBox="1"/>
      </xdr:nvSpPr>
      <xdr:spPr>
        <a:xfrm>
          <a:off x="12185092" y="555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36530</xdr:rowOff>
    </xdr:from>
    <xdr:ext cx="469744" cy="259045"/>
    <xdr:sp macro="" textlink="">
      <xdr:nvSpPr>
        <xdr:cNvPr id="165" name="n_2mainValue債務償還比率">
          <a:extLst>
            <a:ext uri="{FF2B5EF4-FFF2-40B4-BE49-F238E27FC236}">
              <a16:creationId xmlns:a16="http://schemas.microsoft.com/office/drawing/2014/main" id="{00000000-0008-0000-0D00-0000A5000000}"/>
            </a:ext>
          </a:extLst>
        </xdr:cNvPr>
        <xdr:cNvSpPr txBox="1"/>
      </xdr:nvSpPr>
      <xdr:spPr>
        <a:xfrm>
          <a:off x="11527232" y="516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48645</xdr:rowOff>
    </xdr:from>
    <xdr:ext cx="469744" cy="259045"/>
    <xdr:sp macro="" textlink="">
      <xdr:nvSpPr>
        <xdr:cNvPr id="166" name="n_3mainValue債務償還比率">
          <a:extLst>
            <a:ext uri="{FF2B5EF4-FFF2-40B4-BE49-F238E27FC236}">
              <a16:creationId xmlns:a16="http://schemas.microsoft.com/office/drawing/2014/main" id="{00000000-0008-0000-0D00-0000A6000000}"/>
            </a:ext>
          </a:extLst>
        </xdr:cNvPr>
        <xdr:cNvSpPr txBox="1"/>
      </xdr:nvSpPr>
      <xdr:spPr>
        <a:xfrm>
          <a:off x="10856672" y="500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122242</xdr:rowOff>
    </xdr:from>
    <xdr:ext cx="469744" cy="259045"/>
    <xdr:sp macro="" textlink="">
      <xdr:nvSpPr>
        <xdr:cNvPr id="167" name="n_4mainValue債務償還比率">
          <a:extLst>
            <a:ext uri="{FF2B5EF4-FFF2-40B4-BE49-F238E27FC236}">
              <a16:creationId xmlns:a16="http://schemas.microsoft.com/office/drawing/2014/main" id="{00000000-0008-0000-0D00-0000A7000000}"/>
            </a:ext>
          </a:extLst>
        </xdr:cNvPr>
        <xdr:cNvSpPr txBox="1"/>
      </xdr:nvSpPr>
      <xdr:spPr>
        <a:xfrm>
          <a:off x="10186112" y="525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00000000-0008-0000-0D00-0000A900000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60,082
58,708
191.11
29,447,295
28,465,423
880,946
18,267,498
20,870,970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E00-00003A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162742</xdr:rowOff>
    </xdr:from>
    <xdr:to>
      <xdr:col>24</xdr:col>
      <xdr:colOff>62865</xdr:colOff>
      <xdr:row>41</xdr:row>
      <xdr:rowOff>90896</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flipV="1">
          <a:off x="4086225" y="5694862"/>
          <a:ext cx="0" cy="126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94723</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E00-00003C000000}"/>
            </a:ext>
          </a:extLst>
        </xdr:cNvPr>
        <xdr:cNvSpPr txBox="1"/>
      </xdr:nvSpPr>
      <xdr:spPr>
        <a:xfrm>
          <a:off x="4124960" y="696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90896</xdr:rowOff>
    </xdr:from>
    <xdr:to>
      <xdr:col>24</xdr:col>
      <xdr:colOff>152400</xdr:colOff>
      <xdr:row>41</xdr:row>
      <xdr:rowOff>90896</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020820" y="6964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109419</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E00-00003E000000}"/>
            </a:ext>
          </a:extLst>
        </xdr:cNvPr>
        <xdr:cNvSpPr txBox="1"/>
      </xdr:nvSpPr>
      <xdr:spPr>
        <a:xfrm>
          <a:off x="4124960" y="5473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162742</xdr:rowOff>
    </xdr:from>
    <xdr:to>
      <xdr:col>24</xdr:col>
      <xdr:colOff>152400</xdr:colOff>
      <xdr:row>33</xdr:row>
      <xdr:rowOff>162742</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4020820" y="5694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E00-000040000000}"/>
            </a:ext>
          </a:extLst>
        </xdr:cNvPr>
        <xdr:cNvSpPr txBox="1"/>
      </xdr:nvSpPr>
      <xdr:spPr>
        <a:xfrm>
          <a:off x="4124960" y="6436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403606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3312160" y="6385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2514600" y="638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739900" y="6301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965200" y="62689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40096</xdr:rowOff>
    </xdr:from>
    <xdr:to>
      <xdr:col>24</xdr:col>
      <xdr:colOff>114300</xdr:colOff>
      <xdr:row>41</xdr:row>
      <xdr:rowOff>141696</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4036060" y="691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126473</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E00-00004C000000}"/>
            </a:ext>
          </a:extLst>
        </xdr:cNvPr>
        <xdr:cNvSpPr txBox="1"/>
      </xdr:nvSpPr>
      <xdr:spPr>
        <a:xfrm>
          <a:off x="412496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146231</xdr:rowOff>
    </xdr:from>
    <xdr:to>
      <xdr:col>20</xdr:col>
      <xdr:colOff>38100</xdr:colOff>
      <xdr:row>41</xdr:row>
      <xdr:rowOff>76381</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3312160" y="68518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25581</xdr:rowOff>
    </xdr:from>
    <xdr:to>
      <xdr:col>24</xdr:col>
      <xdr:colOff>63500</xdr:colOff>
      <xdr:row>41</xdr:row>
      <xdr:rowOff>90896</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3355340" y="6898821"/>
          <a:ext cx="73152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90715</xdr:rowOff>
    </xdr:from>
    <xdr:to>
      <xdr:col>15</xdr:col>
      <xdr:colOff>101600</xdr:colOff>
      <xdr:row>41</xdr:row>
      <xdr:rowOff>20865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2514600" y="6796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141515</xdr:rowOff>
    </xdr:from>
    <xdr:to>
      <xdr:col>19</xdr:col>
      <xdr:colOff>177800</xdr:colOff>
      <xdr:row>41</xdr:row>
      <xdr:rowOff>25581</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565400" y="6847115"/>
          <a:ext cx="78994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28666</xdr:rowOff>
    </xdr:from>
    <xdr:to>
      <xdr:col>10</xdr:col>
      <xdr:colOff>165100</xdr:colOff>
      <xdr:row>40</xdr:row>
      <xdr:rowOff>130266</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7399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79466</xdr:rowOff>
    </xdr:from>
    <xdr:to>
      <xdr:col>15</xdr:col>
      <xdr:colOff>50800</xdr:colOff>
      <xdr:row>40</xdr:row>
      <xdr:rowOff>141515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790700" y="6785066"/>
          <a:ext cx="7747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138067</xdr:rowOff>
    </xdr:from>
    <xdr:to>
      <xdr:col>6</xdr:col>
      <xdr:colOff>38100</xdr:colOff>
      <xdr:row>40</xdr:row>
      <xdr:rowOff>68217</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965200" y="66760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17417</xdr:rowOff>
    </xdr:from>
    <xdr:to>
      <xdr:col>10</xdr:col>
      <xdr:colOff>114300</xdr:colOff>
      <xdr:row>40</xdr:row>
      <xdr:rowOff>79466</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1008380" y="6723017"/>
          <a:ext cx="7823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133730</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E00-000055000000}"/>
            </a:ext>
          </a:extLst>
        </xdr:cNvPr>
        <xdr:cNvSpPr txBox="1"/>
      </xdr:nvSpPr>
      <xdr:spPr>
        <a:xfrm>
          <a:off x="317056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130464</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E00-000056000000}"/>
            </a:ext>
          </a:extLst>
        </xdr:cNvPr>
        <xdr:cNvSpPr txBox="1"/>
      </xdr:nvSpPr>
      <xdr:spPr>
        <a:xfrm>
          <a:off x="238570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E00-000057000000}"/>
            </a:ext>
          </a:extLst>
        </xdr:cNvPr>
        <xdr:cNvSpPr txBox="1"/>
      </xdr:nvSpPr>
      <xdr:spPr>
        <a:xfrm>
          <a:off x="1611004" y="608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E00-000058000000}"/>
            </a:ext>
          </a:extLst>
        </xdr:cNvPr>
        <xdr:cNvSpPr txBox="1"/>
      </xdr:nvSpPr>
      <xdr:spPr>
        <a:xfrm>
          <a:off x="836304" y="604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67508</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E00-000059000000}"/>
            </a:ext>
          </a:extLst>
        </xdr:cNvPr>
        <xdr:cNvSpPr txBox="1"/>
      </xdr:nvSpPr>
      <xdr:spPr>
        <a:xfrm>
          <a:off x="3170564" y="694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11992</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E00-00005A000000}"/>
            </a:ext>
          </a:extLst>
        </xdr:cNvPr>
        <xdr:cNvSpPr txBox="1"/>
      </xdr:nvSpPr>
      <xdr:spPr>
        <a:xfrm>
          <a:off x="2385704" y="68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121393</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E00-00005B000000}"/>
            </a:ext>
          </a:extLst>
        </xdr:cNvPr>
        <xdr:cNvSpPr txBox="1"/>
      </xdr:nvSpPr>
      <xdr:spPr>
        <a:xfrm>
          <a:off x="1611004" y="682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59344</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E00-00005C000000}"/>
            </a:ext>
          </a:extLst>
        </xdr:cNvPr>
        <xdr:cNvSpPr txBox="1"/>
      </xdr:nvSpPr>
      <xdr:spPr>
        <a:xfrm>
          <a:off x="836304" y="6764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364041" y="686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118902</xdr:rowOff>
    </xdr:from>
    <xdr:to>
      <xdr:col>54</xdr:col>
      <xdr:colOff>189865</xdr:colOff>
      <xdr:row>41</xdr:row>
      <xdr:rowOff>136002</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9219565" y="5651022"/>
          <a:ext cx="0" cy="135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139829</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9258300" y="701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136002</xdr:rowOff>
    </xdr:from>
    <xdr:to>
      <xdr:col>55</xdr:col>
      <xdr:colOff>88900</xdr:colOff>
      <xdr:row>41</xdr:row>
      <xdr:rowOff>136002</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9154160" y="7009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65579</xdr:rowOff>
    </xdr:from>
    <xdr:ext cx="534377"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9258300" y="543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118902</xdr:rowOff>
    </xdr:from>
    <xdr:to>
      <xdr:col>55</xdr:col>
      <xdr:colOff>88900</xdr:colOff>
      <xdr:row>33</xdr:row>
      <xdr:rowOff>118902</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9154160" y="565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44244</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9258300" y="6246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65817</xdr:rowOff>
    </xdr:from>
    <xdr:to>
      <xdr:col>55</xdr:col>
      <xdr:colOff>50800</xdr:colOff>
      <xdr:row>37</xdr:row>
      <xdr:rowOff>167416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192260" y="6268497"/>
          <a:ext cx="7874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36968</xdr:rowOff>
    </xdr:from>
    <xdr:to>
      <xdr:col>50</xdr:col>
      <xdr:colOff>165100</xdr:colOff>
      <xdr:row>38</xdr:row>
      <xdr:rowOff>138568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445500" y="640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53335</xdr:rowOff>
    </xdr:from>
    <xdr:to>
      <xdr:col>46</xdr:col>
      <xdr:colOff>38100</xdr:colOff>
      <xdr:row>38</xdr:row>
      <xdr:rowOff>154935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670800" y="6423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60741</xdr:rowOff>
    </xdr:from>
    <xdr:to>
      <xdr:col>41</xdr:col>
      <xdr:colOff>101600</xdr:colOff>
      <xdr:row>38</xdr:row>
      <xdr:rowOff>162341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873240" y="643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64399</xdr:rowOff>
    </xdr:from>
    <xdr:to>
      <xdr:col>36</xdr:col>
      <xdr:colOff>165100</xdr:colOff>
      <xdr:row>38</xdr:row>
      <xdr:rowOff>165999</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098540" y="643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68560</xdr:rowOff>
    </xdr:from>
    <xdr:to>
      <xdr:col>55</xdr:col>
      <xdr:colOff>50800</xdr:colOff>
      <xdr:row>36</xdr:row>
      <xdr:rowOff>170160</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192260" y="6103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91437</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9258300" y="595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86711</xdr:rowOff>
    </xdr:from>
    <xdr:to>
      <xdr:col>50</xdr:col>
      <xdr:colOff>165100</xdr:colOff>
      <xdr:row>37</xdr:row>
      <xdr:rowOff>16861</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445500" y="61217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119360</xdr:rowOff>
    </xdr:from>
    <xdr:to>
      <xdr:col>55</xdr:col>
      <xdr:colOff>0</xdr:colOff>
      <xdr:row>36</xdr:row>
      <xdr:rowOff>137511</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496300" y="6154400"/>
          <a:ext cx="7239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107147</xdr:rowOff>
    </xdr:from>
    <xdr:to>
      <xdr:col>46</xdr:col>
      <xdr:colOff>38100</xdr:colOff>
      <xdr:row>37</xdr:row>
      <xdr:rowOff>37297</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670800" y="61421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137511</xdr:rowOff>
    </xdr:from>
    <xdr:to>
      <xdr:col>50</xdr:col>
      <xdr:colOff>114300</xdr:colOff>
      <xdr:row>36</xdr:row>
      <xdr:rowOff>157947</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713980" y="6172551"/>
          <a:ext cx="78232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121138</xdr:rowOff>
    </xdr:from>
    <xdr:to>
      <xdr:col>41</xdr:col>
      <xdr:colOff>101600</xdr:colOff>
      <xdr:row>37</xdr:row>
      <xdr:rowOff>51288</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873240" y="6156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157947</xdr:rowOff>
    </xdr:from>
    <xdr:to>
      <xdr:col>45</xdr:col>
      <xdr:colOff>177800</xdr:colOff>
      <xdr:row>37</xdr:row>
      <xdr:rowOff>488</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24040" y="6192987"/>
          <a:ext cx="78994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135402</xdr:rowOff>
    </xdr:from>
    <xdr:to>
      <xdr:col>36</xdr:col>
      <xdr:colOff>165100</xdr:colOff>
      <xdr:row>37</xdr:row>
      <xdr:rowOff>65552</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098540" y="61704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488</xdr:rowOff>
    </xdr:from>
    <xdr:to>
      <xdr:col>41</xdr:col>
      <xdr:colOff>50800</xdr:colOff>
      <xdr:row>37</xdr:row>
      <xdr:rowOff>14752</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149340" y="6203168"/>
          <a:ext cx="7747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129695</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8239271" y="650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146062</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7477271" y="651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153468</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6702571" y="652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157126</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5905011" y="652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33388</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8239271" y="590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53824</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7477271" y="592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67815</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6702571" y="59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82079</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5905011" y="594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152400</xdr:rowOff>
    </xdr:from>
    <xdr:to>
      <xdr:col>24</xdr:col>
      <xdr:colOff>62865</xdr:colOff>
      <xdr:row>64</xdr:row>
      <xdr:rowOff>121920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086225" y="9540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124960"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020820" y="1085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99077</xdr:rowOff>
    </xdr:from>
    <xdr:ext cx="405111"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12496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152400</xdr:rowOff>
    </xdr:from>
    <xdr:to>
      <xdr:col>24</xdr:col>
      <xdr:colOff>152400</xdr:colOff>
      <xdr:row>56</xdr:row>
      <xdr:rowOff>152400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020820" y="954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12496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036060" y="1031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52070</xdr:rowOff>
    </xdr:from>
    <xdr:to>
      <xdr:col>20</xdr:col>
      <xdr:colOff>38100</xdr:colOff>
      <xdr:row>60</xdr:row>
      <xdr:rowOff>153670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312160" y="10110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5146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73990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105410</xdr:rowOff>
    </xdr:from>
    <xdr:to>
      <xdr:col>6</xdr:col>
      <xdr:colOff>38100</xdr:colOff>
      <xdr:row>60</xdr:row>
      <xdr:rowOff>35560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965200" y="999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55880</xdr:rowOff>
    </xdr:from>
    <xdr:to>
      <xdr:col>24</xdr:col>
      <xdr:colOff>114300</xdr:colOff>
      <xdr:row>57</xdr:row>
      <xdr:rowOff>157480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03606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142257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124960" y="953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10160</xdr:rowOff>
    </xdr:from>
    <xdr:to>
      <xdr:col>20</xdr:col>
      <xdr:colOff>38100</xdr:colOff>
      <xdr:row>57</xdr:row>
      <xdr:rowOff>111760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312160" y="95656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60960</xdr:rowOff>
    </xdr:from>
    <xdr:to>
      <xdr:col>24</xdr:col>
      <xdr:colOff>63500</xdr:colOff>
      <xdr:row>57</xdr:row>
      <xdr:rowOff>106680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355340" y="9616440"/>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124460</xdr:rowOff>
    </xdr:from>
    <xdr:to>
      <xdr:col>15</xdr:col>
      <xdr:colOff>101600</xdr:colOff>
      <xdr:row>57</xdr:row>
      <xdr:rowOff>54610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514600" y="9512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3810</xdr:rowOff>
    </xdr:from>
    <xdr:to>
      <xdr:col>19</xdr:col>
      <xdr:colOff>177800</xdr:colOff>
      <xdr:row>57</xdr:row>
      <xdr:rowOff>60960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565400" y="955929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74930</xdr:rowOff>
    </xdr:from>
    <xdr:to>
      <xdr:col>10</xdr:col>
      <xdr:colOff>165100</xdr:colOff>
      <xdr:row>57</xdr:row>
      <xdr:rowOff>5080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739900" y="946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125730</xdr:rowOff>
    </xdr:from>
    <xdr:to>
      <xdr:col>15</xdr:col>
      <xdr:colOff>50800</xdr:colOff>
      <xdr:row>57</xdr:row>
      <xdr:rowOff>3810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790700" y="951357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17780</xdr:rowOff>
    </xdr:from>
    <xdr:to>
      <xdr:col>6</xdr:col>
      <xdr:colOff>38100</xdr:colOff>
      <xdr:row>56</xdr:row>
      <xdr:rowOff>119380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965200" y="9405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68580</xdr:rowOff>
    </xdr:from>
    <xdr:to>
      <xdr:col>10</xdr:col>
      <xdr:colOff>114300</xdr:colOff>
      <xdr:row>56</xdr:row>
      <xdr:rowOff>125730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008380" y="9456420"/>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144797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17056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38570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61100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26687</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836304" y="1008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128287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17056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71137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385704" y="929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21607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611004" y="924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135907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836304"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95711</xdr:rowOff>
    </xdr:from>
    <xdr:to>
      <xdr:col>54</xdr:col>
      <xdr:colOff>189865</xdr:colOff>
      <xdr:row>64</xdr:row>
      <xdr:rowOff>7498</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9219565" y="9315911"/>
          <a:ext cx="0" cy="1420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11325</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9258300" y="1074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7498</xdr:rowOff>
    </xdr:from>
    <xdr:to>
      <xdr:col>55</xdr:col>
      <xdr:colOff>88900</xdr:colOff>
      <xdr:row>64</xdr:row>
      <xdr:rowOff>7498</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9154160" y="107364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42388</xdr:rowOff>
    </xdr:from>
    <xdr:ext cx="599010"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9258300" y="90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95711</xdr:rowOff>
    </xdr:from>
    <xdr:to>
      <xdr:col>55</xdr:col>
      <xdr:colOff>88900</xdr:colOff>
      <xdr:row>55</xdr:row>
      <xdr:rowOff>95711</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9154160" y="9315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31815</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9258300" y="99225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53388</xdr:rowOff>
    </xdr:from>
    <xdr:to>
      <xdr:col>55</xdr:col>
      <xdr:colOff>50800</xdr:colOff>
      <xdr:row>59</xdr:row>
      <xdr:rowOff>154988</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192260" y="9944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129733</xdr:rowOff>
    </xdr:from>
    <xdr:to>
      <xdr:col>50</xdr:col>
      <xdr:colOff>165100</xdr:colOff>
      <xdr:row>61</xdr:row>
      <xdr:rowOff>59883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445500" y="101881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136877</xdr:rowOff>
    </xdr:from>
    <xdr:to>
      <xdr:col>46</xdr:col>
      <xdr:colOff>38100</xdr:colOff>
      <xdr:row>61</xdr:row>
      <xdr:rowOff>67027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670800" y="101952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145678</xdr:rowOff>
    </xdr:from>
    <xdr:to>
      <xdr:col>41</xdr:col>
      <xdr:colOff>101600</xdr:colOff>
      <xdr:row>61</xdr:row>
      <xdr:rowOff>75828</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873240" y="102040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153104</xdr:rowOff>
    </xdr:from>
    <xdr:to>
      <xdr:col>36</xdr:col>
      <xdr:colOff>165100</xdr:colOff>
      <xdr:row>61</xdr:row>
      <xdr:rowOff>83254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098540" y="102115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137806</xdr:rowOff>
    </xdr:from>
    <xdr:to>
      <xdr:col>55</xdr:col>
      <xdr:colOff>50800</xdr:colOff>
      <xdr:row>58</xdr:row>
      <xdr:rowOff>67956</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192260" y="96932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160683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9258300" y="954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159626</xdr:rowOff>
    </xdr:from>
    <xdr:to>
      <xdr:col>50</xdr:col>
      <xdr:colOff>165100</xdr:colOff>
      <xdr:row>58</xdr:row>
      <xdr:rowOff>89776</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445500" y="9715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17156</xdr:rowOff>
    </xdr:from>
    <xdr:to>
      <xdr:col>55</xdr:col>
      <xdr:colOff>0</xdr:colOff>
      <xdr:row>58</xdr:row>
      <xdr:rowOff>38976</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496300" y="9740276"/>
          <a:ext cx="723900" cy="2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4803</xdr:rowOff>
    </xdr:from>
    <xdr:to>
      <xdr:col>46</xdr:col>
      <xdr:colOff>38100</xdr:colOff>
      <xdr:row>58</xdr:row>
      <xdr:rowOff>106403</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670800" y="97279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38976</xdr:rowOff>
    </xdr:from>
    <xdr:to>
      <xdr:col>50</xdr:col>
      <xdr:colOff>114300</xdr:colOff>
      <xdr:row>58</xdr:row>
      <xdr:rowOff>55603</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713980" y="9762096"/>
          <a:ext cx="782320" cy="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21590</xdr:rowOff>
    </xdr:from>
    <xdr:to>
      <xdr:col>41</xdr:col>
      <xdr:colOff>101600</xdr:colOff>
      <xdr:row>58</xdr:row>
      <xdr:rowOff>123190</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87324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55603</xdr:rowOff>
    </xdr:from>
    <xdr:to>
      <xdr:col>45</xdr:col>
      <xdr:colOff>177800</xdr:colOff>
      <xdr:row>58</xdr:row>
      <xdr:rowOff>72390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24040" y="9778723"/>
          <a:ext cx="789940" cy="1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33150</xdr:rowOff>
    </xdr:from>
    <xdr:to>
      <xdr:col>36</xdr:col>
      <xdr:colOff>165100</xdr:colOff>
      <xdr:row>58</xdr:row>
      <xdr:rowOff>134750</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098540" y="975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72390</xdr:rowOff>
    </xdr:from>
    <xdr:to>
      <xdr:col>41</xdr:col>
      <xdr:colOff>50800</xdr:colOff>
      <xdr:row>58</xdr:row>
      <xdr:rowOff>83950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149340" y="9795510"/>
          <a:ext cx="7747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51010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214575" y="1027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58154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444955" y="1028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66955</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0255" y="1029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74381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5872695" y="1030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106303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214575" y="949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122930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444955" y="951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139717</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0255" y="952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151277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5872695" y="953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70560" y="14622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67327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71961" y="14484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70560" y="14066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6081" y="13924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70560" y="13506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36081" y="13368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70560" y="12946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36081" y="12807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E00-000023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40957</xdr:rowOff>
    </xdr:from>
    <xdr:to>
      <xdr:col>24</xdr:col>
      <xdr:colOff>62865</xdr:colOff>
      <xdr:row>86</xdr:row>
      <xdr:rowOff>63818</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flipV="1">
          <a:off x="4086225" y="13116877"/>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67645</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0000000-0008-0000-0E00-000025010000}"/>
            </a:ext>
          </a:extLst>
        </xdr:cNvPr>
        <xdr:cNvSpPr txBox="1"/>
      </xdr:nvSpPr>
      <xdr:spPr>
        <a:xfrm>
          <a:off x="4124960" y="144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63818</xdr:rowOff>
    </xdr:from>
    <xdr:to>
      <xdr:col>24</xdr:col>
      <xdr:colOff>152400</xdr:colOff>
      <xdr:row>86</xdr:row>
      <xdr:rowOff>63818</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020820" y="144808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159084</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00000000-0008-0000-0E00-000027010000}"/>
            </a:ext>
          </a:extLst>
        </xdr:cNvPr>
        <xdr:cNvSpPr txBox="1"/>
      </xdr:nvSpPr>
      <xdr:spPr>
        <a:xfrm>
          <a:off x="4124960" y="1289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40957</xdr:rowOff>
    </xdr:from>
    <xdr:to>
      <xdr:col>24</xdr:col>
      <xdr:colOff>152400</xdr:colOff>
      <xdr:row>78</xdr:row>
      <xdr:rowOff>40957</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4020820" y="131168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0000000-0008-0000-0E00-000029010000}"/>
            </a:ext>
          </a:extLst>
        </xdr:cNvPr>
        <xdr:cNvSpPr txBox="1"/>
      </xdr:nvSpPr>
      <xdr:spPr>
        <a:xfrm>
          <a:off x="4124960" y="1394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403606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161607</xdr:rowOff>
    </xdr:from>
    <xdr:to>
      <xdr:col>20</xdr:col>
      <xdr:colOff>38100</xdr:colOff>
      <xdr:row>82</xdr:row>
      <xdr:rowOff>91757</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3312160" y="137404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115888</xdr:rowOff>
    </xdr:from>
    <xdr:to>
      <xdr:col>15</xdr:col>
      <xdr:colOff>101600</xdr:colOff>
      <xdr:row>82</xdr:row>
      <xdr:rowOff>46038</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2514600" y="136947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739900" y="1366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38736</xdr:rowOff>
    </xdr:from>
    <xdr:to>
      <xdr:col>6</xdr:col>
      <xdr:colOff>38100</xdr:colOff>
      <xdr:row>81</xdr:row>
      <xdr:rowOff>140336</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965200" y="136175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4036060" y="13524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0000000-0008-0000-0E00-000035010000}"/>
            </a:ext>
          </a:extLst>
        </xdr:cNvPr>
        <xdr:cNvSpPr txBox="1"/>
      </xdr:nvSpPr>
      <xdr:spPr>
        <a:xfrm>
          <a:off x="4124960" y="1337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3312160" y="134670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80</xdr:row>
      <xdr:rowOff>163830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3355340" y="1351788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13018</xdr:rowOff>
    </xdr:from>
    <xdr:to>
      <xdr:col>15</xdr:col>
      <xdr:colOff>101600</xdr:colOff>
      <xdr:row>80</xdr:row>
      <xdr:rowOff>114618</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2514600" y="134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63818</xdr:rowOff>
    </xdr:from>
    <xdr:to>
      <xdr:col>19</xdr:col>
      <xdr:colOff>177800</xdr:colOff>
      <xdr:row>80</xdr:row>
      <xdr:rowOff>106680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565400" y="13475018"/>
          <a:ext cx="78994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118745</xdr:rowOff>
    </xdr:from>
    <xdr:to>
      <xdr:col>10</xdr:col>
      <xdr:colOff>165100</xdr:colOff>
      <xdr:row>80</xdr:row>
      <xdr:rowOff>48895</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739900" y="13362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169545</xdr:rowOff>
    </xdr:from>
    <xdr:to>
      <xdr:col>15</xdr:col>
      <xdr:colOff>50800</xdr:colOff>
      <xdr:row>80</xdr:row>
      <xdr:rowOff>63818</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790700" y="13413105"/>
          <a:ext cx="774700" cy="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53023</xdr:rowOff>
    </xdr:from>
    <xdr:to>
      <xdr:col>6</xdr:col>
      <xdr:colOff>38100</xdr:colOff>
      <xdr:row>79</xdr:row>
      <xdr:rowOff>154623</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965200" y="132965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103823</xdr:rowOff>
    </xdr:from>
    <xdr:to>
      <xdr:col>10</xdr:col>
      <xdr:colOff>114300</xdr:colOff>
      <xdr:row>79</xdr:row>
      <xdr:rowOff>169545</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008380" y="13347383"/>
          <a:ext cx="78232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82884</xdr:rowOff>
    </xdr:from>
    <xdr:ext cx="405111" cy="259045"/>
    <xdr:sp macro="" textlink="">
      <xdr:nvSpPr>
        <xdr:cNvPr id="318" name="n_1aveValue【公営住宅】&#10;有形固定資産減価償却率">
          <a:extLst>
            <a:ext uri="{FF2B5EF4-FFF2-40B4-BE49-F238E27FC236}">
              <a16:creationId xmlns:a16="http://schemas.microsoft.com/office/drawing/2014/main" id="{00000000-0008-0000-0E00-00003E010000}"/>
            </a:ext>
          </a:extLst>
        </xdr:cNvPr>
        <xdr:cNvSpPr txBox="1"/>
      </xdr:nvSpPr>
      <xdr:spPr>
        <a:xfrm>
          <a:off x="3170564" y="1382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37165</xdr:rowOff>
    </xdr:from>
    <xdr:ext cx="405111" cy="259045"/>
    <xdr:sp macro="" textlink="">
      <xdr:nvSpPr>
        <xdr:cNvPr id="319" name="n_2aveValue【公営住宅】&#10;有形固定資産減価償却率">
          <a:extLst>
            <a:ext uri="{FF2B5EF4-FFF2-40B4-BE49-F238E27FC236}">
              <a16:creationId xmlns:a16="http://schemas.microsoft.com/office/drawing/2014/main" id="{00000000-0008-0000-0E00-00003F010000}"/>
            </a:ext>
          </a:extLst>
        </xdr:cNvPr>
        <xdr:cNvSpPr txBox="1"/>
      </xdr:nvSpPr>
      <xdr:spPr>
        <a:xfrm>
          <a:off x="2385704" y="13783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20" name="n_3aveValue【公営住宅】&#10;有形固定資産減価償却率">
          <a:extLst>
            <a:ext uri="{FF2B5EF4-FFF2-40B4-BE49-F238E27FC236}">
              <a16:creationId xmlns:a16="http://schemas.microsoft.com/office/drawing/2014/main" id="{00000000-0008-0000-0E00-000040010000}"/>
            </a:ext>
          </a:extLst>
        </xdr:cNvPr>
        <xdr:cNvSpPr txBox="1"/>
      </xdr:nvSpPr>
      <xdr:spPr>
        <a:xfrm>
          <a:off x="1611004" y="1375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131463</xdr:rowOff>
    </xdr:from>
    <xdr:ext cx="405111" cy="259045"/>
    <xdr:sp macro="" textlink="">
      <xdr:nvSpPr>
        <xdr:cNvPr id="321" name="n_4aveValue【公営住宅】&#10;有形固定資産減価償却率">
          <a:extLst>
            <a:ext uri="{FF2B5EF4-FFF2-40B4-BE49-F238E27FC236}">
              <a16:creationId xmlns:a16="http://schemas.microsoft.com/office/drawing/2014/main" id="{00000000-0008-0000-0E00-000041010000}"/>
            </a:ext>
          </a:extLst>
        </xdr:cNvPr>
        <xdr:cNvSpPr txBox="1"/>
      </xdr:nvSpPr>
      <xdr:spPr>
        <a:xfrm>
          <a:off x="836304" y="13710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322" name="n_1mainValue【公営住宅】&#10;有形固定資産減価償却率">
          <a:extLst>
            <a:ext uri="{FF2B5EF4-FFF2-40B4-BE49-F238E27FC236}">
              <a16:creationId xmlns:a16="http://schemas.microsoft.com/office/drawing/2014/main" id="{00000000-0008-0000-0E00-000042010000}"/>
            </a:ext>
          </a:extLst>
        </xdr:cNvPr>
        <xdr:cNvSpPr txBox="1"/>
      </xdr:nvSpPr>
      <xdr:spPr>
        <a:xfrm>
          <a:off x="3170564"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131145</xdr:rowOff>
    </xdr:from>
    <xdr:ext cx="405111" cy="259045"/>
    <xdr:sp macro="" textlink="">
      <xdr:nvSpPr>
        <xdr:cNvPr id="323" name="n_2mainValue【公営住宅】&#10;有形固定資産減価償却率">
          <a:extLst>
            <a:ext uri="{FF2B5EF4-FFF2-40B4-BE49-F238E27FC236}">
              <a16:creationId xmlns:a16="http://schemas.microsoft.com/office/drawing/2014/main" id="{00000000-0008-0000-0E00-000043010000}"/>
            </a:ext>
          </a:extLst>
        </xdr:cNvPr>
        <xdr:cNvSpPr txBox="1"/>
      </xdr:nvSpPr>
      <xdr:spPr>
        <a:xfrm>
          <a:off x="2385704" y="1320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65422</xdr:rowOff>
    </xdr:from>
    <xdr:ext cx="405111" cy="259045"/>
    <xdr:sp macro="" textlink="">
      <xdr:nvSpPr>
        <xdr:cNvPr id="324" name="n_3mainValue【公営住宅】&#10;有形固定資産減価償却率">
          <a:extLst>
            <a:ext uri="{FF2B5EF4-FFF2-40B4-BE49-F238E27FC236}">
              <a16:creationId xmlns:a16="http://schemas.microsoft.com/office/drawing/2014/main" id="{00000000-0008-0000-0E00-000044010000}"/>
            </a:ext>
          </a:extLst>
        </xdr:cNvPr>
        <xdr:cNvSpPr txBox="1"/>
      </xdr:nvSpPr>
      <xdr:spPr>
        <a:xfrm>
          <a:off x="1611004" y="1314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171150</xdr:rowOff>
    </xdr:from>
    <xdr:ext cx="405111" cy="259045"/>
    <xdr:sp macro="" textlink="">
      <xdr:nvSpPr>
        <xdr:cNvPr id="325" name="n_4mainValue【公営住宅】&#10;有形固定資産減価償却率">
          <a:extLst>
            <a:ext uri="{FF2B5EF4-FFF2-40B4-BE49-F238E27FC236}">
              <a16:creationId xmlns:a16="http://schemas.microsoft.com/office/drawing/2014/main" id="{00000000-0008-0000-0E00-000045010000}"/>
            </a:ext>
          </a:extLst>
        </xdr:cNvPr>
        <xdr:cNvSpPr txBox="1"/>
      </xdr:nvSpPr>
      <xdr:spPr>
        <a:xfrm>
          <a:off x="836304" y="13079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54053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公営住宅】&#10;一人当たり面積グラフ枠">
          <a:extLst>
            <a:ext uri="{FF2B5EF4-FFF2-40B4-BE49-F238E27FC236}">
              <a16:creationId xmlns:a16="http://schemas.microsoft.com/office/drawing/2014/main" id="{00000000-0008-0000-0E00-00005D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167639</xdr:rowOff>
    </xdr:from>
    <xdr:to>
      <xdr:col>54</xdr:col>
      <xdr:colOff>189865</xdr:colOff>
      <xdr:row>85</xdr:row>
      <xdr:rowOff>160020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flipV="1">
          <a:off x="9219565" y="13075919"/>
          <a:ext cx="0" cy="1333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163847</xdr:rowOff>
    </xdr:from>
    <xdr:ext cx="469744" cy="259045"/>
    <xdr:sp macro="" textlink="">
      <xdr:nvSpPr>
        <xdr:cNvPr id="351" name="【公営住宅】&#10;一人当たり面積最小値テキスト">
          <a:extLst>
            <a:ext uri="{FF2B5EF4-FFF2-40B4-BE49-F238E27FC236}">
              <a16:creationId xmlns:a16="http://schemas.microsoft.com/office/drawing/2014/main" id="{00000000-0008-0000-0E00-00005F010000}"/>
            </a:ext>
          </a:extLst>
        </xdr:cNvPr>
        <xdr:cNvSpPr txBox="1"/>
      </xdr:nvSpPr>
      <xdr:spPr>
        <a:xfrm>
          <a:off x="92583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160020</xdr:rowOff>
    </xdr:from>
    <xdr:to>
      <xdr:col>55</xdr:col>
      <xdr:colOff>88900</xdr:colOff>
      <xdr:row>85</xdr:row>
      <xdr:rowOff>160020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9154160" y="1440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114316</xdr:rowOff>
    </xdr:from>
    <xdr:ext cx="469744" cy="259045"/>
    <xdr:sp macro="" textlink="">
      <xdr:nvSpPr>
        <xdr:cNvPr id="353" name="【公営住宅】&#10;一人当たり面積最大値テキスト">
          <a:extLst>
            <a:ext uri="{FF2B5EF4-FFF2-40B4-BE49-F238E27FC236}">
              <a16:creationId xmlns:a16="http://schemas.microsoft.com/office/drawing/2014/main" id="{00000000-0008-0000-0E00-000061010000}"/>
            </a:ext>
          </a:extLst>
        </xdr:cNvPr>
        <xdr:cNvSpPr txBox="1"/>
      </xdr:nvSpPr>
      <xdr:spPr>
        <a:xfrm>
          <a:off x="9258300" y="1285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167639</xdr:rowOff>
    </xdr:from>
    <xdr:to>
      <xdr:col>55</xdr:col>
      <xdr:colOff>88900</xdr:colOff>
      <xdr:row>77</xdr:row>
      <xdr:rowOff>167639</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9154160" y="130759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99077</xdr:rowOff>
    </xdr:from>
    <xdr:ext cx="469744" cy="259045"/>
    <xdr:sp macro="" textlink="">
      <xdr:nvSpPr>
        <xdr:cNvPr id="355" name="【公営住宅】&#10;一人当たり面積平均値テキスト">
          <a:extLst>
            <a:ext uri="{FF2B5EF4-FFF2-40B4-BE49-F238E27FC236}">
              <a16:creationId xmlns:a16="http://schemas.microsoft.com/office/drawing/2014/main" id="{00000000-0008-0000-0E00-000063010000}"/>
            </a:ext>
          </a:extLst>
        </xdr:cNvPr>
        <xdr:cNvSpPr txBox="1"/>
      </xdr:nvSpPr>
      <xdr:spPr>
        <a:xfrm>
          <a:off x="9258300" y="13510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120650</xdr:rowOff>
    </xdr:from>
    <xdr:to>
      <xdr:col>55</xdr:col>
      <xdr:colOff>50800</xdr:colOff>
      <xdr:row>81</xdr:row>
      <xdr:rowOff>50800</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9192260" y="13531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53975</xdr:rowOff>
    </xdr:from>
    <xdr:to>
      <xdr:col>50</xdr:col>
      <xdr:colOff>165100</xdr:colOff>
      <xdr:row>82</xdr:row>
      <xdr:rowOff>155575</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84455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767080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74930</xdr:rowOff>
    </xdr:from>
    <xdr:to>
      <xdr:col>41</xdr:col>
      <xdr:colOff>101600</xdr:colOff>
      <xdr:row>83</xdr:row>
      <xdr:rowOff>5080</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6873240" y="1382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82550</xdr:rowOff>
    </xdr:from>
    <xdr:to>
      <xdr:col>36</xdr:col>
      <xdr:colOff>165100</xdr:colOff>
      <xdr:row>83</xdr:row>
      <xdr:rowOff>12700</xdr:rowOff>
    </xdr:to>
    <xdr:sp macro="" textlink="">
      <xdr:nvSpPr>
        <xdr:cNvPr id="360" name="フローチャート: 判断 359">
          <a:extLst>
            <a:ext uri="{FF2B5EF4-FFF2-40B4-BE49-F238E27FC236}">
              <a16:creationId xmlns:a16="http://schemas.microsoft.com/office/drawing/2014/main" id="{00000000-0008-0000-0E00-000068010000}"/>
            </a:ext>
          </a:extLst>
        </xdr:cNvPr>
        <xdr:cNvSpPr/>
      </xdr:nvSpPr>
      <xdr:spPr>
        <a:xfrm>
          <a:off x="6098540" y="1382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116839</xdr:rowOff>
    </xdr:from>
    <xdr:to>
      <xdr:col>55</xdr:col>
      <xdr:colOff>50800</xdr:colOff>
      <xdr:row>78</xdr:row>
      <xdr:rowOff>46989</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9192260" y="130251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69866</xdr:rowOff>
    </xdr:from>
    <xdr:ext cx="469744" cy="259045"/>
    <xdr:sp macro="" textlink="">
      <xdr:nvSpPr>
        <xdr:cNvPr id="367" name="【公営住宅】&#10;一人当たり面積該当値テキスト">
          <a:extLst>
            <a:ext uri="{FF2B5EF4-FFF2-40B4-BE49-F238E27FC236}">
              <a16:creationId xmlns:a16="http://schemas.microsoft.com/office/drawing/2014/main" id="{00000000-0008-0000-0E00-00006F010000}"/>
            </a:ext>
          </a:extLst>
        </xdr:cNvPr>
        <xdr:cNvSpPr txBox="1"/>
      </xdr:nvSpPr>
      <xdr:spPr>
        <a:xfrm>
          <a:off x="9258300" y="1297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141605</xdr:rowOff>
    </xdr:from>
    <xdr:to>
      <xdr:col>50</xdr:col>
      <xdr:colOff>165100</xdr:colOff>
      <xdr:row>78</xdr:row>
      <xdr:rowOff>71755</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8445500" y="13049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167639</xdr:rowOff>
    </xdr:from>
    <xdr:to>
      <xdr:col>55</xdr:col>
      <xdr:colOff>0</xdr:colOff>
      <xdr:row>78</xdr:row>
      <xdr:rowOff>20955</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8496300" y="13075919"/>
          <a:ext cx="7239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130175</xdr:rowOff>
    </xdr:from>
    <xdr:to>
      <xdr:col>46</xdr:col>
      <xdr:colOff>38100</xdr:colOff>
      <xdr:row>78</xdr:row>
      <xdr:rowOff>60325</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7670800" y="130384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9525</xdr:rowOff>
    </xdr:from>
    <xdr:to>
      <xdr:col>50</xdr:col>
      <xdr:colOff>114300</xdr:colOff>
      <xdr:row>78</xdr:row>
      <xdr:rowOff>20955</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7713980" y="13085445"/>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147320</xdr:rowOff>
    </xdr:from>
    <xdr:to>
      <xdr:col>41</xdr:col>
      <xdr:colOff>101600</xdr:colOff>
      <xdr:row>78</xdr:row>
      <xdr:rowOff>77470</xdr:rowOff>
    </xdr:to>
    <xdr:sp macro="" textlink="">
      <xdr:nvSpPr>
        <xdr:cNvPr id="372" name="楕円 371">
          <a:extLst>
            <a:ext uri="{FF2B5EF4-FFF2-40B4-BE49-F238E27FC236}">
              <a16:creationId xmlns:a16="http://schemas.microsoft.com/office/drawing/2014/main" id="{00000000-0008-0000-0E00-000074010000}"/>
            </a:ext>
          </a:extLst>
        </xdr:cNvPr>
        <xdr:cNvSpPr/>
      </xdr:nvSpPr>
      <xdr:spPr>
        <a:xfrm>
          <a:off x="6873240" y="13055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9525</xdr:rowOff>
    </xdr:from>
    <xdr:to>
      <xdr:col>45</xdr:col>
      <xdr:colOff>177800</xdr:colOff>
      <xdr:row>78</xdr:row>
      <xdr:rowOff>26670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flipV="1">
          <a:off x="6924040" y="13085445"/>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168275</xdr:rowOff>
    </xdr:from>
    <xdr:to>
      <xdr:col>36</xdr:col>
      <xdr:colOff>165100</xdr:colOff>
      <xdr:row>78</xdr:row>
      <xdr:rowOff>98425</xdr:rowOff>
    </xdr:to>
    <xdr:sp macro="" textlink="">
      <xdr:nvSpPr>
        <xdr:cNvPr id="374" name="楕円 373">
          <a:extLst>
            <a:ext uri="{FF2B5EF4-FFF2-40B4-BE49-F238E27FC236}">
              <a16:creationId xmlns:a16="http://schemas.microsoft.com/office/drawing/2014/main" id="{00000000-0008-0000-0E00-000076010000}"/>
            </a:ext>
          </a:extLst>
        </xdr:cNvPr>
        <xdr:cNvSpPr/>
      </xdr:nvSpPr>
      <xdr:spPr>
        <a:xfrm>
          <a:off x="6098540" y="13076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26670</xdr:rowOff>
    </xdr:from>
    <xdr:to>
      <xdr:col>41</xdr:col>
      <xdr:colOff>50800</xdr:colOff>
      <xdr:row>78</xdr:row>
      <xdr:rowOff>47625</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flipV="1">
          <a:off x="6149340" y="13102590"/>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146702</xdr:rowOff>
    </xdr:from>
    <xdr:ext cx="469744" cy="259045"/>
    <xdr:sp macro="" textlink="">
      <xdr:nvSpPr>
        <xdr:cNvPr id="376" name="n_1aveValue【公営住宅】&#10;一人当たり面積">
          <a:extLst>
            <a:ext uri="{FF2B5EF4-FFF2-40B4-BE49-F238E27FC236}">
              <a16:creationId xmlns:a16="http://schemas.microsoft.com/office/drawing/2014/main" id="{00000000-0008-0000-0E00-000078010000}"/>
            </a:ext>
          </a:extLst>
        </xdr:cNvPr>
        <xdr:cNvSpPr txBox="1"/>
      </xdr:nvSpPr>
      <xdr:spPr>
        <a:xfrm>
          <a:off x="8271587" y="1389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148607</xdr:rowOff>
    </xdr:from>
    <xdr:ext cx="469744" cy="259045"/>
    <xdr:sp macro="" textlink="">
      <xdr:nvSpPr>
        <xdr:cNvPr id="377" name="n_2aveValue【公営住宅】&#10;一人当たり面積">
          <a:extLst>
            <a:ext uri="{FF2B5EF4-FFF2-40B4-BE49-F238E27FC236}">
              <a16:creationId xmlns:a16="http://schemas.microsoft.com/office/drawing/2014/main" id="{00000000-0008-0000-0E00-000079010000}"/>
            </a:ext>
          </a:extLst>
        </xdr:cNvPr>
        <xdr:cNvSpPr txBox="1"/>
      </xdr:nvSpPr>
      <xdr:spPr>
        <a:xfrm>
          <a:off x="7509587" y="1389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167657</xdr:rowOff>
    </xdr:from>
    <xdr:ext cx="469744" cy="259045"/>
    <xdr:sp macro="" textlink="">
      <xdr:nvSpPr>
        <xdr:cNvPr id="378" name="n_3aveValue【公営住宅】&#10;一人当たり面積">
          <a:extLst>
            <a:ext uri="{FF2B5EF4-FFF2-40B4-BE49-F238E27FC236}">
              <a16:creationId xmlns:a16="http://schemas.microsoft.com/office/drawing/2014/main" id="{00000000-0008-0000-0E00-00007A010000}"/>
            </a:ext>
          </a:extLst>
        </xdr:cNvPr>
        <xdr:cNvSpPr txBox="1"/>
      </xdr:nvSpPr>
      <xdr:spPr>
        <a:xfrm>
          <a:off x="6712027" y="1391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3827</xdr:rowOff>
    </xdr:from>
    <xdr:ext cx="469744" cy="259045"/>
    <xdr:sp macro="" textlink="">
      <xdr:nvSpPr>
        <xdr:cNvPr id="379" name="n_4aveValue【公営住宅】&#10;一人当たり面積">
          <a:extLst>
            <a:ext uri="{FF2B5EF4-FFF2-40B4-BE49-F238E27FC236}">
              <a16:creationId xmlns:a16="http://schemas.microsoft.com/office/drawing/2014/main" id="{00000000-0008-0000-0E00-00007B010000}"/>
            </a:ext>
          </a:extLst>
        </xdr:cNvPr>
        <xdr:cNvSpPr txBox="1"/>
      </xdr:nvSpPr>
      <xdr:spPr>
        <a:xfrm>
          <a:off x="5937327" y="1391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88282</xdr:rowOff>
    </xdr:from>
    <xdr:ext cx="469744" cy="259045"/>
    <xdr:sp macro="" textlink="">
      <xdr:nvSpPr>
        <xdr:cNvPr id="380" name="n_1mainValue【公営住宅】&#10;一人当たり面積">
          <a:extLst>
            <a:ext uri="{FF2B5EF4-FFF2-40B4-BE49-F238E27FC236}">
              <a16:creationId xmlns:a16="http://schemas.microsoft.com/office/drawing/2014/main" id="{00000000-0008-0000-0E00-00007C010000}"/>
            </a:ext>
          </a:extLst>
        </xdr:cNvPr>
        <xdr:cNvSpPr txBox="1"/>
      </xdr:nvSpPr>
      <xdr:spPr>
        <a:xfrm>
          <a:off x="8271587"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76852</xdr:rowOff>
    </xdr:from>
    <xdr:ext cx="469744" cy="259045"/>
    <xdr:sp macro="" textlink="">
      <xdr:nvSpPr>
        <xdr:cNvPr id="381" name="n_2mainValue【公営住宅】&#10;一人当たり面積">
          <a:extLst>
            <a:ext uri="{FF2B5EF4-FFF2-40B4-BE49-F238E27FC236}">
              <a16:creationId xmlns:a16="http://schemas.microsoft.com/office/drawing/2014/main" id="{00000000-0008-0000-0E00-00007D010000}"/>
            </a:ext>
          </a:extLst>
        </xdr:cNvPr>
        <xdr:cNvSpPr txBox="1"/>
      </xdr:nvSpPr>
      <xdr:spPr>
        <a:xfrm>
          <a:off x="7509587" y="1281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93997</xdr:rowOff>
    </xdr:from>
    <xdr:ext cx="469744" cy="259045"/>
    <xdr:sp macro="" textlink="">
      <xdr:nvSpPr>
        <xdr:cNvPr id="382" name="n_3mainValue【公営住宅】&#10;一人当たり面積">
          <a:extLst>
            <a:ext uri="{FF2B5EF4-FFF2-40B4-BE49-F238E27FC236}">
              <a16:creationId xmlns:a16="http://schemas.microsoft.com/office/drawing/2014/main" id="{00000000-0008-0000-0E00-00007E010000}"/>
            </a:ext>
          </a:extLst>
        </xdr:cNvPr>
        <xdr:cNvSpPr txBox="1"/>
      </xdr:nvSpPr>
      <xdr:spPr>
        <a:xfrm>
          <a:off x="6712027" y="1283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114952</xdr:rowOff>
    </xdr:from>
    <xdr:ext cx="469744" cy="259045"/>
    <xdr:sp macro="" textlink="">
      <xdr:nvSpPr>
        <xdr:cNvPr id="383" name="n_4mainValue【公営住宅】&#10;一人当たり面積">
          <a:extLst>
            <a:ext uri="{FF2B5EF4-FFF2-40B4-BE49-F238E27FC236}">
              <a16:creationId xmlns:a16="http://schemas.microsoft.com/office/drawing/2014/main" id="{00000000-0008-0000-0E00-00007F010000}"/>
            </a:ext>
          </a:extLst>
        </xdr:cNvPr>
        <xdr:cNvSpPr txBox="1"/>
      </xdr:nvSpPr>
      <xdr:spPr>
        <a:xfrm>
          <a:off x="5937327" y="1285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港湾・漁港】&#10;有形固定資産減価償却率グラフ枠">
          <a:extLst>
            <a:ext uri="{FF2B5EF4-FFF2-40B4-BE49-F238E27FC236}">
              <a16:creationId xmlns:a16="http://schemas.microsoft.com/office/drawing/2014/main" id="{00000000-0008-0000-0E00-000096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68580</xdr:rowOff>
    </xdr:from>
    <xdr:to>
      <xdr:col>24</xdr:col>
      <xdr:colOff>62865</xdr:colOff>
      <xdr:row>108</xdr:row>
      <xdr:rowOff>1905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4086225" y="1700022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5732</xdr:rowOff>
    </xdr:from>
    <xdr:ext cx="405111" cy="259045"/>
    <xdr:sp macro="" textlink="">
      <xdr:nvSpPr>
        <xdr:cNvPr id="408" name="【港湾・漁港】&#10;有形固定資産減価償却率最小値テキスト">
          <a:extLst>
            <a:ext uri="{FF2B5EF4-FFF2-40B4-BE49-F238E27FC236}">
              <a16:creationId xmlns:a16="http://schemas.microsoft.com/office/drawing/2014/main" id="{00000000-0008-0000-0E00-000098010000}"/>
            </a:ext>
          </a:extLst>
        </xdr:cNvPr>
        <xdr:cNvSpPr txBox="1"/>
      </xdr:nvSpPr>
      <xdr:spPr>
        <a:xfrm>
          <a:off x="4124960"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xdr:rowOff>
    </xdr:from>
    <xdr:to>
      <xdr:col>24</xdr:col>
      <xdr:colOff>152400</xdr:colOff>
      <xdr:row>108</xdr:row>
      <xdr:rowOff>1905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4020820" y="18107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15257</xdr:rowOff>
    </xdr:from>
    <xdr:ext cx="405111" cy="259045"/>
    <xdr:sp macro="" textlink="">
      <xdr:nvSpPr>
        <xdr:cNvPr id="410" name="【港湾・漁港】&#10;有形固定資産減価償却率最大値テキスト">
          <a:extLst>
            <a:ext uri="{FF2B5EF4-FFF2-40B4-BE49-F238E27FC236}">
              <a16:creationId xmlns:a16="http://schemas.microsoft.com/office/drawing/2014/main" id="{00000000-0008-0000-0E00-00009A010000}"/>
            </a:ext>
          </a:extLst>
        </xdr:cNvPr>
        <xdr:cNvSpPr txBox="1"/>
      </xdr:nvSpPr>
      <xdr:spPr>
        <a:xfrm>
          <a:off x="4124960" y="1677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68580</xdr:rowOff>
    </xdr:from>
    <xdr:to>
      <xdr:col>24</xdr:col>
      <xdr:colOff>152400</xdr:colOff>
      <xdr:row>101</xdr:row>
      <xdr:rowOff>68580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4020820" y="1700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126382</xdr:rowOff>
    </xdr:from>
    <xdr:ext cx="405111" cy="259045"/>
    <xdr:sp macro="" textlink="">
      <xdr:nvSpPr>
        <xdr:cNvPr id="412" name="【港湾・漁港】&#10;有形固定資産減価償却率平均値テキスト">
          <a:extLst>
            <a:ext uri="{FF2B5EF4-FFF2-40B4-BE49-F238E27FC236}">
              <a16:creationId xmlns:a16="http://schemas.microsoft.com/office/drawing/2014/main" id="{00000000-0008-0000-0E00-00009C010000}"/>
            </a:ext>
          </a:extLst>
        </xdr:cNvPr>
        <xdr:cNvSpPr txBox="1"/>
      </xdr:nvSpPr>
      <xdr:spPr>
        <a:xfrm>
          <a:off x="4124960" y="1756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103505</xdr:rowOff>
    </xdr:from>
    <xdr:to>
      <xdr:col>24</xdr:col>
      <xdr:colOff>114300</xdr:colOff>
      <xdr:row>106</xdr:row>
      <xdr:rowOff>33655</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4036060" y="17705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130175</xdr:rowOff>
    </xdr:from>
    <xdr:to>
      <xdr:col>20</xdr:col>
      <xdr:colOff>38100</xdr:colOff>
      <xdr:row>107</xdr:row>
      <xdr:rowOff>60325</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3312160" y="179000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103505</xdr:rowOff>
    </xdr:from>
    <xdr:to>
      <xdr:col>15</xdr:col>
      <xdr:colOff>101600</xdr:colOff>
      <xdr:row>107</xdr:row>
      <xdr:rowOff>33655</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2514600" y="1787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84455</xdr:rowOff>
    </xdr:from>
    <xdr:to>
      <xdr:col>10</xdr:col>
      <xdr:colOff>165100</xdr:colOff>
      <xdr:row>107</xdr:row>
      <xdr:rowOff>14605</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1739900" y="17854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103505</xdr:rowOff>
    </xdr:from>
    <xdr:to>
      <xdr:col>6</xdr:col>
      <xdr:colOff>38100</xdr:colOff>
      <xdr:row>107</xdr:row>
      <xdr:rowOff>33655</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965200" y="17873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122555</xdr:rowOff>
    </xdr:from>
    <xdr:to>
      <xdr:col>24</xdr:col>
      <xdr:colOff>114300</xdr:colOff>
      <xdr:row>108</xdr:row>
      <xdr:rowOff>52705</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4036060" y="18060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37482</xdr:rowOff>
    </xdr:from>
    <xdr:ext cx="405111" cy="259045"/>
    <xdr:sp macro="" textlink="">
      <xdr:nvSpPr>
        <xdr:cNvPr id="424" name="【港湾・漁港】&#10;有形固定資産減価償却率該当値テキスト">
          <a:extLst>
            <a:ext uri="{FF2B5EF4-FFF2-40B4-BE49-F238E27FC236}">
              <a16:creationId xmlns:a16="http://schemas.microsoft.com/office/drawing/2014/main" id="{00000000-0008-0000-0E00-0000A8010000}"/>
            </a:ext>
          </a:extLst>
        </xdr:cNvPr>
        <xdr:cNvSpPr txBox="1"/>
      </xdr:nvSpPr>
      <xdr:spPr>
        <a:xfrm>
          <a:off x="4124960" y="1797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82550</xdr:rowOff>
    </xdr:from>
    <xdr:to>
      <xdr:col>20</xdr:col>
      <xdr:colOff>38100</xdr:colOff>
      <xdr:row>108</xdr:row>
      <xdr:rowOff>12700</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3312160" y="18020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133350</xdr:rowOff>
    </xdr:from>
    <xdr:to>
      <xdr:col>24</xdr:col>
      <xdr:colOff>63500</xdr:colOff>
      <xdr:row>108</xdr:row>
      <xdr:rowOff>1905</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3355340" y="1807083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40639</xdr:rowOff>
    </xdr:from>
    <xdr:to>
      <xdr:col>15</xdr:col>
      <xdr:colOff>101600</xdr:colOff>
      <xdr:row>107</xdr:row>
      <xdr:rowOff>142239</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2514600" y="1797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91439</xdr:rowOff>
    </xdr:from>
    <xdr:to>
      <xdr:col>19</xdr:col>
      <xdr:colOff>177800</xdr:colOff>
      <xdr:row>107</xdr:row>
      <xdr:rowOff>133350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2565400" y="18028919"/>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168275</xdr:rowOff>
    </xdr:from>
    <xdr:to>
      <xdr:col>10</xdr:col>
      <xdr:colOff>165100</xdr:colOff>
      <xdr:row>107</xdr:row>
      <xdr:rowOff>98425</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1739900" y="1793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47625</xdr:rowOff>
    </xdr:from>
    <xdr:to>
      <xdr:col>15</xdr:col>
      <xdr:colOff>50800</xdr:colOff>
      <xdr:row>107</xdr:row>
      <xdr:rowOff>91439</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790700" y="17985105"/>
          <a:ext cx="7747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135889</xdr:rowOff>
    </xdr:from>
    <xdr:to>
      <xdr:col>6</xdr:col>
      <xdr:colOff>38100</xdr:colOff>
      <xdr:row>107</xdr:row>
      <xdr:rowOff>66039</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965200" y="179057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15239</xdr:rowOff>
    </xdr:from>
    <xdr:to>
      <xdr:col>10</xdr:col>
      <xdr:colOff>114300</xdr:colOff>
      <xdr:row>107</xdr:row>
      <xdr:rowOff>47625</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008380" y="17952719"/>
          <a:ext cx="78232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76852</xdr:rowOff>
    </xdr:from>
    <xdr:ext cx="405111" cy="259045"/>
    <xdr:sp macro="" textlink="">
      <xdr:nvSpPr>
        <xdr:cNvPr id="433" name="n_1aveValue【港湾・漁港】&#10;有形固定資産減価償却率">
          <a:extLst>
            <a:ext uri="{FF2B5EF4-FFF2-40B4-BE49-F238E27FC236}">
              <a16:creationId xmlns:a16="http://schemas.microsoft.com/office/drawing/2014/main" id="{00000000-0008-0000-0E00-0000B1010000}"/>
            </a:ext>
          </a:extLst>
        </xdr:cNvPr>
        <xdr:cNvSpPr txBox="1"/>
      </xdr:nvSpPr>
      <xdr:spPr>
        <a:xfrm>
          <a:off x="317056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50182</xdr:rowOff>
    </xdr:from>
    <xdr:ext cx="405111" cy="259045"/>
    <xdr:sp macro="" textlink="">
      <xdr:nvSpPr>
        <xdr:cNvPr id="434" name="n_2aveValue【港湾・漁港】&#10;有形固定資産減価償却率">
          <a:extLst>
            <a:ext uri="{FF2B5EF4-FFF2-40B4-BE49-F238E27FC236}">
              <a16:creationId xmlns:a16="http://schemas.microsoft.com/office/drawing/2014/main" id="{00000000-0008-0000-0E00-0000B2010000}"/>
            </a:ext>
          </a:extLst>
        </xdr:cNvPr>
        <xdr:cNvSpPr txBox="1"/>
      </xdr:nvSpPr>
      <xdr:spPr>
        <a:xfrm>
          <a:off x="238570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31132</xdr:rowOff>
    </xdr:from>
    <xdr:ext cx="405111" cy="259045"/>
    <xdr:sp macro="" textlink="">
      <xdr:nvSpPr>
        <xdr:cNvPr id="435" name="n_3aveValue【港湾・漁港】&#10;有形固定資産減価償却率">
          <a:extLst>
            <a:ext uri="{FF2B5EF4-FFF2-40B4-BE49-F238E27FC236}">
              <a16:creationId xmlns:a16="http://schemas.microsoft.com/office/drawing/2014/main" id="{00000000-0008-0000-0E00-0000B3010000}"/>
            </a:ext>
          </a:extLst>
        </xdr:cNvPr>
        <xdr:cNvSpPr txBox="1"/>
      </xdr:nvSpPr>
      <xdr:spPr>
        <a:xfrm>
          <a:off x="161100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50182</xdr:rowOff>
    </xdr:from>
    <xdr:ext cx="405111" cy="259045"/>
    <xdr:sp macro="" textlink="">
      <xdr:nvSpPr>
        <xdr:cNvPr id="436" name="n_4aveValue【港湾・漁港】&#10;有形固定資産減価償却率">
          <a:extLst>
            <a:ext uri="{FF2B5EF4-FFF2-40B4-BE49-F238E27FC236}">
              <a16:creationId xmlns:a16="http://schemas.microsoft.com/office/drawing/2014/main" id="{00000000-0008-0000-0E00-0000B4010000}"/>
            </a:ext>
          </a:extLst>
        </xdr:cNvPr>
        <xdr:cNvSpPr txBox="1"/>
      </xdr:nvSpPr>
      <xdr:spPr>
        <a:xfrm>
          <a:off x="83630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3827</xdr:rowOff>
    </xdr:from>
    <xdr:ext cx="405111" cy="259045"/>
    <xdr:sp macro="" textlink="">
      <xdr:nvSpPr>
        <xdr:cNvPr id="437" name="n_1mainValue【港湾・漁港】&#10;有形固定資産減価償却率">
          <a:extLst>
            <a:ext uri="{FF2B5EF4-FFF2-40B4-BE49-F238E27FC236}">
              <a16:creationId xmlns:a16="http://schemas.microsoft.com/office/drawing/2014/main" id="{00000000-0008-0000-0E00-0000B5010000}"/>
            </a:ext>
          </a:extLst>
        </xdr:cNvPr>
        <xdr:cNvSpPr txBox="1"/>
      </xdr:nvSpPr>
      <xdr:spPr>
        <a:xfrm>
          <a:off x="317056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133366</xdr:rowOff>
    </xdr:from>
    <xdr:ext cx="405111" cy="259045"/>
    <xdr:sp macro="" textlink="">
      <xdr:nvSpPr>
        <xdr:cNvPr id="438" name="n_2mainValue【港湾・漁港】&#10;有形固定資産減価償却率">
          <a:extLst>
            <a:ext uri="{FF2B5EF4-FFF2-40B4-BE49-F238E27FC236}">
              <a16:creationId xmlns:a16="http://schemas.microsoft.com/office/drawing/2014/main" id="{00000000-0008-0000-0E00-0000B6010000}"/>
            </a:ext>
          </a:extLst>
        </xdr:cNvPr>
        <xdr:cNvSpPr txBox="1"/>
      </xdr:nvSpPr>
      <xdr:spPr>
        <a:xfrm>
          <a:off x="2385704" y="18070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89552</xdr:rowOff>
    </xdr:from>
    <xdr:ext cx="405111" cy="259045"/>
    <xdr:sp macro="" textlink="">
      <xdr:nvSpPr>
        <xdr:cNvPr id="439" name="n_3mainValue【港湾・漁港】&#10;有形固定資産減価償却率">
          <a:extLst>
            <a:ext uri="{FF2B5EF4-FFF2-40B4-BE49-F238E27FC236}">
              <a16:creationId xmlns:a16="http://schemas.microsoft.com/office/drawing/2014/main" id="{00000000-0008-0000-0E00-0000B7010000}"/>
            </a:ext>
          </a:extLst>
        </xdr:cNvPr>
        <xdr:cNvSpPr txBox="1"/>
      </xdr:nvSpPr>
      <xdr:spPr>
        <a:xfrm>
          <a:off x="161100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57166</xdr:rowOff>
    </xdr:from>
    <xdr:ext cx="405111" cy="259045"/>
    <xdr:sp macro="" textlink="">
      <xdr:nvSpPr>
        <xdr:cNvPr id="440" name="n_4mainValue【港湾・漁港】&#10;有形固定資産減価償却率">
          <a:extLst>
            <a:ext uri="{FF2B5EF4-FFF2-40B4-BE49-F238E27FC236}">
              <a16:creationId xmlns:a16="http://schemas.microsoft.com/office/drawing/2014/main" id="{00000000-0008-0000-0E00-0000B8010000}"/>
            </a:ext>
          </a:extLst>
        </xdr:cNvPr>
        <xdr:cNvSpPr txBox="1"/>
      </xdr:nvSpPr>
      <xdr:spPr>
        <a:xfrm>
          <a:off x="836304" y="17994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110</xdr:row>
      <xdr:rowOff>48277</xdr:rowOff>
    </xdr:from>
    <xdr:ext cx="53129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364041" y="1848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107</xdr:row>
      <xdr:rowOff>105427</xdr:rowOff>
    </xdr:from>
    <xdr:ext cx="53129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364041" y="18042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5364041" y="175971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48277</xdr:rowOff>
    </xdr:from>
    <xdr:ext cx="53129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5364041" y="171475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105427</xdr:rowOff>
    </xdr:from>
    <xdr:ext cx="53129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5364041" y="16701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536404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00000000-0008-0000-0E00-0000CE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118765</xdr:rowOff>
    </xdr:from>
    <xdr:to>
      <xdr:col>54</xdr:col>
      <xdr:colOff>189865</xdr:colOff>
      <xdr:row>107</xdr:row>
      <xdr:rowOff>169011</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flipV="1">
          <a:off x="9219565" y="17050405"/>
          <a:ext cx="0" cy="105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1388</xdr:rowOff>
    </xdr:from>
    <xdr:ext cx="534377" cy="259045"/>
    <xdr:sp macro="" textlink="">
      <xdr:nvSpPr>
        <xdr:cNvPr id="464" name="【港湾・漁港】&#10;一人当たり有形固定資産（償却資産）額最小値テキスト">
          <a:extLst>
            <a:ext uri="{FF2B5EF4-FFF2-40B4-BE49-F238E27FC236}">
              <a16:creationId xmlns:a16="http://schemas.microsoft.com/office/drawing/2014/main" id="{00000000-0008-0000-0E00-0000D0010000}"/>
            </a:ext>
          </a:extLst>
        </xdr:cNvPr>
        <xdr:cNvSpPr txBox="1"/>
      </xdr:nvSpPr>
      <xdr:spPr>
        <a:xfrm>
          <a:off x="9258300" y="1810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169011</xdr:rowOff>
    </xdr:from>
    <xdr:to>
      <xdr:col>55</xdr:col>
      <xdr:colOff>88900</xdr:colOff>
      <xdr:row>107</xdr:row>
      <xdr:rowOff>169011</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9154160" y="18106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65442</xdr:rowOff>
    </xdr:from>
    <xdr:ext cx="534377" cy="259045"/>
    <xdr:sp macro="" textlink="">
      <xdr:nvSpPr>
        <xdr:cNvPr id="466" name="【港湾・漁港】&#10;一人当たり有形固定資産（償却資産）額最大値テキスト">
          <a:extLst>
            <a:ext uri="{FF2B5EF4-FFF2-40B4-BE49-F238E27FC236}">
              <a16:creationId xmlns:a16="http://schemas.microsoft.com/office/drawing/2014/main" id="{00000000-0008-0000-0E00-0000D2010000}"/>
            </a:ext>
          </a:extLst>
        </xdr:cNvPr>
        <xdr:cNvSpPr txBox="1"/>
      </xdr:nvSpPr>
      <xdr:spPr>
        <a:xfrm>
          <a:off x="9258300" y="168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118765</xdr:rowOff>
    </xdr:from>
    <xdr:to>
      <xdr:col>55</xdr:col>
      <xdr:colOff>88900</xdr:colOff>
      <xdr:row>101</xdr:row>
      <xdr:rowOff>118765</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9154160" y="17050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64268</xdr:rowOff>
    </xdr:from>
    <xdr:ext cx="534377" cy="259045"/>
    <xdr:sp macro="" textlink="">
      <xdr:nvSpPr>
        <xdr:cNvPr id="468" name="【港湾・漁港】&#10;一人当たり有形固定資産（償却資産）額平均値テキスト">
          <a:extLst>
            <a:ext uri="{FF2B5EF4-FFF2-40B4-BE49-F238E27FC236}">
              <a16:creationId xmlns:a16="http://schemas.microsoft.com/office/drawing/2014/main" id="{00000000-0008-0000-0E00-0000D4010000}"/>
            </a:ext>
          </a:extLst>
        </xdr:cNvPr>
        <xdr:cNvSpPr txBox="1"/>
      </xdr:nvSpPr>
      <xdr:spPr>
        <a:xfrm>
          <a:off x="9258300" y="17498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85841</xdr:rowOff>
    </xdr:from>
    <xdr:to>
      <xdr:col>55</xdr:col>
      <xdr:colOff>50800</xdr:colOff>
      <xdr:row>105</xdr:row>
      <xdr:rowOff>15991</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9192260" y="17520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71577</xdr:rowOff>
    </xdr:from>
    <xdr:to>
      <xdr:col>50</xdr:col>
      <xdr:colOff>165100</xdr:colOff>
      <xdr:row>102</xdr:row>
      <xdr:rowOff>1727</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8445500" y="170032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107193</xdr:rowOff>
    </xdr:from>
    <xdr:to>
      <xdr:col>46</xdr:col>
      <xdr:colOff>38100</xdr:colOff>
      <xdr:row>102</xdr:row>
      <xdr:rowOff>37343</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7670800" y="170388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101</xdr:row>
      <xdr:rowOff>143312</xdr:rowOff>
    </xdr:from>
    <xdr:to>
      <xdr:col>41</xdr:col>
      <xdr:colOff>101600</xdr:colOff>
      <xdr:row>102</xdr:row>
      <xdr:rowOff>73462</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6873240" y="170749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74413</xdr:rowOff>
    </xdr:from>
    <xdr:to>
      <xdr:col>36</xdr:col>
      <xdr:colOff>165100</xdr:colOff>
      <xdr:row>103</xdr:row>
      <xdr:rowOff>4563</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6098540" y="17173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67965</xdr:rowOff>
    </xdr:from>
    <xdr:to>
      <xdr:col>55</xdr:col>
      <xdr:colOff>50800</xdr:colOff>
      <xdr:row>101</xdr:row>
      <xdr:rowOff>169565</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9192260" y="169996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20992</xdr:rowOff>
    </xdr:from>
    <xdr:ext cx="534377" cy="259045"/>
    <xdr:sp macro="" textlink="">
      <xdr:nvSpPr>
        <xdr:cNvPr id="480" name="【港湾・漁港】&#10;一人当たり有形固定資産（償却資産）額該当値テキスト">
          <a:extLst>
            <a:ext uri="{FF2B5EF4-FFF2-40B4-BE49-F238E27FC236}">
              <a16:creationId xmlns:a16="http://schemas.microsoft.com/office/drawing/2014/main" id="{00000000-0008-0000-0E00-0000E0010000}"/>
            </a:ext>
          </a:extLst>
        </xdr:cNvPr>
        <xdr:cNvSpPr txBox="1"/>
      </xdr:nvSpPr>
      <xdr:spPr>
        <a:xfrm>
          <a:off x="9258300" y="169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95625</xdr:rowOff>
    </xdr:from>
    <xdr:to>
      <xdr:col>50</xdr:col>
      <xdr:colOff>165100</xdr:colOff>
      <xdr:row>102</xdr:row>
      <xdr:rowOff>25775</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8445500" y="17027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118765</xdr:rowOff>
    </xdr:from>
    <xdr:to>
      <xdr:col>55</xdr:col>
      <xdr:colOff>0</xdr:colOff>
      <xdr:row>101</xdr:row>
      <xdr:rowOff>146425</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8496300" y="17050405"/>
          <a:ext cx="7239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127493</xdr:rowOff>
    </xdr:from>
    <xdr:to>
      <xdr:col>46</xdr:col>
      <xdr:colOff>38100</xdr:colOff>
      <xdr:row>102</xdr:row>
      <xdr:rowOff>57643</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7670800" y="170591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146425</xdr:rowOff>
    </xdr:from>
    <xdr:to>
      <xdr:col>50</xdr:col>
      <xdr:colOff>114300</xdr:colOff>
      <xdr:row>102</xdr:row>
      <xdr:rowOff>6843</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7713980" y="17078065"/>
          <a:ext cx="782320" cy="2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146603</xdr:rowOff>
    </xdr:from>
    <xdr:to>
      <xdr:col>41</xdr:col>
      <xdr:colOff>101600</xdr:colOff>
      <xdr:row>102</xdr:row>
      <xdr:rowOff>76753</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6873240" y="170782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6843</xdr:rowOff>
    </xdr:from>
    <xdr:to>
      <xdr:col>45</xdr:col>
      <xdr:colOff>177800</xdr:colOff>
      <xdr:row>102</xdr:row>
      <xdr:rowOff>25953</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6924040" y="17106123"/>
          <a:ext cx="78994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13467</xdr:rowOff>
    </xdr:from>
    <xdr:to>
      <xdr:col>36</xdr:col>
      <xdr:colOff>165100</xdr:colOff>
      <xdr:row>102</xdr:row>
      <xdr:rowOff>115067</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6098540" y="171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25953</xdr:rowOff>
    </xdr:from>
    <xdr:to>
      <xdr:col>41</xdr:col>
      <xdr:colOff>50800</xdr:colOff>
      <xdr:row>102</xdr:row>
      <xdr:rowOff>64267</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6149340" y="17125233"/>
          <a:ext cx="7747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100</xdr:row>
      <xdr:rowOff>18254</xdr:rowOff>
    </xdr:from>
    <xdr:ext cx="534377" cy="259045"/>
    <xdr:sp macro="" textlink="">
      <xdr:nvSpPr>
        <xdr:cNvPr id="489" name="n_1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8239271" y="1678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100</xdr:row>
      <xdr:rowOff>53870</xdr:rowOff>
    </xdr:from>
    <xdr:ext cx="534377" cy="259045"/>
    <xdr:sp macro="" textlink="">
      <xdr:nvSpPr>
        <xdr:cNvPr id="490" name="n_2ave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7477271" y="1681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100</xdr:row>
      <xdr:rowOff>89989</xdr:rowOff>
    </xdr:from>
    <xdr:ext cx="534377" cy="259045"/>
    <xdr:sp macro="" textlink="">
      <xdr:nvSpPr>
        <xdr:cNvPr id="491" name="n_3ave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6702571" y="1685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102</xdr:row>
      <xdr:rowOff>167140</xdr:rowOff>
    </xdr:from>
    <xdr:ext cx="534377" cy="259045"/>
    <xdr:sp macro="" textlink="">
      <xdr:nvSpPr>
        <xdr:cNvPr id="492" name="n_4ave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5905011" y="1726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102</xdr:row>
      <xdr:rowOff>16902</xdr:rowOff>
    </xdr:from>
    <xdr:ext cx="534377" cy="259045"/>
    <xdr:sp macro="" textlink="">
      <xdr:nvSpPr>
        <xdr:cNvPr id="493" name="n_1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8239271" y="1711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48770</xdr:rowOff>
    </xdr:from>
    <xdr:ext cx="534377" cy="259045"/>
    <xdr:sp macro="" textlink="">
      <xdr:nvSpPr>
        <xdr:cNvPr id="494" name="n_2main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7477271" y="171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102</xdr:row>
      <xdr:rowOff>67880</xdr:rowOff>
    </xdr:from>
    <xdr:ext cx="534377" cy="259045"/>
    <xdr:sp macro="" textlink="">
      <xdr:nvSpPr>
        <xdr:cNvPr id="495" name="n_3mainValue【港湾・漁港】&#10;一人当たり有形固定資産（償却資産）額">
          <a:extLst>
            <a:ext uri="{FF2B5EF4-FFF2-40B4-BE49-F238E27FC236}">
              <a16:creationId xmlns:a16="http://schemas.microsoft.com/office/drawing/2014/main" id="{00000000-0008-0000-0E00-0000EF010000}"/>
            </a:ext>
          </a:extLst>
        </xdr:cNvPr>
        <xdr:cNvSpPr txBox="1"/>
      </xdr:nvSpPr>
      <xdr:spPr>
        <a:xfrm>
          <a:off x="6702571" y="1716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100</xdr:row>
      <xdr:rowOff>131594</xdr:rowOff>
    </xdr:from>
    <xdr:ext cx="534377" cy="259045"/>
    <xdr:sp macro="" textlink="">
      <xdr:nvSpPr>
        <xdr:cNvPr id="496" name="n_4mainValue【港湾・漁港】&#10;一人当たり有形固定資産（償却資産）額">
          <a:extLst>
            <a:ext uri="{FF2B5EF4-FFF2-40B4-BE49-F238E27FC236}">
              <a16:creationId xmlns:a16="http://schemas.microsoft.com/office/drawing/2014/main" id="{00000000-0008-0000-0E00-0000F0010000}"/>
            </a:ext>
          </a:extLst>
        </xdr:cNvPr>
        <xdr:cNvSpPr txBox="1"/>
      </xdr:nvSpPr>
      <xdr:spPr>
        <a:xfrm>
          <a:off x="5905011" y="1689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060276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060276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a:extLst>
            <a:ext uri="{FF2B5EF4-FFF2-40B4-BE49-F238E27FC236}">
              <a16:creationId xmlns:a16="http://schemas.microsoft.com/office/drawing/2014/main" id="{00000000-0008-0000-0E00-00000A02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56606</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flipV="1">
          <a:off x="14375764" y="5688330"/>
          <a:ext cx="0" cy="1409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60433</xdr:rowOff>
    </xdr:from>
    <xdr:ext cx="405111" cy="259045"/>
    <xdr:sp macro="" textlink="">
      <xdr:nvSpPr>
        <xdr:cNvPr id="524" name="【認定こども園・幼稚園・保育所】&#10;有形固定資産減価償却率最小値テキスト">
          <a:extLst>
            <a:ext uri="{FF2B5EF4-FFF2-40B4-BE49-F238E27FC236}">
              <a16:creationId xmlns:a16="http://schemas.microsoft.com/office/drawing/2014/main" id="{00000000-0008-0000-0E00-00000C020000}"/>
            </a:ext>
          </a:extLst>
        </xdr:cNvPr>
        <xdr:cNvSpPr txBox="1"/>
      </xdr:nvSpPr>
      <xdr:spPr>
        <a:xfrm>
          <a:off x="14414500" y="710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56606</xdr:rowOff>
    </xdr:from>
    <xdr:to>
      <xdr:col>86</xdr:col>
      <xdr:colOff>25400</xdr:colOff>
      <xdr:row>42</xdr:row>
      <xdr:rowOff>56606</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4287500" y="70974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526" name="【認定こども園・幼稚園・保育所】&#10;有形固定資産減価償却率最大値テキスト">
          <a:extLst>
            <a:ext uri="{FF2B5EF4-FFF2-40B4-BE49-F238E27FC236}">
              <a16:creationId xmlns:a16="http://schemas.microsoft.com/office/drawing/2014/main" id="{00000000-0008-0000-0E00-00000E020000}"/>
            </a:ext>
          </a:extLst>
        </xdr:cNvPr>
        <xdr:cNvSpPr txBox="1"/>
      </xdr:nvSpPr>
      <xdr:spPr>
        <a:xfrm>
          <a:off x="144145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428750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164210</xdr:rowOff>
    </xdr:from>
    <xdr:ext cx="405111" cy="259045"/>
    <xdr:sp macro="" textlink="">
      <xdr:nvSpPr>
        <xdr:cNvPr id="528" name="【認定こども園・幼稚園・保育所】&#10;有形固定資産減価償却率平均値テキスト">
          <a:extLst>
            <a:ext uri="{FF2B5EF4-FFF2-40B4-BE49-F238E27FC236}">
              <a16:creationId xmlns:a16="http://schemas.microsoft.com/office/drawing/2014/main" id="{00000000-0008-0000-0E00-000010020000}"/>
            </a:ext>
          </a:extLst>
        </xdr:cNvPr>
        <xdr:cNvSpPr txBox="1"/>
      </xdr:nvSpPr>
      <xdr:spPr>
        <a:xfrm>
          <a:off x="14414500" y="619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4325600" y="6344013"/>
          <a:ext cx="9398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110308</xdr:rowOff>
    </xdr:from>
    <xdr:to>
      <xdr:col>81</xdr:col>
      <xdr:colOff>101600</xdr:colOff>
      <xdr:row>37</xdr:row>
      <xdr:rowOff>40458</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3578840" y="6145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123372</xdr:rowOff>
    </xdr:from>
    <xdr:to>
      <xdr:col>76</xdr:col>
      <xdr:colOff>165100</xdr:colOff>
      <xdr:row>37</xdr:row>
      <xdr:rowOff>53522</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2804140" y="6158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152763</xdr:rowOff>
    </xdr:from>
    <xdr:to>
      <xdr:col>72</xdr:col>
      <xdr:colOff>38100</xdr:colOff>
      <xdr:row>37</xdr:row>
      <xdr:rowOff>82913</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2029440" y="61878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95613</xdr:rowOff>
    </xdr:from>
    <xdr:to>
      <xdr:col>67</xdr:col>
      <xdr:colOff>101600</xdr:colOff>
      <xdr:row>38</xdr:row>
      <xdr:rowOff>25763</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1231880" y="62982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17235</xdr:rowOff>
    </xdr:from>
    <xdr:to>
      <xdr:col>85</xdr:col>
      <xdr:colOff>177800</xdr:colOff>
      <xdr:row>41</xdr:row>
      <xdr:rowOff>118835</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4325600" y="68904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167112</xdr:rowOff>
    </xdr:from>
    <xdr:ext cx="405111" cy="259045"/>
    <xdr:sp macro="" textlink="">
      <xdr:nvSpPr>
        <xdr:cNvPr id="540" name="【認定こども園・幼稚園・保育所】&#10;有形固定資産減価償却率該当値テキスト">
          <a:extLst>
            <a:ext uri="{FF2B5EF4-FFF2-40B4-BE49-F238E27FC236}">
              <a16:creationId xmlns:a16="http://schemas.microsoft.com/office/drawing/2014/main" id="{00000000-0008-0000-0E00-00001C020000}"/>
            </a:ext>
          </a:extLst>
        </xdr:cNvPr>
        <xdr:cNvSpPr txBox="1"/>
      </xdr:nvSpPr>
      <xdr:spPr>
        <a:xfrm>
          <a:off x="14414500" y="68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136434</xdr:rowOff>
    </xdr:from>
    <xdr:to>
      <xdr:col>81</xdr:col>
      <xdr:colOff>101600</xdr:colOff>
      <xdr:row>41</xdr:row>
      <xdr:rowOff>66584</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3578840" y="6842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15784</xdr:rowOff>
    </xdr:from>
    <xdr:to>
      <xdr:col>85</xdr:col>
      <xdr:colOff>127000</xdr:colOff>
      <xdr:row>41</xdr:row>
      <xdr:rowOff>68035</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3629640" y="6889024"/>
          <a:ext cx="74676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44994</xdr:rowOff>
    </xdr:from>
    <xdr:to>
      <xdr:col>76</xdr:col>
      <xdr:colOff>165100</xdr:colOff>
      <xdr:row>40</xdr:row>
      <xdr:rowOff>146594</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2804140" y="675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95794</xdr:rowOff>
    </xdr:from>
    <xdr:to>
      <xdr:col>81</xdr:col>
      <xdr:colOff>50800</xdr:colOff>
      <xdr:row>41</xdr:row>
      <xdr:rowOff>15784</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854940" y="6801394"/>
          <a:ext cx="7747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125004</xdr:rowOff>
    </xdr:from>
    <xdr:to>
      <xdr:col>72</xdr:col>
      <xdr:colOff>38100</xdr:colOff>
      <xdr:row>40</xdr:row>
      <xdr:rowOff>55154</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2029440" y="66629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4354</xdr:rowOff>
    </xdr:from>
    <xdr:to>
      <xdr:col>76</xdr:col>
      <xdr:colOff>114300</xdr:colOff>
      <xdr:row>40</xdr:row>
      <xdr:rowOff>95794</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072620" y="6709954"/>
          <a:ext cx="78232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23767</xdr:rowOff>
    </xdr:from>
    <xdr:to>
      <xdr:col>67</xdr:col>
      <xdr:colOff>101600</xdr:colOff>
      <xdr:row>39</xdr:row>
      <xdr:rowOff>125367</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123188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74567</xdr:rowOff>
    </xdr:from>
    <xdr:to>
      <xdr:col>71</xdr:col>
      <xdr:colOff>177800</xdr:colOff>
      <xdr:row>40</xdr:row>
      <xdr:rowOff>4354</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1282680" y="6612527"/>
          <a:ext cx="789940" cy="9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56985</xdr:rowOff>
    </xdr:from>
    <xdr:ext cx="405111" cy="259045"/>
    <xdr:sp macro="" textlink="">
      <xdr:nvSpPr>
        <xdr:cNvPr id="549" name="n_1ave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3437244" y="592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70049</xdr:rowOff>
    </xdr:from>
    <xdr:ext cx="405111" cy="259045"/>
    <xdr:sp macro="" textlink="">
      <xdr:nvSpPr>
        <xdr:cNvPr id="550" name="n_2ave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267524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99440</xdr:rowOff>
    </xdr:from>
    <xdr:ext cx="405111" cy="259045"/>
    <xdr:sp macro="" textlink="">
      <xdr:nvSpPr>
        <xdr:cNvPr id="551" name="n_3ave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1900544" y="596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42290</xdr:rowOff>
    </xdr:from>
    <xdr:ext cx="405111" cy="259045"/>
    <xdr:sp macro="" textlink="">
      <xdr:nvSpPr>
        <xdr:cNvPr id="552" name="n_4ave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110298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57711</xdr:rowOff>
    </xdr:from>
    <xdr:ext cx="405111" cy="259045"/>
    <xdr:sp macro="" textlink="">
      <xdr:nvSpPr>
        <xdr:cNvPr id="553" name="n_1mainValue【認定こども園・幼稚園・保育所】&#10;有形固定資産減価償却率">
          <a:extLst>
            <a:ext uri="{FF2B5EF4-FFF2-40B4-BE49-F238E27FC236}">
              <a16:creationId xmlns:a16="http://schemas.microsoft.com/office/drawing/2014/main" id="{00000000-0008-0000-0E00-000029020000}"/>
            </a:ext>
          </a:extLst>
        </xdr:cNvPr>
        <xdr:cNvSpPr txBox="1"/>
      </xdr:nvSpPr>
      <xdr:spPr>
        <a:xfrm>
          <a:off x="13437244" y="69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137721</xdr:rowOff>
    </xdr:from>
    <xdr:ext cx="405111" cy="259045"/>
    <xdr:sp macro="" textlink="">
      <xdr:nvSpPr>
        <xdr:cNvPr id="554" name="n_2mainValue【認定こども園・幼稚園・保育所】&#10;有形固定資産減価償却率">
          <a:extLst>
            <a:ext uri="{FF2B5EF4-FFF2-40B4-BE49-F238E27FC236}">
              <a16:creationId xmlns:a16="http://schemas.microsoft.com/office/drawing/2014/main" id="{00000000-0008-0000-0E00-00002A020000}"/>
            </a:ext>
          </a:extLst>
        </xdr:cNvPr>
        <xdr:cNvSpPr txBox="1"/>
      </xdr:nvSpPr>
      <xdr:spPr>
        <a:xfrm>
          <a:off x="12675244" y="684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46281</xdr:rowOff>
    </xdr:from>
    <xdr:ext cx="405111" cy="259045"/>
    <xdr:sp macro="" textlink="">
      <xdr:nvSpPr>
        <xdr:cNvPr id="555" name="n_3mainValue【認定こども園・幼稚園・保育所】&#10;有形固定資産減価償却率">
          <a:extLst>
            <a:ext uri="{FF2B5EF4-FFF2-40B4-BE49-F238E27FC236}">
              <a16:creationId xmlns:a16="http://schemas.microsoft.com/office/drawing/2014/main" id="{00000000-0008-0000-0E00-00002B020000}"/>
            </a:ext>
          </a:extLst>
        </xdr:cNvPr>
        <xdr:cNvSpPr txBox="1"/>
      </xdr:nvSpPr>
      <xdr:spPr>
        <a:xfrm>
          <a:off x="11900544" y="675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116494</xdr:rowOff>
    </xdr:from>
    <xdr:ext cx="405111" cy="259045"/>
    <xdr:sp macro="" textlink="">
      <xdr:nvSpPr>
        <xdr:cNvPr id="556" name="n_4mainValue【認定こども園・幼稚園・保育所】&#10;有形固定資産減価償却率">
          <a:extLst>
            <a:ext uri="{FF2B5EF4-FFF2-40B4-BE49-F238E27FC236}">
              <a16:creationId xmlns:a16="http://schemas.microsoft.com/office/drawing/2014/main" id="{00000000-0008-0000-0E00-00002C020000}"/>
            </a:ext>
          </a:extLst>
        </xdr:cNvPr>
        <xdr:cNvSpPr txBox="1"/>
      </xdr:nvSpPr>
      <xdr:spPr>
        <a:xfrm>
          <a:off x="1110298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a:extLst>
            <a:ext uri="{FF2B5EF4-FFF2-40B4-BE49-F238E27FC236}">
              <a16:creationId xmlns:a16="http://schemas.microsoft.com/office/drawing/2014/main" id="{00000000-0008-0000-0E00-00004302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95250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flipV="1">
          <a:off x="19509104" y="57378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581" name="【認定こども園・幼稚園・保育所】&#10;一人当たり面積最小値テキスト">
          <a:extLst>
            <a:ext uri="{FF2B5EF4-FFF2-40B4-BE49-F238E27FC236}">
              <a16:creationId xmlns:a16="http://schemas.microsoft.com/office/drawing/2014/main" id="{00000000-0008-0000-0E00-000045020000}"/>
            </a:ext>
          </a:extLst>
        </xdr:cNvPr>
        <xdr:cNvSpPr txBox="1"/>
      </xdr:nvSpPr>
      <xdr:spPr>
        <a:xfrm>
          <a:off x="1954784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944370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583" name="【認定こども園・幼稚園・保育所】&#10;一人当たり面積最大値テキスト">
          <a:extLst>
            <a:ext uri="{FF2B5EF4-FFF2-40B4-BE49-F238E27FC236}">
              <a16:creationId xmlns:a16="http://schemas.microsoft.com/office/drawing/2014/main" id="{00000000-0008-0000-0E00-000047020000}"/>
            </a:ext>
          </a:extLst>
        </xdr:cNvPr>
        <xdr:cNvSpPr txBox="1"/>
      </xdr:nvSpPr>
      <xdr:spPr>
        <a:xfrm>
          <a:off x="1954784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9443700" y="573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22877</xdr:rowOff>
    </xdr:from>
    <xdr:ext cx="469744" cy="259045"/>
    <xdr:sp macro="" textlink="">
      <xdr:nvSpPr>
        <xdr:cNvPr id="585" name="【認定こども園・幼稚園・保育所】&#10;一人当たり面積平均値テキスト">
          <a:extLst>
            <a:ext uri="{FF2B5EF4-FFF2-40B4-BE49-F238E27FC236}">
              <a16:creationId xmlns:a16="http://schemas.microsoft.com/office/drawing/2014/main" id="{00000000-0008-0000-0E00-000049020000}"/>
            </a:ext>
          </a:extLst>
        </xdr:cNvPr>
        <xdr:cNvSpPr txBox="1"/>
      </xdr:nvSpPr>
      <xdr:spPr>
        <a:xfrm>
          <a:off x="1954784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44450</xdr:rowOff>
    </xdr:from>
    <xdr:to>
      <xdr:col>116</xdr:col>
      <xdr:colOff>114300</xdr:colOff>
      <xdr:row>38</xdr:row>
      <xdr:rowOff>146050</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945894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8735040" y="6384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6350</xdr:rowOff>
    </xdr:from>
    <xdr:to>
      <xdr:col>107</xdr:col>
      <xdr:colOff>101600</xdr:colOff>
      <xdr:row>38</xdr:row>
      <xdr:rowOff>107950</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793748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716278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25400</xdr:rowOff>
    </xdr:from>
    <xdr:to>
      <xdr:col>98</xdr:col>
      <xdr:colOff>38100</xdr:colOff>
      <xdr:row>38</xdr:row>
      <xdr:rowOff>127000</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638808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158750</xdr:rowOff>
    </xdr:from>
    <xdr:to>
      <xdr:col>116</xdr:col>
      <xdr:colOff>114300</xdr:colOff>
      <xdr:row>34</xdr:row>
      <xdr:rowOff>88900</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19458940" y="5690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111777</xdr:rowOff>
    </xdr:from>
    <xdr:ext cx="469744" cy="259045"/>
    <xdr:sp macro="" textlink="">
      <xdr:nvSpPr>
        <xdr:cNvPr id="597" name="【認定こども園・幼稚園・保育所】&#10;一人当たり面積該当値テキスト">
          <a:extLst>
            <a:ext uri="{FF2B5EF4-FFF2-40B4-BE49-F238E27FC236}">
              <a16:creationId xmlns:a16="http://schemas.microsoft.com/office/drawing/2014/main" id="{00000000-0008-0000-0E00-000055020000}"/>
            </a:ext>
          </a:extLst>
        </xdr:cNvPr>
        <xdr:cNvSpPr txBox="1"/>
      </xdr:nvSpPr>
      <xdr:spPr>
        <a:xfrm>
          <a:off x="19547840"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6350</xdr:rowOff>
    </xdr:from>
    <xdr:to>
      <xdr:col>112</xdr:col>
      <xdr:colOff>38100</xdr:colOff>
      <xdr:row>34</xdr:row>
      <xdr:rowOff>107950</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18735040" y="5706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38100</xdr:rowOff>
    </xdr:from>
    <xdr:to>
      <xdr:col>116</xdr:col>
      <xdr:colOff>63500</xdr:colOff>
      <xdr:row>34</xdr:row>
      <xdr:rowOff>57150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flipV="1">
          <a:off x="18778220" y="573786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25400</xdr:rowOff>
    </xdr:from>
    <xdr:to>
      <xdr:col>107</xdr:col>
      <xdr:colOff>101600</xdr:colOff>
      <xdr:row>34</xdr:row>
      <xdr:rowOff>127000</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1793748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57150</xdr:rowOff>
    </xdr:from>
    <xdr:to>
      <xdr:col>111</xdr:col>
      <xdr:colOff>177800</xdr:colOff>
      <xdr:row>34</xdr:row>
      <xdr:rowOff>76200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flipV="1">
          <a:off x="17988280" y="575691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36830</xdr:rowOff>
    </xdr:from>
    <xdr:to>
      <xdr:col>102</xdr:col>
      <xdr:colOff>165100</xdr:colOff>
      <xdr:row>34</xdr:row>
      <xdr:rowOff>138430</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1716278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76200</xdr:rowOff>
    </xdr:from>
    <xdr:to>
      <xdr:col>107</xdr:col>
      <xdr:colOff>50800</xdr:colOff>
      <xdr:row>34</xdr:row>
      <xdr:rowOff>87630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flipV="1">
          <a:off x="17213580" y="577596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147320</xdr:rowOff>
    </xdr:from>
    <xdr:to>
      <xdr:col>98</xdr:col>
      <xdr:colOff>38100</xdr:colOff>
      <xdr:row>34</xdr:row>
      <xdr:rowOff>77470</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16388080" y="5679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26670</xdr:rowOff>
    </xdr:from>
    <xdr:to>
      <xdr:col>102</xdr:col>
      <xdr:colOff>114300</xdr:colOff>
      <xdr:row>34</xdr:row>
      <xdr:rowOff>87630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6431260" y="5726430"/>
          <a:ext cx="7823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106697</xdr:rowOff>
    </xdr:from>
    <xdr:ext cx="469744" cy="259045"/>
    <xdr:sp macro="" textlink="">
      <xdr:nvSpPr>
        <xdr:cNvPr id="606" name="n_1ave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8561127" y="647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99077</xdr:rowOff>
    </xdr:from>
    <xdr:ext cx="469744" cy="259045"/>
    <xdr:sp macro="" textlink="">
      <xdr:nvSpPr>
        <xdr:cNvPr id="607" name="n_2ave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7776267" y="646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118127</xdr:rowOff>
    </xdr:from>
    <xdr:ext cx="469744" cy="259045"/>
    <xdr:sp macro="" textlink="">
      <xdr:nvSpPr>
        <xdr:cNvPr id="608" name="n_3ave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700156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118127</xdr:rowOff>
    </xdr:from>
    <xdr:ext cx="469744" cy="259045"/>
    <xdr:sp macro="" textlink="">
      <xdr:nvSpPr>
        <xdr:cNvPr id="609" name="n_4ave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622686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124477</xdr:rowOff>
    </xdr:from>
    <xdr:ext cx="469744" cy="259045"/>
    <xdr:sp macro="" textlink="">
      <xdr:nvSpPr>
        <xdr:cNvPr id="610" name="n_1mainValue【認定こども園・幼稚園・保育所】&#10;一人当たり面積">
          <a:extLst>
            <a:ext uri="{FF2B5EF4-FFF2-40B4-BE49-F238E27FC236}">
              <a16:creationId xmlns:a16="http://schemas.microsoft.com/office/drawing/2014/main" id="{00000000-0008-0000-0E00-000062020000}"/>
            </a:ext>
          </a:extLst>
        </xdr:cNvPr>
        <xdr:cNvSpPr txBox="1"/>
      </xdr:nvSpPr>
      <xdr:spPr>
        <a:xfrm>
          <a:off x="18561127" y="54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143527</xdr:rowOff>
    </xdr:from>
    <xdr:ext cx="469744" cy="259045"/>
    <xdr:sp macro="" textlink="">
      <xdr:nvSpPr>
        <xdr:cNvPr id="611" name="n_2mainValue【認定こども園・幼稚園・保育所】&#10;一人当たり面積">
          <a:extLst>
            <a:ext uri="{FF2B5EF4-FFF2-40B4-BE49-F238E27FC236}">
              <a16:creationId xmlns:a16="http://schemas.microsoft.com/office/drawing/2014/main" id="{00000000-0008-0000-0E00-000063020000}"/>
            </a:ext>
          </a:extLst>
        </xdr:cNvPr>
        <xdr:cNvSpPr txBox="1"/>
      </xdr:nvSpPr>
      <xdr:spPr>
        <a:xfrm>
          <a:off x="1777626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154957</xdr:rowOff>
    </xdr:from>
    <xdr:ext cx="469744" cy="259045"/>
    <xdr:sp macro="" textlink="">
      <xdr:nvSpPr>
        <xdr:cNvPr id="612" name="n_3mainValue【認定こども園・幼稚園・保育所】&#10;一人当たり面積">
          <a:extLst>
            <a:ext uri="{FF2B5EF4-FFF2-40B4-BE49-F238E27FC236}">
              <a16:creationId xmlns:a16="http://schemas.microsoft.com/office/drawing/2014/main" id="{00000000-0008-0000-0E00-000064020000}"/>
            </a:ext>
          </a:extLst>
        </xdr:cNvPr>
        <xdr:cNvSpPr txBox="1"/>
      </xdr:nvSpPr>
      <xdr:spPr>
        <a:xfrm>
          <a:off x="17001567" y="551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93997</xdr:rowOff>
    </xdr:from>
    <xdr:ext cx="469744" cy="259045"/>
    <xdr:sp macro="" textlink="">
      <xdr:nvSpPr>
        <xdr:cNvPr id="613" name="n_4mainValue【認定こども園・幼稚園・保育所】&#10;一人当たり面積">
          <a:extLst>
            <a:ext uri="{FF2B5EF4-FFF2-40B4-BE49-F238E27FC236}">
              <a16:creationId xmlns:a16="http://schemas.microsoft.com/office/drawing/2014/main" id="{00000000-0008-0000-0E00-000065020000}"/>
            </a:ext>
          </a:extLst>
        </xdr:cNvPr>
        <xdr:cNvSpPr txBox="1"/>
      </xdr:nvSpPr>
      <xdr:spPr>
        <a:xfrm>
          <a:off x="16226867" y="54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a:extLst>
            <a:ext uri="{FF2B5EF4-FFF2-40B4-BE49-F238E27FC236}">
              <a16:creationId xmlns:a16="http://schemas.microsoft.com/office/drawing/2014/main" id="{00000000-0008-0000-0E00-00007F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13063</xdr:rowOff>
    </xdr:from>
    <xdr:to>
      <xdr:col>85</xdr:col>
      <xdr:colOff>126364</xdr:colOff>
      <xdr:row>63</xdr:row>
      <xdr:rowOff>66947</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flipV="1">
          <a:off x="14375764" y="9400903"/>
          <a:ext cx="0" cy="122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70774</xdr:rowOff>
    </xdr:from>
    <xdr:ext cx="405111" cy="259045"/>
    <xdr:sp macro="" textlink="">
      <xdr:nvSpPr>
        <xdr:cNvPr id="641" name="【学校施設】&#10;有形固定資産減価償却率最小値テキスト">
          <a:extLst>
            <a:ext uri="{FF2B5EF4-FFF2-40B4-BE49-F238E27FC236}">
              <a16:creationId xmlns:a16="http://schemas.microsoft.com/office/drawing/2014/main" id="{00000000-0008-0000-0E00-000081020000}"/>
            </a:ext>
          </a:extLst>
        </xdr:cNvPr>
        <xdr:cNvSpPr txBox="1"/>
      </xdr:nvSpPr>
      <xdr:spPr>
        <a:xfrm>
          <a:off x="14414500" y="1063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66947</xdr:rowOff>
    </xdr:from>
    <xdr:to>
      <xdr:col>86</xdr:col>
      <xdr:colOff>25400</xdr:colOff>
      <xdr:row>63</xdr:row>
      <xdr:rowOff>66947</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4287500" y="10628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131190</xdr:rowOff>
    </xdr:from>
    <xdr:ext cx="405111" cy="259045"/>
    <xdr:sp macro="" textlink="">
      <xdr:nvSpPr>
        <xdr:cNvPr id="643" name="【学校施設】&#10;有形固定資産減価償却率最大値テキスト">
          <a:extLst>
            <a:ext uri="{FF2B5EF4-FFF2-40B4-BE49-F238E27FC236}">
              <a16:creationId xmlns:a16="http://schemas.microsoft.com/office/drawing/2014/main" id="{00000000-0008-0000-0E00-000083020000}"/>
            </a:ext>
          </a:extLst>
        </xdr:cNvPr>
        <xdr:cNvSpPr txBox="1"/>
      </xdr:nvSpPr>
      <xdr:spPr>
        <a:xfrm>
          <a:off x="144145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13063</xdr:rowOff>
    </xdr:from>
    <xdr:to>
      <xdr:col>86</xdr:col>
      <xdr:colOff>25400</xdr:colOff>
      <xdr:row>56</xdr:row>
      <xdr:rowOff>13063</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4287500" y="94009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39024</xdr:rowOff>
    </xdr:from>
    <xdr:ext cx="405111" cy="259045"/>
    <xdr:sp macro="" textlink="">
      <xdr:nvSpPr>
        <xdr:cNvPr id="645" name="【学校施設】&#10;有形固定資産減価償却率平均値テキスト">
          <a:extLst>
            <a:ext uri="{FF2B5EF4-FFF2-40B4-BE49-F238E27FC236}">
              <a16:creationId xmlns:a16="http://schemas.microsoft.com/office/drawing/2014/main" id="{00000000-0008-0000-0E00-000085020000}"/>
            </a:ext>
          </a:extLst>
        </xdr:cNvPr>
        <xdr:cNvSpPr txBox="1"/>
      </xdr:nvSpPr>
      <xdr:spPr>
        <a:xfrm>
          <a:off x="14414500" y="9762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4325600" y="990690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96157</xdr:rowOff>
    </xdr:from>
    <xdr:to>
      <xdr:col>81</xdr:col>
      <xdr:colOff>101600</xdr:colOff>
      <xdr:row>59</xdr:row>
      <xdr:rowOff>26307</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3578840" y="9819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143510</xdr:rowOff>
    </xdr:from>
    <xdr:to>
      <xdr:col>76</xdr:col>
      <xdr:colOff>165100</xdr:colOff>
      <xdr:row>58</xdr:row>
      <xdr:rowOff>73660</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2804140" y="96989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2029440" y="96793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164737</xdr:rowOff>
    </xdr:from>
    <xdr:to>
      <xdr:col>67</xdr:col>
      <xdr:colOff>101600</xdr:colOff>
      <xdr:row>57</xdr:row>
      <xdr:rowOff>94887</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1231880" y="95525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48804</xdr:rowOff>
    </xdr:from>
    <xdr:to>
      <xdr:col>85</xdr:col>
      <xdr:colOff>177800</xdr:colOff>
      <xdr:row>59</xdr:row>
      <xdr:rowOff>150404</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4325600" y="993956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27231</xdr:rowOff>
    </xdr:from>
    <xdr:ext cx="405111" cy="259045"/>
    <xdr:sp macro="" textlink="">
      <xdr:nvSpPr>
        <xdr:cNvPr id="657" name="【学校施設】&#10;有形固定資産減価償却率該当値テキスト">
          <a:extLst>
            <a:ext uri="{FF2B5EF4-FFF2-40B4-BE49-F238E27FC236}">
              <a16:creationId xmlns:a16="http://schemas.microsoft.com/office/drawing/2014/main" id="{00000000-0008-0000-0E00-000091020000}"/>
            </a:ext>
          </a:extLst>
        </xdr:cNvPr>
        <xdr:cNvSpPr txBox="1"/>
      </xdr:nvSpPr>
      <xdr:spPr>
        <a:xfrm>
          <a:off x="14414500" y="991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16147</xdr:rowOff>
    </xdr:from>
    <xdr:to>
      <xdr:col>81</xdr:col>
      <xdr:colOff>101600</xdr:colOff>
      <xdr:row>59</xdr:row>
      <xdr:rowOff>117747</xdr:rowOff>
    </xdr:to>
    <xdr:sp macro="" textlink="">
      <xdr:nvSpPr>
        <xdr:cNvPr id="658" name="楕円 657">
          <a:extLst>
            <a:ext uri="{FF2B5EF4-FFF2-40B4-BE49-F238E27FC236}">
              <a16:creationId xmlns:a16="http://schemas.microsoft.com/office/drawing/2014/main" id="{00000000-0008-0000-0E00-000092020000}"/>
            </a:ext>
          </a:extLst>
        </xdr:cNvPr>
        <xdr:cNvSpPr/>
      </xdr:nvSpPr>
      <xdr:spPr>
        <a:xfrm>
          <a:off x="13578840" y="99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66947</xdr:rowOff>
    </xdr:from>
    <xdr:to>
      <xdr:col>85</xdr:col>
      <xdr:colOff>127000</xdr:colOff>
      <xdr:row>59</xdr:row>
      <xdr:rowOff>99604</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3629640" y="9957707"/>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140244</xdr:rowOff>
    </xdr:from>
    <xdr:to>
      <xdr:col>76</xdr:col>
      <xdr:colOff>165100</xdr:colOff>
      <xdr:row>60</xdr:row>
      <xdr:rowOff>70394</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12804140" y="100310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66947</xdr:rowOff>
    </xdr:from>
    <xdr:to>
      <xdr:col>81</xdr:col>
      <xdr:colOff>50800</xdr:colOff>
      <xdr:row>60</xdr:row>
      <xdr:rowOff>19594</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flipV="1">
          <a:off x="12854940" y="9957707"/>
          <a:ext cx="7747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119017</xdr:rowOff>
    </xdr:from>
    <xdr:to>
      <xdr:col>72</xdr:col>
      <xdr:colOff>38100</xdr:colOff>
      <xdr:row>61</xdr:row>
      <xdr:rowOff>49167</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2029440" y="101774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19594</xdr:rowOff>
    </xdr:from>
    <xdr:to>
      <xdr:col>76</xdr:col>
      <xdr:colOff>114300</xdr:colOff>
      <xdr:row>60</xdr:row>
      <xdr:rowOff>169817</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flipV="1">
          <a:off x="12072620" y="10077994"/>
          <a:ext cx="78232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xdr:rowOff>
    </xdr:from>
    <xdr:to>
      <xdr:col>67</xdr:col>
      <xdr:colOff>101600</xdr:colOff>
      <xdr:row>60</xdr:row>
      <xdr:rowOff>103051</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123188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52251</xdr:rowOff>
    </xdr:from>
    <xdr:to>
      <xdr:col>71</xdr:col>
      <xdr:colOff>177800</xdr:colOff>
      <xdr:row>60</xdr:row>
      <xdr:rowOff>169817</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1282680" y="10110651"/>
          <a:ext cx="78994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42834</xdr:rowOff>
    </xdr:from>
    <xdr:ext cx="405111" cy="259045"/>
    <xdr:sp macro="" textlink="">
      <xdr:nvSpPr>
        <xdr:cNvPr id="666" name="n_1aveValue【学校施設】&#10;有形固定資産減価償却率">
          <a:extLst>
            <a:ext uri="{FF2B5EF4-FFF2-40B4-BE49-F238E27FC236}">
              <a16:creationId xmlns:a16="http://schemas.microsoft.com/office/drawing/2014/main" id="{00000000-0008-0000-0E00-00009A020000}"/>
            </a:ext>
          </a:extLst>
        </xdr:cNvPr>
        <xdr:cNvSpPr txBox="1"/>
      </xdr:nvSpPr>
      <xdr:spPr>
        <a:xfrm>
          <a:off x="1343724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667" name="n_2aveValue【学校施設】&#10;有形固定資産減価償却率">
          <a:extLst>
            <a:ext uri="{FF2B5EF4-FFF2-40B4-BE49-F238E27FC236}">
              <a16:creationId xmlns:a16="http://schemas.microsoft.com/office/drawing/2014/main" id="{00000000-0008-0000-0E00-00009B020000}"/>
            </a:ext>
          </a:extLst>
        </xdr:cNvPr>
        <xdr:cNvSpPr txBox="1"/>
      </xdr:nvSpPr>
      <xdr:spPr>
        <a:xfrm>
          <a:off x="126752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70593</xdr:rowOff>
    </xdr:from>
    <xdr:ext cx="405111" cy="259045"/>
    <xdr:sp macro="" textlink="">
      <xdr:nvSpPr>
        <xdr:cNvPr id="668" name="n_3aveValue【学校施設】&#10;有形固定資産減価償却率">
          <a:extLst>
            <a:ext uri="{FF2B5EF4-FFF2-40B4-BE49-F238E27FC236}">
              <a16:creationId xmlns:a16="http://schemas.microsoft.com/office/drawing/2014/main" id="{00000000-0008-0000-0E00-00009C020000}"/>
            </a:ext>
          </a:extLst>
        </xdr:cNvPr>
        <xdr:cNvSpPr txBox="1"/>
      </xdr:nvSpPr>
      <xdr:spPr>
        <a:xfrm>
          <a:off x="11900544" y="945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111414</xdr:rowOff>
    </xdr:from>
    <xdr:ext cx="405111" cy="259045"/>
    <xdr:sp macro="" textlink="">
      <xdr:nvSpPr>
        <xdr:cNvPr id="669" name="n_4aveValue【学校施設】&#10;有形固定資産減価償却率">
          <a:extLst>
            <a:ext uri="{FF2B5EF4-FFF2-40B4-BE49-F238E27FC236}">
              <a16:creationId xmlns:a16="http://schemas.microsoft.com/office/drawing/2014/main" id="{00000000-0008-0000-0E00-00009D020000}"/>
            </a:ext>
          </a:extLst>
        </xdr:cNvPr>
        <xdr:cNvSpPr txBox="1"/>
      </xdr:nvSpPr>
      <xdr:spPr>
        <a:xfrm>
          <a:off x="11102984" y="933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108874</xdr:rowOff>
    </xdr:from>
    <xdr:ext cx="405111" cy="259045"/>
    <xdr:sp macro="" textlink="">
      <xdr:nvSpPr>
        <xdr:cNvPr id="670" name="n_1mainValue【学校施設】&#10;有形固定資産減価償却率">
          <a:extLst>
            <a:ext uri="{FF2B5EF4-FFF2-40B4-BE49-F238E27FC236}">
              <a16:creationId xmlns:a16="http://schemas.microsoft.com/office/drawing/2014/main" id="{00000000-0008-0000-0E00-00009E020000}"/>
            </a:ext>
          </a:extLst>
        </xdr:cNvPr>
        <xdr:cNvSpPr txBox="1"/>
      </xdr:nvSpPr>
      <xdr:spPr>
        <a:xfrm>
          <a:off x="13437244" y="9999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61521</xdr:rowOff>
    </xdr:from>
    <xdr:ext cx="405111" cy="259045"/>
    <xdr:sp macro="" textlink="">
      <xdr:nvSpPr>
        <xdr:cNvPr id="671" name="n_2mainValue【学校施設】&#10;有形固定資産減価償却率">
          <a:extLst>
            <a:ext uri="{FF2B5EF4-FFF2-40B4-BE49-F238E27FC236}">
              <a16:creationId xmlns:a16="http://schemas.microsoft.com/office/drawing/2014/main" id="{00000000-0008-0000-0E00-00009F020000}"/>
            </a:ext>
          </a:extLst>
        </xdr:cNvPr>
        <xdr:cNvSpPr txBox="1"/>
      </xdr:nvSpPr>
      <xdr:spPr>
        <a:xfrm>
          <a:off x="126752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40294</xdr:rowOff>
    </xdr:from>
    <xdr:ext cx="405111" cy="259045"/>
    <xdr:sp macro="" textlink="">
      <xdr:nvSpPr>
        <xdr:cNvPr id="672" name="n_3mainValue【学校施設】&#10;有形固定資産減価償却率">
          <a:extLst>
            <a:ext uri="{FF2B5EF4-FFF2-40B4-BE49-F238E27FC236}">
              <a16:creationId xmlns:a16="http://schemas.microsoft.com/office/drawing/2014/main" id="{00000000-0008-0000-0E00-0000A0020000}"/>
            </a:ext>
          </a:extLst>
        </xdr:cNvPr>
        <xdr:cNvSpPr txBox="1"/>
      </xdr:nvSpPr>
      <xdr:spPr>
        <a:xfrm>
          <a:off x="11900544" y="102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94178</xdr:rowOff>
    </xdr:from>
    <xdr:ext cx="405111" cy="259045"/>
    <xdr:sp macro="" textlink="">
      <xdr:nvSpPr>
        <xdr:cNvPr id="673" name="n_4mainValue【学校施設】&#10;有形固定資産減価償却率">
          <a:extLst>
            <a:ext uri="{FF2B5EF4-FFF2-40B4-BE49-F238E27FC236}">
              <a16:creationId xmlns:a16="http://schemas.microsoft.com/office/drawing/2014/main" id="{00000000-0008-0000-0E00-0000A1020000}"/>
            </a:ext>
          </a:extLst>
        </xdr:cNvPr>
        <xdr:cNvSpPr txBox="1"/>
      </xdr:nvSpPr>
      <xdr:spPr>
        <a:xfrm>
          <a:off x="1110298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a:extLst>
            <a:ext uri="{FF2B5EF4-FFF2-40B4-BE49-F238E27FC236}">
              <a16:creationId xmlns:a16="http://schemas.microsoft.com/office/drawing/2014/main" id="{00000000-0008-0000-0E00-0000BB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76744</xdr:rowOff>
    </xdr:from>
    <xdr:to>
      <xdr:col>116</xdr:col>
      <xdr:colOff>62864</xdr:colOff>
      <xdr:row>63</xdr:row>
      <xdr:rowOff>112667</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19509104" y="9296944"/>
          <a:ext cx="0" cy="1377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116494</xdr:rowOff>
    </xdr:from>
    <xdr:ext cx="469744" cy="259045"/>
    <xdr:sp macro="" textlink="">
      <xdr:nvSpPr>
        <xdr:cNvPr id="701" name="【学校施設】&#10;一人当たり面積最小値テキスト">
          <a:extLst>
            <a:ext uri="{FF2B5EF4-FFF2-40B4-BE49-F238E27FC236}">
              <a16:creationId xmlns:a16="http://schemas.microsoft.com/office/drawing/2014/main" id="{00000000-0008-0000-0E00-0000BD020000}"/>
            </a:ext>
          </a:extLst>
        </xdr:cNvPr>
        <xdr:cNvSpPr txBox="1"/>
      </xdr:nvSpPr>
      <xdr:spPr>
        <a:xfrm>
          <a:off x="19547840" y="1067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112667</xdr:rowOff>
    </xdr:from>
    <xdr:to>
      <xdr:col>116</xdr:col>
      <xdr:colOff>152400</xdr:colOff>
      <xdr:row>63</xdr:row>
      <xdr:rowOff>112667</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9443700" y="10673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23421</xdr:rowOff>
    </xdr:from>
    <xdr:ext cx="469744" cy="259045"/>
    <xdr:sp macro="" textlink="">
      <xdr:nvSpPr>
        <xdr:cNvPr id="703" name="【学校施設】&#10;一人当たり面積最大値テキスト">
          <a:extLst>
            <a:ext uri="{FF2B5EF4-FFF2-40B4-BE49-F238E27FC236}">
              <a16:creationId xmlns:a16="http://schemas.microsoft.com/office/drawing/2014/main" id="{00000000-0008-0000-0E00-0000BF020000}"/>
            </a:ext>
          </a:extLst>
        </xdr:cNvPr>
        <xdr:cNvSpPr txBox="1"/>
      </xdr:nvSpPr>
      <xdr:spPr>
        <a:xfrm>
          <a:off x="19547840" y="907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76744</xdr:rowOff>
    </xdr:from>
    <xdr:to>
      <xdr:col>116</xdr:col>
      <xdr:colOff>152400</xdr:colOff>
      <xdr:row>55</xdr:row>
      <xdr:rowOff>76744</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9443700" y="9296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11265</xdr:rowOff>
    </xdr:from>
    <xdr:ext cx="469744" cy="259045"/>
    <xdr:sp macro="" textlink="">
      <xdr:nvSpPr>
        <xdr:cNvPr id="705" name="【学校施設】&#10;一人当たり面積平均値テキスト">
          <a:extLst>
            <a:ext uri="{FF2B5EF4-FFF2-40B4-BE49-F238E27FC236}">
              <a16:creationId xmlns:a16="http://schemas.microsoft.com/office/drawing/2014/main" id="{00000000-0008-0000-0E00-0000C1020000}"/>
            </a:ext>
          </a:extLst>
        </xdr:cNvPr>
        <xdr:cNvSpPr txBox="1"/>
      </xdr:nvSpPr>
      <xdr:spPr>
        <a:xfrm>
          <a:off x="19547840" y="9902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159838</xdr:rowOff>
    </xdr:from>
    <xdr:to>
      <xdr:col>116</xdr:col>
      <xdr:colOff>114300</xdr:colOff>
      <xdr:row>60</xdr:row>
      <xdr:rowOff>89988</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19458940" y="10050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43906</xdr:rowOff>
    </xdr:from>
    <xdr:to>
      <xdr:col>112</xdr:col>
      <xdr:colOff>38100</xdr:colOff>
      <xdr:row>60</xdr:row>
      <xdr:rowOff>145506</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8735040" y="101023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148409</xdr:rowOff>
    </xdr:from>
    <xdr:to>
      <xdr:col>107</xdr:col>
      <xdr:colOff>101600</xdr:colOff>
      <xdr:row>61</xdr:row>
      <xdr:rowOff>78559</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17937480" y="10206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61867</xdr:rowOff>
    </xdr:from>
    <xdr:to>
      <xdr:col>102</xdr:col>
      <xdr:colOff>165100</xdr:colOff>
      <xdr:row>61</xdr:row>
      <xdr:rowOff>163467</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7162780" y="1028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638808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61867</xdr:rowOff>
    </xdr:from>
    <xdr:to>
      <xdr:col>116</xdr:col>
      <xdr:colOff>114300</xdr:colOff>
      <xdr:row>63</xdr:row>
      <xdr:rowOff>163467</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945894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148244</xdr:rowOff>
    </xdr:from>
    <xdr:ext cx="469744" cy="259045"/>
    <xdr:sp macro="" textlink="">
      <xdr:nvSpPr>
        <xdr:cNvPr id="717" name="【学校施設】&#10;一人当たり面積該当値テキスト">
          <a:extLst>
            <a:ext uri="{FF2B5EF4-FFF2-40B4-BE49-F238E27FC236}">
              <a16:creationId xmlns:a16="http://schemas.microsoft.com/office/drawing/2014/main" id="{00000000-0008-0000-0E00-0000CD020000}"/>
            </a:ext>
          </a:extLst>
        </xdr:cNvPr>
        <xdr:cNvSpPr txBox="1"/>
      </xdr:nvSpPr>
      <xdr:spPr>
        <a:xfrm>
          <a:off x="19547840" y="105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123916</xdr:rowOff>
    </xdr:from>
    <xdr:to>
      <xdr:col>112</xdr:col>
      <xdr:colOff>38100</xdr:colOff>
      <xdr:row>62</xdr:row>
      <xdr:rowOff>54066</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8735040" y="103499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3266</xdr:rowOff>
    </xdr:from>
    <xdr:to>
      <xdr:col>116</xdr:col>
      <xdr:colOff>63500</xdr:colOff>
      <xdr:row>63</xdr:row>
      <xdr:rowOff>112667</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778220" y="10396946"/>
          <a:ext cx="731520" cy="27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91259</xdr:rowOff>
    </xdr:from>
    <xdr:to>
      <xdr:col>107</xdr:col>
      <xdr:colOff>101600</xdr:colOff>
      <xdr:row>64</xdr:row>
      <xdr:rowOff>21409</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7937480" y="10652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3266</xdr:rowOff>
    </xdr:from>
    <xdr:to>
      <xdr:col>111</xdr:col>
      <xdr:colOff>177800</xdr:colOff>
      <xdr:row>63</xdr:row>
      <xdr:rowOff>142059</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17988280" y="10396946"/>
          <a:ext cx="789940" cy="30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122283</xdr:rowOff>
    </xdr:from>
    <xdr:to>
      <xdr:col>102</xdr:col>
      <xdr:colOff>165100</xdr:colOff>
      <xdr:row>63</xdr:row>
      <xdr:rowOff>52433</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7162780" y="10515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1633</xdr:rowOff>
    </xdr:from>
    <xdr:to>
      <xdr:col>107</xdr:col>
      <xdr:colOff>50800</xdr:colOff>
      <xdr:row>63</xdr:row>
      <xdr:rowOff>142059</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7213580" y="10562953"/>
          <a:ext cx="7747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6388080" y="10548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1633</xdr:rowOff>
    </xdr:from>
    <xdr:to>
      <xdr:col>102</xdr:col>
      <xdr:colOff>114300</xdr:colOff>
      <xdr:row>63</xdr:row>
      <xdr:rowOff>34290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6431260" y="10562953"/>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162033</xdr:rowOff>
    </xdr:from>
    <xdr:ext cx="469744" cy="259045"/>
    <xdr:sp macro="" textlink="">
      <xdr:nvSpPr>
        <xdr:cNvPr id="726" name="n_1aveValue【学校施設】&#10;一人当たり面積">
          <a:extLst>
            <a:ext uri="{FF2B5EF4-FFF2-40B4-BE49-F238E27FC236}">
              <a16:creationId xmlns:a16="http://schemas.microsoft.com/office/drawing/2014/main" id="{00000000-0008-0000-0E00-0000D6020000}"/>
            </a:ext>
          </a:extLst>
        </xdr:cNvPr>
        <xdr:cNvSpPr txBox="1"/>
      </xdr:nvSpPr>
      <xdr:spPr>
        <a:xfrm>
          <a:off x="18561127" y="988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95086</xdr:rowOff>
    </xdr:from>
    <xdr:ext cx="469744" cy="259045"/>
    <xdr:sp macro="" textlink="">
      <xdr:nvSpPr>
        <xdr:cNvPr id="727" name="n_2aveValue【学校施設】&#10;一人当たり面積">
          <a:extLst>
            <a:ext uri="{FF2B5EF4-FFF2-40B4-BE49-F238E27FC236}">
              <a16:creationId xmlns:a16="http://schemas.microsoft.com/office/drawing/2014/main" id="{00000000-0008-0000-0E00-0000D7020000}"/>
            </a:ext>
          </a:extLst>
        </xdr:cNvPr>
        <xdr:cNvSpPr txBox="1"/>
      </xdr:nvSpPr>
      <xdr:spPr>
        <a:xfrm>
          <a:off x="17776267" y="998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8544</xdr:rowOff>
    </xdr:from>
    <xdr:ext cx="469744" cy="259045"/>
    <xdr:sp macro="" textlink="">
      <xdr:nvSpPr>
        <xdr:cNvPr id="728" name="n_3aveValue【学校施設】&#10;一人当たり面積">
          <a:extLst>
            <a:ext uri="{FF2B5EF4-FFF2-40B4-BE49-F238E27FC236}">
              <a16:creationId xmlns:a16="http://schemas.microsoft.com/office/drawing/2014/main" id="{00000000-0008-0000-0E00-0000D8020000}"/>
            </a:ext>
          </a:extLst>
        </xdr:cNvPr>
        <xdr:cNvSpPr txBox="1"/>
      </xdr:nvSpPr>
      <xdr:spPr>
        <a:xfrm>
          <a:off x="1700156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9" name="n_4aveValue【学校施設】&#10;一人当たり面積">
          <a:extLst>
            <a:ext uri="{FF2B5EF4-FFF2-40B4-BE49-F238E27FC236}">
              <a16:creationId xmlns:a16="http://schemas.microsoft.com/office/drawing/2014/main" id="{00000000-0008-0000-0E00-0000D9020000}"/>
            </a:ext>
          </a:extLst>
        </xdr:cNvPr>
        <xdr:cNvSpPr txBox="1"/>
      </xdr:nvSpPr>
      <xdr:spPr>
        <a:xfrm>
          <a:off x="1622686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45193</xdr:rowOff>
    </xdr:from>
    <xdr:ext cx="469744" cy="259045"/>
    <xdr:sp macro="" textlink="">
      <xdr:nvSpPr>
        <xdr:cNvPr id="730" name="n_1mainValue【学校施設】&#10;一人当たり面積">
          <a:extLst>
            <a:ext uri="{FF2B5EF4-FFF2-40B4-BE49-F238E27FC236}">
              <a16:creationId xmlns:a16="http://schemas.microsoft.com/office/drawing/2014/main" id="{00000000-0008-0000-0E00-0000DA020000}"/>
            </a:ext>
          </a:extLst>
        </xdr:cNvPr>
        <xdr:cNvSpPr txBox="1"/>
      </xdr:nvSpPr>
      <xdr:spPr>
        <a:xfrm>
          <a:off x="18561127"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12536</xdr:rowOff>
    </xdr:from>
    <xdr:ext cx="469744" cy="259045"/>
    <xdr:sp macro="" textlink="">
      <xdr:nvSpPr>
        <xdr:cNvPr id="731" name="n_2mainValue【学校施設】&#10;一人当たり面積">
          <a:extLst>
            <a:ext uri="{FF2B5EF4-FFF2-40B4-BE49-F238E27FC236}">
              <a16:creationId xmlns:a16="http://schemas.microsoft.com/office/drawing/2014/main" id="{00000000-0008-0000-0E00-0000DB020000}"/>
            </a:ext>
          </a:extLst>
        </xdr:cNvPr>
        <xdr:cNvSpPr txBox="1"/>
      </xdr:nvSpPr>
      <xdr:spPr>
        <a:xfrm>
          <a:off x="17776267" y="1074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43560</xdr:rowOff>
    </xdr:from>
    <xdr:ext cx="469744" cy="259045"/>
    <xdr:sp macro="" textlink="">
      <xdr:nvSpPr>
        <xdr:cNvPr id="732" name="n_3mainValue【学校施設】&#10;一人当たり面積">
          <a:extLst>
            <a:ext uri="{FF2B5EF4-FFF2-40B4-BE49-F238E27FC236}">
              <a16:creationId xmlns:a16="http://schemas.microsoft.com/office/drawing/2014/main" id="{00000000-0008-0000-0E00-0000DC020000}"/>
            </a:ext>
          </a:extLst>
        </xdr:cNvPr>
        <xdr:cNvSpPr txBox="1"/>
      </xdr:nvSpPr>
      <xdr:spPr>
        <a:xfrm>
          <a:off x="17001567" y="1060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33" name="n_4mainValue【学校施設】&#10;一人当たり面積">
          <a:extLst>
            <a:ext uri="{FF2B5EF4-FFF2-40B4-BE49-F238E27FC236}">
              <a16:creationId xmlns:a16="http://schemas.microsoft.com/office/drawing/2014/main" id="{00000000-0008-0000-0E00-0000DD020000}"/>
            </a:ext>
          </a:extLst>
        </xdr:cNvPr>
        <xdr:cNvSpPr txBox="1"/>
      </xdr:nvSpPr>
      <xdr:spPr>
        <a:xfrm>
          <a:off x="1622686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a:extLst>
            <a:ext uri="{FF2B5EF4-FFF2-40B4-BE49-F238E27FC236}">
              <a16:creationId xmlns:a16="http://schemas.microsoft.com/office/drawing/2014/main" id="{00000000-0008-0000-0E00-0000F5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64770</xdr:rowOff>
    </xdr:from>
    <xdr:to>
      <xdr:col>85</xdr:col>
      <xdr:colOff>126364</xdr:colOff>
      <xdr:row>86</xdr:row>
      <xdr:rowOff>36195</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flipV="1">
          <a:off x="14375764" y="13308330"/>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40022</xdr:rowOff>
    </xdr:from>
    <xdr:ext cx="405111" cy="259045"/>
    <xdr:sp macro="" textlink="">
      <xdr:nvSpPr>
        <xdr:cNvPr id="759" name="【児童館】&#10;有形固定資産減価償却率最小値テキスト">
          <a:extLst>
            <a:ext uri="{FF2B5EF4-FFF2-40B4-BE49-F238E27FC236}">
              <a16:creationId xmlns:a16="http://schemas.microsoft.com/office/drawing/2014/main" id="{00000000-0008-0000-0E00-0000F7020000}"/>
            </a:ext>
          </a:extLst>
        </xdr:cNvPr>
        <xdr:cNvSpPr txBox="1"/>
      </xdr:nvSpPr>
      <xdr:spPr>
        <a:xfrm>
          <a:off x="14414500" y="1445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36195</xdr:rowOff>
    </xdr:from>
    <xdr:to>
      <xdr:col>86</xdr:col>
      <xdr:colOff>25400</xdr:colOff>
      <xdr:row>86</xdr:row>
      <xdr:rowOff>36195</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4287500" y="144532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11447</xdr:rowOff>
    </xdr:from>
    <xdr:ext cx="405111" cy="259045"/>
    <xdr:sp macro="" textlink="">
      <xdr:nvSpPr>
        <xdr:cNvPr id="761" name="【児童館】&#10;有形固定資産減価償却率最大値テキスト">
          <a:extLst>
            <a:ext uri="{FF2B5EF4-FFF2-40B4-BE49-F238E27FC236}">
              <a16:creationId xmlns:a16="http://schemas.microsoft.com/office/drawing/2014/main" id="{00000000-0008-0000-0E00-0000F9020000}"/>
            </a:ext>
          </a:extLst>
        </xdr:cNvPr>
        <xdr:cNvSpPr txBox="1"/>
      </xdr:nvSpPr>
      <xdr:spPr>
        <a:xfrm>
          <a:off x="14414500" y="1308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64770</xdr:rowOff>
    </xdr:from>
    <xdr:to>
      <xdr:col>86</xdr:col>
      <xdr:colOff>25400</xdr:colOff>
      <xdr:row>79</xdr:row>
      <xdr:rowOff>64770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4287500" y="1330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112413</xdr:rowOff>
    </xdr:from>
    <xdr:ext cx="405111" cy="259045"/>
    <xdr:sp macro="" textlink="">
      <xdr:nvSpPr>
        <xdr:cNvPr id="763" name="【児童館】&#10;有形固定資産減価償却率平均値テキスト">
          <a:extLst>
            <a:ext uri="{FF2B5EF4-FFF2-40B4-BE49-F238E27FC236}">
              <a16:creationId xmlns:a16="http://schemas.microsoft.com/office/drawing/2014/main" id="{00000000-0008-0000-0E00-0000FB020000}"/>
            </a:ext>
          </a:extLst>
        </xdr:cNvPr>
        <xdr:cNvSpPr txBox="1"/>
      </xdr:nvSpPr>
      <xdr:spPr>
        <a:xfrm>
          <a:off x="14414500" y="1352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133986</xdr:rowOff>
    </xdr:from>
    <xdr:to>
      <xdr:col>85</xdr:col>
      <xdr:colOff>177800</xdr:colOff>
      <xdr:row>81</xdr:row>
      <xdr:rowOff>64136</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4325600" y="1354518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3578840" y="1353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74930</xdr:rowOff>
    </xdr:from>
    <xdr:to>
      <xdr:col>76</xdr:col>
      <xdr:colOff>165100</xdr:colOff>
      <xdr:row>81</xdr:row>
      <xdr:rowOff>5080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2804140" y="1348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57786</xdr:rowOff>
    </xdr:from>
    <xdr:to>
      <xdr:col>72</xdr:col>
      <xdr:colOff>38100</xdr:colOff>
      <xdr:row>80</xdr:row>
      <xdr:rowOff>159386</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2029440" y="134689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99695</xdr:rowOff>
    </xdr:from>
    <xdr:to>
      <xdr:col>67</xdr:col>
      <xdr:colOff>101600</xdr:colOff>
      <xdr:row>82</xdr:row>
      <xdr:rowOff>29845</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1231880" y="1367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84455</xdr:rowOff>
    </xdr:from>
    <xdr:to>
      <xdr:col>85</xdr:col>
      <xdr:colOff>177800</xdr:colOff>
      <xdr:row>80</xdr:row>
      <xdr:rowOff>14605</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4325600" y="133280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170832</xdr:rowOff>
    </xdr:from>
    <xdr:ext cx="405111" cy="259045"/>
    <xdr:sp macro="" textlink="">
      <xdr:nvSpPr>
        <xdr:cNvPr id="775" name="【児童館】&#10;有形固定資産減価償却率該当値テキスト">
          <a:extLst>
            <a:ext uri="{FF2B5EF4-FFF2-40B4-BE49-F238E27FC236}">
              <a16:creationId xmlns:a16="http://schemas.microsoft.com/office/drawing/2014/main" id="{00000000-0008-0000-0E00-000007030000}"/>
            </a:ext>
          </a:extLst>
        </xdr:cNvPr>
        <xdr:cNvSpPr txBox="1"/>
      </xdr:nvSpPr>
      <xdr:spPr>
        <a:xfrm>
          <a:off x="14414500" y="1324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36830</xdr:rowOff>
    </xdr:from>
    <xdr:to>
      <xdr:col>81</xdr:col>
      <xdr:colOff>101600</xdr:colOff>
      <xdr:row>79</xdr:row>
      <xdr:rowOff>138430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357884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87630</xdr:rowOff>
    </xdr:from>
    <xdr:to>
      <xdr:col>85</xdr:col>
      <xdr:colOff>127000</xdr:colOff>
      <xdr:row>79</xdr:row>
      <xdr:rowOff>135255</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3629640" y="13331190"/>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162561</xdr:rowOff>
    </xdr:from>
    <xdr:to>
      <xdr:col>76</xdr:col>
      <xdr:colOff>165100</xdr:colOff>
      <xdr:row>79</xdr:row>
      <xdr:rowOff>92711</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2804140" y="13238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41911</xdr:rowOff>
    </xdr:from>
    <xdr:to>
      <xdr:col>81</xdr:col>
      <xdr:colOff>50800</xdr:colOff>
      <xdr:row>79</xdr:row>
      <xdr:rowOff>87630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2854940" y="13285471"/>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116839</xdr:rowOff>
    </xdr:from>
    <xdr:to>
      <xdr:col>72</xdr:col>
      <xdr:colOff>38100</xdr:colOff>
      <xdr:row>79</xdr:row>
      <xdr:rowOff>46989</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2029440" y="131927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167639</xdr:rowOff>
    </xdr:from>
    <xdr:to>
      <xdr:col>76</xdr:col>
      <xdr:colOff>114300</xdr:colOff>
      <xdr:row>79</xdr:row>
      <xdr:rowOff>41911</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2072620" y="13243559"/>
          <a:ext cx="78232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97789</xdr:rowOff>
    </xdr:from>
    <xdr:to>
      <xdr:col>67</xdr:col>
      <xdr:colOff>101600</xdr:colOff>
      <xdr:row>79</xdr:row>
      <xdr:rowOff>27939</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1231880" y="131737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148589</xdr:rowOff>
    </xdr:from>
    <xdr:to>
      <xdr:col>71</xdr:col>
      <xdr:colOff>177800</xdr:colOff>
      <xdr:row>78</xdr:row>
      <xdr:rowOff>167639</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1282680" y="13224509"/>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49547</xdr:rowOff>
    </xdr:from>
    <xdr:ext cx="405111" cy="259045"/>
    <xdr:sp macro="" textlink="">
      <xdr:nvSpPr>
        <xdr:cNvPr id="784" name="n_1aveValue【児童館】&#10;有形固定資産減価償却率">
          <a:extLst>
            <a:ext uri="{FF2B5EF4-FFF2-40B4-BE49-F238E27FC236}">
              <a16:creationId xmlns:a16="http://schemas.microsoft.com/office/drawing/2014/main" id="{00000000-0008-0000-0E00-000010030000}"/>
            </a:ext>
          </a:extLst>
        </xdr:cNvPr>
        <xdr:cNvSpPr txBox="1"/>
      </xdr:nvSpPr>
      <xdr:spPr>
        <a:xfrm>
          <a:off x="13437244" y="1362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167657</xdr:rowOff>
    </xdr:from>
    <xdr:ext cx="405111" cy="259045"/>
    <xdr:sp macro="" textlink="">
      <xdr:nvSpPr>
        <xdr:cNvPr id="785" name="n_2aveValue【児童館】&#10;有形固定資産減価償却率">
          <a:extLst>
            <a:ext uri="{FF2B5EF4-FFF2-40B4-BE49-F238E27FC236}">
              <a16:creationId xmlns:a16="http://schemas.microsoft.com/office/drawing/2014/main" id="{00000000-0008-0000-0E00-000011030000}"/>
            </a:ext>
          </a:extLst>
        </xdr:cNvPr>
        <xdr:cNvSpPr txBox="1"/>
      </xdr:nvSpPr>
      <xdr:spPr>
        <a:xfrm>
          <a:off x="12675244" y="1357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150513</xdr:rowOff>
    </xdr:from>
    <xdr:ext cx="405111" cy="259045"/>
    <xdr:sp macro="" textlink="">
      <xdr:nvSpPr>
        <xdr:cNvPr id="786" name="n_3aveValue【児童館】&#10;有形固定資産減価償却率">
          <a:extLst>
            <a:ext uri="{FF2B5EF4-FFF2-40B4-BE49-F238E27FC236}">
              <a16:creationId xmlns:a16="http://schemas.microsoft.com/office/drawing/2014/main" id="{00000000-0008-0000-0E00-000012030000}"/>
            </a:ext>
          </a:extLst>
        </xdr:cNvPr>
        <xdr:cNvSpPr txBox="1"/>
      </xdr:nvSpPr>
      <xdr:spPr>
        <a:xfrm>
          <a:off x="11900544" y="1356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20972</xdr:rowOff>
    </xdr:from>
    <xdr:ext cx="405111" cy="259045"/>
    <xdr:sp macro="" textlink="">
      <xdr:nvSpPr>
        <xdr:cNvPr id="787" name="n_4aveValue【児童館】&#10;有形固定資産減価償却率">
          <a:extLst>
            <a:ext uri="{FF2B5EF4-FFF2-40B4-BE49-F238E27FC236}">
              <a16:creationId xmlns:a16="http://schemas.microsoft.com/office/drawing/2014/main" id="{00000000-0008-0000-0E00-000013030000}"/>
            </a:ext>
          </a:extLst>
        </xdr:cNvPr>
        <xdr:cNvSpPr txBox="1"/>
      </xdr:nvSpPr>
      <xdr:spPr>
        <a:xfrm>
          <a:off x="1110298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154957</xdr:rowOff>
    </xdr:from>
    <xdr:ext cx="405111" cy="259045"/>
    <xdr:sp macro="" textlink="">
      <xdr:nvSpPr>
        <xdr:cNvPr id="788" name="n_1mainValue【児童館】&#10;有形固定資産減価償却率">
          <a:extLst>
            <a:ext uri="{FF2B5EF4-FFF2-40B4-BE49-F238E27FC236}">
              <a16:creationId xmlns:a16="http://schemas.microsoft.com/office/drawing/2014/main" id="{00000000-0008-0000-0E00-000014030000}"/>
            </a:ext>
          </a:extLst>
        </xdr:cNvPr>
        <xdr:cNvSpPr txBox="1"/>
      </xdr:nvSpPr>
      <xdr:spPr>
        <a:xfrm>
          <a:off x="13437244" y="1306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109238</xdr:rowOff>
    </xdr:from>
    <xdr:ext cx="405111" cy="259045"/>
    <xdr:sp macro="" textlink="">
      <xdr:nvSpPr>
        <xdr:cNvPr id="789" name="n_2mainValue【児童館】&#10;有形固定資産減価償却率">
          <a:extLst>
            <a:ext uri="{FF2B5EF4-FFF2-40B4-BE49-F238E27FC236}">
              <a16:creationId xmlns:a16="http://schemas.microsoft.com/office/drawing/2014/main" id="{00000000-0008-0000-0E00-000015030000}"/>
            </a:ext>
          </a:extLst>
        </xdr:cNvPr>
        <xdr:cNvSpPr txBox="1"/>
      </xdr:nvSpPr>
      <xdr:spPr>
        <a:xfrm>
          <a:off x="12675244" y="13017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63516</xdr:rowOff>
    </xdr:from>
    <xdr:ext cx="405111" cy="259045"/>
    <xdr:sp macro="" textlink="">
      <xdr:nvSpPr>
        <xdr:cNvPr id="790" name="n_3mainValue【児童館】&#10;有形固定資産減価償却率">
          <a:extLst>
            <a:ext uri="{FF2B5EF4-FFF2-40B4-BE49-F238E27FC236}">
              <a16:creationId xmlns:a16="http://schemas.microsoft.com/office/drawing/2014/main" id="{00000000-0008-0000-0E00-000016030000}"/>
            </a:ext>
          </a:extLst>
        </xdr:cNvPr>
        <xdr:cNvSpPr txBox="1"/>
      </xdr:nvSpPr>
      <xdr:spPr>
        <a:xfrm>
          <a:off x="11900544" y="1297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44466</xdr:rowOff>
    </xdr:from>
    <xdr:ext cx="405111" cy="259045"/>
    <xdr:sp macro="" textlink="">
      <xdr:nvSpPr>
        <xdr:cNvPr id="791" name="n_4mainValue【児童館】&#10;有形固定資産減価償却率">
          <a:extLst>
            <a:ext uri="{FF2B5EF4-FFF2-40B4-BE49-F238E27FC236}">
              <a16:creationId xmlns:a16="http://schemas.microsoft.com/office/drawing/2014/main" id="{00000000-0008-0000-0E00-000017030000}"/>
            </a:ext>
          </a:extLst>
        </xdr:cNvPr>
        <xdr:cNvSpPr txBox="1"/>
      </xdr:nvSpPr>
      <xdr:spPr>
        <a:xfrm>
          <a:off x="11102984" y="1295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5" name="【児童館】&#10;一人当たり面積グラフ枠">
          <a:extLst>
            <a:ext uri="{FF2B5EF4-FFF2-40B4-BE49-F238E27FC236}">
              <a16:creationId xmlns:a16="http://schemas.microsoft.com/office/drawing/2014/main" id="{00000000-0008-0000-0E00-00002F03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87</xdr:row>
      <xdr:rowOff>19050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flipV="1">
          <a:off x="19509104" y="1322832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22877</xdr:rowOff>
    </xdr:from>
    <xdr:ext cx="469744" cy="259045"/>
    <xdr:sp macro="" textlink="">
      <xdr:nvSpPr>
        <xdr:cNvPr id="817" name="【児童館】&#10;一人当たり面積最小値テキスト">
          <a:extLst>
            <a:ext uri="{FF2B5EF4-FFF2-40B4-BE49-F238E27FC236}">
              <a16:creationId xmlns:a16="http://schemas.microsoft.com/office/drawing/2014/main" id="{00000000-0008-0000-0E00-000031030000}"/>
            </a:ext>
          </a:extLst>
        </xdr:cNvPr>
        <xdr:cNvSpPr txBox="1"/>
      </xdr:nvSpPr>
      <xdr:spPr>
        <a:xfrm>
          <a:off x="19547840"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19050</xdr:rowOff>
    </xdr:from>
    <xdr:to>
      <xdr:col>116</xdr:col>
      <xdr:colOff>152400</xdr:colOff>
      <xdr:row>87</xdr:row>
      <xdr:rowOff>19050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9443700" y="1460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19" name="【児童館】&#10;一人当たり面積最大値テキスト">
          <a:extLst>
            <a:ext uri="{FF2B5EF4-FFF2-40B4-BE49-F238E27FC236}">
              <a16:creationId xmlns:a16="http://schemas.microsoft.com/office/drawing/2014/main" id="{00000000-0008-0000-0E00-000033030000}"/>
            </a:ext>
          </a:extLst>
        </xdr:cNvPr>
        <xdr:cNvSpPr txBox="1"/>
      </xdr:nvSpPr>
      <xdr:spPr>
        <a:xfrm>
          <a:off x="19547840" y="130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9443700" y="1322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821" name="【児童館】&#10;一人当たり面積平均値テキスト">
          <a:extLst>
            <a:ext uri="{FF2B5EF4-FFF2-40B4-BE49-F238E27FC236}">
              <a16:creationId xmlns:a16="http://schemas.microsoft.com/office/drawing/2014/main" id="{00000000-0008-0000-0E00-000035030000}"/>
            </a:ext>
          </a:extLst>
        </xdr:cNvPr>
        <xdr:cNvSpPr txBox="1"/>
      </xdr:nvSpPr>
      <xdr:spPr>
        <a:xfrm>
          <a:off x="19547840" y="13962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945894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63500</xdr:rowOff>
    </xdr:from>
    <xdr:to>
      <xdr:col>112</xdr:col>
      <xdr:colOff>38100</xdr:colOff>
      <xdr:row>84</xdr:row>
      <xdr:rowOff>165100</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8735040" y="141452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793748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716278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6388080" y="142938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139700</xdr:rowOff>
    </xdr:from>
    <xdr:to>
      <xdr:col>116</xdr:col>
      <xdr:colOff>114300</xdr:colOff>
      <xdr:row>87</xdr:row>
      <xdr:rowOff>69850</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19458940" y="14556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54627</xdr:rowOff>
    </xdr:from>
    <xdr:ext cx="469744" cy="259045"/>
    <xdr:sp macro="" textlink="">
      <xdr:nvSpPr>
        <xdr:cNvPr id="833" name="【児童館】&#10;一人当たり面積該当値テキスト">
          <a:extLst>
            <a:ext uri="{FF2B5EF4-FFF2-40B4-BE49-F238E27FC236}">
              <a16:creationId xmlns:a16="http://schemas.microsoft.com/office/drawing/2014/main" id="{00000000-0008-0000-0E00-000041030000}"/>
            </a:ext>
          </a:extLst>
        </xdr:cNvPr>
        <xdr:cNvSpPr txBox="1"/>
      </xdr:nvSpPr>
      <xdr:spPr>
        <a:xfrm>
          <a:off x="19547840" y="1447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139700</xdr:rowOff>
    </xdr:from>
    <xdr:to>
      <xdr:col>112</xdr:col>
      <xdr:colOff>38100</xdr:colOff>
      <xdr:row>87</xdr:row>
      <xdr:rowOff>69850</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18735040" y="14556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87</xdr:row>
      <xdr:rowOff>19050</xdr:rowOff>
    </xdr:from>
    <xdr:to>
      <xdr:col>116</xdr:col>
      <xdr:colOff>63500</xdr:colOff>
      <xdr:row>87</xdr:row>
      <xdr:rowOff>19050</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a:off x="18778220" y="146037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139700</xdr:rowOff>
    </xdr:from>
    <xdr:to>
      <xdr:col>107</xdr:col>
      <xdr:colOff>101600</xdr:colOff>
      <xdr:row>87</xdr:row>
      <xdr:rowOff>69850</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17937480" y="14556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87</xdr:row>
      <xdr:rowOff>19050</xdr:rowOff>
    </xdr:from>
    <xdr:to>
      <xdr:col>111</xdr:col>
      <xdr:colOff>177800</xdr:colOff>
      <xdr:row>87</xdr:row>
      <xdr:rowOff>19050</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a:off x="17988280" y="146037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139700</xdr:rowOff>
    </xdr:from>
    <xdr:to>
      <xdr:col>102</xdr:col>
      <xdr:colOff>165100</xdr:colOff>
      <xdr:row>87</xdr:row>
      <xdr:rowOff>69850</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7162780" y="14556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87</xdr:row>
      <xdr:rowOff>19050</xdr:rowOff>
    </xdr:from>
    <xdr:to>
      <xdr:col>107</xdr:col>
      <xdr:colOff>50800</xdr:colOff>
      <xdr:row>87</xdr:row>
      <xdr:rowOff>19050</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17213580" y="146037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139700</xdr:rowOff>
    </xdr:from>
    <xdr:to>
      <xdr:col>98</xdr:col>
      <xdr:colOff>38100</xdr:colOff>
      <xdr:row>87</xdr:row>
      <xdr:rowOff>69850</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6388080" y="14556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87</xdr:row>
      <xdr:rowOff>19050</xdr:rowOff>
    </xdr:from>
    <xdr:to>
      <xdr:col>102</xdr:col>
      <xdr:colOff>114300</xdr:colOff>
      <xdr:row>87</xdr:row>
      <xdr:rowOff>19050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16431260" y="146037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10177</xdr:rowOff>
    </xdr:from>
    <xdr:ext cx="469744" cy="259045"/>
    <xdr:sp macro="" textlink="">
      <xdr:nvSpPr>
        <xdr:cNvPr id="842" name="n_1aveValue【児童館】&#10;一人当たり面積">
          <a:extLst>
            <a:ext uri="{FF2B5EF4-FFF2-40B4-BE49-F238E27FC236}">
              <a16:creationId xmlns:a16="http://schemas.microsoft.com/office/drawing/2014/main" id="{00000000-0008-0000-0E00-00004A030000}"/>
            </a:ext>
          </a:extLst>
        </xdr:cNvPr>
        <xdr:cNvSpPr txBox="1"/>
      </xdr:nvSpPr>
      <xdr:spPr>
        <a:xfrm>
          <a:off x="1856112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843" name="n_2aveValue【児童館】&#10;一人当たり面積">
          <a:extLst>
            <a:ext uri="{FF2B5EF4-FFF2-40B4-BE49-F238E27FC236}">
              <a16:creationId xmlns:a16="http://schemas.microsoft.com/office/drawing/2014/main" id="{00000000-0008-0000-0E00-00004B030000}"/>
            </a:ext>
          </a:extLst>
        </xdr:cNvPr>
        <xdr:cNvSpPr txBox="1"/>
      </xdr:nvSpPr>
      <xdr:spPr>
        <a:xfrm>
          <a:off x="1777626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44" name="n_3aveValue【児童館】&#10;一人当たり面積">
          <a:extLst>
            <a:ext uri="{FF2B5EF4-FFF2-40B4-BE49-F238E27FC236}">
              <a16:creationId xmlns:a16="http://schemas.microsoft.com/office/drawing/2014/main" id="{00000000-0008-0000-0E00-00004C030000}"/>
            </a:ext>
          </a:extLst>
        </xdr:cNvPr>
        <xdr:cNvSpPr txBox="1"/>
      </xdr:nvSpPr>
      <xdr:spPr>
        <a:xfrm>
          <a:off x="1700156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845" name="n_4aveValue【児童館】&#10;一人当たり面積">
          <a:extLst>
            <a:ext uri="{FF2B5EF4-FFF2-40B4-BE49-F238E27FC236}">
              <a16:creationId xmlns:a16="http://schemas.microsoft.com/office/drawing/2014/main" id="{00000000-0008-0000-0E00-00004D030000}"/>
            </a:ext>
          </a:extLst>
        </xdr:cNvPr>
        <xdr:cNvSpPr txBox="1"/>
      </xdr:nvSpPr>
      <xdr:spPr>
        <a:xfrm>
          <a:off x="1622686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60977</xdr:rowOff>
    </xdr:from>
    <xdr:ext cx="469744" cy="259045"/>
    <xdr:sp macro="" textlink="">
      <xdr:nvSpPr>
        <xdr:cNvPr id="846" name="n_1mainValue【児童館】&#10;一人当たり面積">
          <a:extLst>
            <a:ext uri="{FF2B5EF4-FFF2-40B4-BE49-F238E27FC236}">
              <a16:creationId xmlns:a16="http://schemas.microsoft.com/office/drawing/2014/main" id="{00000000-0008-0000-0E00-00004E030000}"/>
            </a:ext>
          </a:extLst>
        </xdr:cNvPr>
        <xdr:cNvSpPr txBox="1"/>
      </xdr:nvSpPr>
      <xdr:spPr>
        <a:xfrm>
          <a:off x="1856112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60977</xdr:rowOff>
    </xdr:from>
    <xdr:ext cx="469744" cy="259045"/>
    <xdr:sp macro="" textlink="">
      <xdr:nvSpPr>
        <xdr:cNvPr id="847" name="n_2mainValue【児童館】&#10;一人当たり面積">
          <a:extLst>
            <a:ext uri="{FF2B5EF4-FFF2-40B4-BE49-F238E27FC236}">
              <a16:creationId xmlns:a16="http://schemas.microsoft.com/office/drawing/2014/main" id="{00000000-0008-0000-0E00-00004F030000}"/>
            </a:ext>
          </a:extLst>
        </xdr:cNvPr>
        <xdr:cNvSpPr txBox="1"/>
      </xdr:nvSpPr>
      <xdr:spPr>
        <a:xfrm>
          <a:off x="1777626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60977</xdr:rowOff>
    </xdr:from>
    <xdr:ext cx="469744" cy="259045"/>
    <xdr:sp macro="" textlink="">
      <xdr:nvSpPr>
        <xdr:cNvPr id="848" name="n_3mainValue【児童館】&#10;一人当たり面積">
          <a:extLst>
            <a:ext uri="{FF2B5EF4-FFF2-40B4-BE49-F238E27FC236}">
              <a16:creationId xmlns:a16="http://schemas.microsoft.com/office/drawing/2014/main" id="{00000000-0008-0000-0E00-000050030000}"/>
            </a:ext>
          </a:extLst>
        </xdr:cNvPr>
        <xdr:cNvSpPr txBox="1"/>
      </xdr:nvSpPr>
      <xdr:spPr>
        <a:xfrm>
          <a:off x="1700156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60977</xdr:rowOff>
    </xdr:from>
    <xdr:ext cx="469744" cy="259045"/>
    <xdr:sp macro="" textlink="">
      <xdr:nvSpPr>
        <xdr:cNvPr id="849" name="n_4mainValue【児童館】&#10;一人当たり面積">
          <a:extLst>
            <a:ext uri="{FF2B5EF4-FFF2-40B4-BE49-F238E27FC236}">
              <a16:creationId xmlns:a16="http://schemas.microsoft.com/office/drawing/2014/main" id="{00000000-0008-0000-0E00-000051030000}"/>
            </a:ext>
          </a:extLst>
        </xdr:cNvPr>
        <xdr:cNvSpPr txBox="1"/>
      </xdr:nvSpPr>
      <xdr:spPr>
        <a:xfrm>
          <a:off x="16226867"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0960100" y="18070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862" name="テキスト ボックス 861">
          <a:extLst>
            <a:ext uri="{FF2B5EF4-FFF2-40B4-BE49-F238E27FC236}">
              <a16:creationId xmlns:a16="http://schemas.microsoft.com/office/drawing/2014/main" id="{00000000-0008-0000-0E00-00005E030000}"/>
            </a:ext>
          </a:extLst>
        </xdr:cNvPr>
        <xdr:cNvSpPr txBox="1"/>
      </xdr:nvSpPr>
      <xdr:spPr>
        <a:xfrm>
          <a:off x="10602761" y="17932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4" name="テキスト ボックス 863">
          <a:extLst>
            <a:ext uri="{FF2B5EF4-FFF2-40B4-BE49-F238E27FC236}">
              <a16:creationId xmlns:a16="http://schemas.microsoft.com/office/drawing/2014/main" id="{00000000-0008-0000-0E00-00006003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a:off x="10960100" y="169506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866" name="テキスト ボックス 865">
          <a:extLst>
            <a:ext uri="{FF2B5EF4-FFF2-40B4-BE49-F238E27FC236}">
              <a16:creationId xmlns:a16="http://schemas.microsoft.com/office/drawing/2014/main" id="{00000000-0008-0000-0E00-000062030000}"/>
            </a:ext>
          </a:extLst>
        </xdr:cNvPr>
        <xdr:cNvSpPr txBox="1"/>
      </xdr:nvSpPr>
      <xdr:spPr>
        <a:xfrm>
          <a:off x="1060276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8" name="テキスト ボックス 867">
          <a:extLst>
            <a:ext uri="{FF2B5EF4-FFF2-40B4-BE49-F238E27FC236}">
              <a16:creationId xmlns:a16="http://schemas.microsoft.com/office/drawing/2014/main" id="{00000000-0008-0000-0E00-000064030000}"/>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9" name="【公民館】&#10;有形固定資産減価償却率グラフ枠">
          <a:extLst>
            <a:ext uri="{FF2B5EF4-FFF2-40B4-BE49-F238E27FC236}">
              <a16:creationId xmlns:a16="http://schemas.microsoft.com/office/drawing/2014/main" id="{00000000-0008-0000-0E00-00006503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127636</xdr:rowOff>
    </xdr:from>
    <xdr:to>
      <xdr:col>85</xdr:col>
      <xdr:colOff>126364</xdr:colOff>
      <xdr:row>107</xdr:row>
      <xdr:rowOff>161925</xdr:rowOff>
    </xdr:to>
    <xdr:cxnSp macro="">
      <xdr:nvCxnSpPr>
        <xdr:cNvPr id="870" name="直線コネクタ 869">
          <a:extLst>
            <a:ext uri="{FF2B5EF4-FFF2-40B4-BE49-F238E27FC236}">
              <a16:creationId xmlns:a16="http://schemas.microsoft.com/office/drawing/2014/main" id="{00000000-0008-0000-0E00-000066030000}"/>
            </a:ext>
          </a:extLst>
        </xdr:cNvPr>
        <xdr:cNvCxnSpPr/>
      </xdr:nvCxnSpPr>
      <xdr:spPr>
        <a:xfrm flipV="1">
          <a:off x="14375764" y="17226916"/>
          <a:ext cx="0" cy="8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165752</xdr:rowOff>
    </xdr:from>
    <xdr:ext cx="405111" cy="259045"/>
    <xdr:sp macro="" textlink="">
      <xdr:nvSpPr>
        <xdr:cNvPr id="871" name="【公民館】&#10;有形固定資産減価償却率最小値テキスト">
          <a:extLst>
            <a:ext uri="{FF2B5EF4-FFF2-40B4-BE49-F238E27FC236}">
              <a16:creationId xmlns:a16="http://schemas.microsoft.com/office/drawing/2014/main" id="{00000000-0008-0000-0E00-000067030000}"/>
            </a:ext>
          </a:extLst>
        </xdr:cNvPr>
        <xdr:cNvSpPr txBox="1"/>
      </xdr:nvSpPr>
      <xdr:spPr>
        <a:xfrm>
          <a:off x="14414500"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161925</xdr:rowOff>
    </xdr:from>
    <xdr:to>
      <xdr:col>86</xdr:col>
      <xdr:colOff>25400</xdr:colOff>
      <xdr:row>107</xdr:row>
      <xdr:rowOff>161925</xdr:rowOff>
    </xdr:to>
    <xdr:cxnSp macro="">
      <xdr:nvCxnSpPr>
        <xdr:cNvPr id="872" name="直線コネクタ 871">
          <a:extLst>
            <a:ext uri="{FF2B5EF4-FFF2-40B4-BE49-F238E27FC236}">
              <a16:creationId xmlns:a16="http://schemas.microsoft.com/office/drawing/2014/main" id="{00000000-0008-0000-0E00-000068030000}"/>
            </a:ext>
          </a:extLst>
        </xdr:cNvPr>
        <xdr:cNvCxnSpPr/>
      </xdr:nvCxnSpPr>
      <xdr:spPr>
        <a:xfrm>
          <a:off x="14287500" y="18099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74313</xdr:rowOff>
    </xdr:from>
    <xdr:ext cx="405111" cy="259045"/>
    <xdr:sp macro="" textlink="">
      <xdr:nvSpPr>
        <xdr:cNvPr id="873" name="【公民館】&#10;有形固定資産減価償却率最大値テキスト">
          <a:extLst>
            <a:ext uri="{FF2B5EF4-FFF2-40B4-BE49-F238E27FC236}">
              <a16:creationId xmlns:a16="http://schemas.microsoft.com/office/drawing/2014/main" id="{00000000-0008-0000-0E00-000069030000}"/>
            </a:ext>
          </a:extLst>
        </xdr:cNvPr>
        <xdr:cNvSpPr txBox="1"/>
      </xdr:nvSpPr>
      <xdr:spPr>
        <a:xfrm>
          <a:off x="14414500" y="17005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127636</xdr:rowOff>
    </xdr:from>
    <xdr:to>
      <xdr:col>86</xdr:col>
      <xdr:colOff>25400</xdr:colOff>
      <xdr:row>102</xdr:row>
      <xdr:rowOff>127636</xdr:rowOff>
    </xdr:to>
    <xdr:cxnSp macro="">
      <xdr:nvCxnSpPr>
        <xdr:cNvPr id="874" name="直線コネクタ 873">
          <a:extLst>
            <a:ext uri="{FF2B5EF4-FFF2-40B4-BE49-F238E27FC236}">
              <a16:creationId xmlns:a16="http://schemas.microsoft.com/office/drawing/2014/main" id="{00000000-0008-0000-0E00-00006A030000}"/>
            </a:ext>
          </a:extLst>
        </xdr:cNvPr>
        <xdr:cNvCxnSpPr/>
      </xdr:nvCxnSpPr>
      <xdr:spPr>
        <a:xfrm>
          <a:off x="14287500" y="17226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118127</xdr:rowOff>
    </xdr:from>
    <xdr:ext cx="405111" cy="259045"/>
    <xdr:sp macro="" textlink="">
      <xdr:nvSpPr>
        <xdr:cNvPr id="875" name="【公民館】&#10;有形固定資産減価償却率平均値テキスト">
          <a:extLst>
            <a:ext uri="{FF2B5EF4-FFF2-40B4-BE49-F238E27FC236}">
              <a16:creationId xmlns:a16="http://schemas.microsoft.com/office/drawing/2014/main" id="{00000000-0008-0000-0E00-00006B030000}"/>
            </a:ext>
          </a:extLst>
        </xdr:cNvPr>
        <xdr:cNvSpPr txBox="1"/>
      </xdr:nvSpPr>
      <xdr:spPr>
        <a:xfrm>
          <a:off x="14414500" y="17552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876" name="フローチャート: 判断 875">
          <a:extLst>
            <a:ext uri="{FF2B5EF4-FFF2-40B4-BE49-F238E27FC236}">
              <a16:creationId xmlns:a16="http://schemas.microsoft.com/office/drawing/2014/main" id="{00000000-0008-0000-0E00-00006C030000}"/>
            </a:ext>
          </a:extLst>
        </xdr:cNvPr>
        <xdr:cNvSpPr/>
      </xdr:nvSpPr>
      <xdr:spPr>
        <a:xfrm>
          <a:off x="14325600" y="175742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877" name="フローチャート: 判断 876">
          <a:extLst>
            <a:ext uri="{FF2B5EF4-FFF2-40B4-BE49-F238E27FC236}">
              <a16:creationId xmlns:a16="http://schemas.microsoft.com/office/drawing/2014/main" id="{00000000-0008-0000-0E00-00006D030000}"/>
            </a:ext>
          </a:extLst>
        </xdr:cNvPr>
        <xdr:cNvSpPr/>
      </xdr:nvSpPr>
      <xdr:spPr>
        <a:xfrm>
          <a:off x="13578840" y="17574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76836</xdr:rowOff>
    </xdr:from>
    <xdr:to>
      <xdr:col>76</xdr:col>
      <xdr:colOff>165100</xdr:colOff>
      <xdr:row>105</xdr:row>
      <xdr:rowOff>6986</xdr:rowOff>
    </xdr:to>
    <xdr:sp macro="" textlink="">
      <xdr:nvSpPr>
        <xdr:cNvPr id="878" name="フローチャート: 判断 877">
          <a:extLst>
            <a:ext uri="{FF2B5EF4-FFF2-40B4-BE49-F238E27FC236}">
              <a16:creationId xmlns:a16="http://schemas.microsoft.com/office/drawing/2014/main" id="{00000000-0008-0000-0E00-00006E030000}"/>
            </a:ext>
          </a:extLst>
        </xdr:cNvPr>
        <xdr:cNvSpPr/>
      </xdr:nvSpPr>
      <xdr:spPr>
        <a:xfrm>
          <a:off x="12804140" y="175113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79" name="フローチャート: 判断 878">
          <a:extLst>
            <a:ext uri="{FF2B5EF4-FFF2-40B4-BE49-F238E27FC236}">
              <a16:creationId xmlns:a16="http://schemas.microsoft.com/office/drawing/2014/main" id="{00000000-0008-0000-0E00-00006F030000}"/>
            </a:ext>
          </a:extLst>
        </xdr:cNvPr>
        <xdr:cNvSpPr/>
      </xdr:nvSpPr>
      <xdr:spPr>
        <a:xfrm>
          <a:off x="12029440" y="17505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122555</xdr:rowOff>
    </xdr:from>
    <xdr:to>
      <xdr:col>67</xdr:col>
      <xdr:colOff>101600</xdr:colOff>
      <xdr:row>104</xdr:row>
      <xdr:rowOff>52705</xdr:rowOff>
    </xdr:to>
    <xdr:sp macro="" textlink="">
      <xdr:nvSpPr>
        <xdr:cNvPr id="880" name="フローチャート: 判断 879">
          <a:extLst>
            <a:ext uri="{FF2B5EF4-FFF2-40B4-BE49-F238E27FC236}">
              <a16:creationId xmlns:a16="http://schemas.microsoft.com/office/drawing/2014/main" id="{00000000-0008-0000-0E00-000070030000}"/>
            </a:ext>
          </a:extLst>
        </xdr:cNvPr>
        <xdr:cNvSpPr/>
      </xdr:nvSpPr>
      <xdr:spPr>
        <a:xfrm>
          <a:off x="11231880" y="17389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E00-000071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E00-000072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E00-000073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E00-000074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E00-000075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xdr:rowOff>
    </xdr:from>
    <xdr:to>
      <xdr:col>85</xdr:col>
      <xdr:colOff>177800</xdr:colOff>
      <xdr:row>104</xdr:row>
      <xdr:rowOff>109855</xdr:rowOff>
    </xdr:to>
    <xdr:sp macro="" textlink="">
      <xdr:nvSpPr>
        <xdr:cNvPr id="886" name="楕円 885">
          <a:extLst>
            <a:ext uri="{FF2B5EF4-FFF2-40B4-BE49-F238E27FC236}">
              <a16:creationId xmlns:a16="http://schemas.microsoft.com/office/drawing/2014/main" id="{00000000-0008-0000-0E00-000076030000}"/>
            </a:ext>
          </a:extLst>
        </xdr:cNvPr>
        <xdr:cNvSpPr/>
      </xdr:nvSpPr>
      <xdr:spPr>
        <a:xfrm>
          <a:off x="14325600" y="174428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31132</xdr:rowOff>
    </xdr:from>
    <xdr:ext cx="405111" cy="259045"/>
    <xdr:sp macro="" textlink="">
      <xdr:nvSpPr>
        <xdr:cNvPr id="887" name="【公民館】&#10;有形固定資産減価償却率該当値テキスト">
          <a:extLst>
            <a:ext uri="{FF2B5EF4-FFF2-40B4-BE49-F238E27FC236}">
              <a16:creationId xmlns:a16="http://schemas.microsoft.com/office/drawing/2014/main" id="{00000000-0008-0000-0E00-000077030000}"/>
            </a:ext>
          </a:extLst>
        </xdr:cNvPr>
        <xdr:cNvSpPr txBox="1"/>
      </xdr:nvSpPr>
      <xdr:spPr>
        <a:xfrm>
          <a:off x="14414500"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42545</xdr:rowOff>
    </xdr:from>
    <xdr:to>
      <xdr:col>81</xdr:col>
      <xdr:colOff>101600</xdr:colOff>
      <xdr:row>103</xdr:row>
      <xdr:rowOff>144145</xdr:rowOff>
    </xdr:to>
    <xdr:sp macro="" textlink="">
      <xdr:nvSpPr>
        <xdr:cNvPr id="888" name="楕円 887">
          <a:extLst>
            <a:ext uri="{FF2B5EF4-FFF2-40B4-BE49-F238E27FC236}">
              <a16:creationId xmlns:a16="http://schemas.microsoft.com/office/drawing/2014/main" id="{00000000-0008-0000-0E00-000078030000}"/>
            </a:ext>
          </a:extLst>
        </xdr:cNvPr>
        <xdr:cNvSpPr/>
      </xdr:nvSpPr>
      <xdr:spPr>
        <a:xfrm>
          <a:off x="13578840" y="173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93345</xdr:rowOff>
    </xdr:from>
    <xdr:to>
      <xdr:col>85</xdr:col>
      <xdr:colOff>127000</xdr:colOff>
      <xdr:row>104</xdr:row>
      <xdr:rowOff>59055</xdr:rowOff>
    </xdr:to>
    <xdr:cxnSp macro="">
      <xdr:nvCxnSpPr>
        <xdr:cNvPr id="889" name="直線コネクタ 888">
          <a:extLst>
            <a:ext uri="{FF2B5EF4-FFF2-40B4-BE49-F238E27FC236}">
              <a16:creationId xmlns:a16="http://schemas.microsoft.com/office/drawing/2014/main" id="{00000000-0008-0000-0E00-000079030000}"/>
            </a:ext>
          </a:extLst>
        </xdr:cNvPr>
        <xdr:cNvCxnSpPr/>
      </xdr:nvCxnSpPr>
      <xdr:spPr>
        <a:xfrm>
          <a:off x="13629640" y="17360265"/>
          <a:ext cx="74676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53975</xdr:rowOff>
    </xdr:from>
    <xdr:to>
      <xdr:col>76</xdr:col>
      <xdr:colOff>165100</xdr:colOff>
      <xdr:row>102</xdr:row>
      <xdr:rowOff>155575</xdr:rowOff>
    </xdr:to>
    <xdr:sp macro="" textlink="">
      <xdr:nvSpPr>
        <xdr:cNvPr id="890" name="楕円 889">
          <a:extLst>
            <a:ext uri="{FF2B5EF4-FFF2-40B4-BE49-F238E27FC236}">
              <a16:creationId xmlns:a16="http://schemas.microsoft.com/office/drawing/2014/main" id="{00000000-0008-0000-0E00-00007A030000}"/>
            </a:ext>
          </a:extLst>
        </xdr:cNvPr>
        <xdr:cNvSpPr/>
      </xdr:nvSpPr>
      <xdr:spPr>
        <a:xfrm>
          <a:off x="12804140" y="17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104775</xdr:rowOff>
    </xdr:from>
    <xdr:to>
      <xdr:col>81</xdr:col>
      <xdr:colOff>50800</xdr:colOff>
      <xdr:row>103</xdr:row>
      <xdr:rowOff>93345</xdr:rowOff>
    </xdr:to>
    <xdr:cxnSp macro="">
      <xdr:nvCxnSpPr>
        <xdr:cNvPr id="891" name="直線コネクタ 890">
          <a:extLst>
            <a:ext uri="{FF2B5EF4-FFF2-40B4-BE49-F238E27FC236}">
              <a16:creationId xmlns:a16="http://schemas.microsoft.com/office/drawing/2014/main" id="{00000000-0008-0000-0E00-00007B030000}"/>
            </a:ext>
          </a:extLst>
        </xdr:cNvPr>
        <xdr:cNvCxnSpPr/>
      </xdr:nvCxnSpPr>
      <xdr:spPr>
        <a:xfrm>
          <a:off x="12854940" y="17204055"/>
          <a:ext cx="7747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59689</xdr:rowOff>
    </xdr:from>
    <xdr:to>
      <xdr:col>72</xdr:col>
      <xdr:colOff>38100</xdr:colOff>
      <xdr:row>101</xdr:row>
      <xdr:rowOff>161289</xdr:rowOff>
    </xdr:to>
    <xdr:sp macro="" textlink="">
      <xdr:nvSpPr>
        <xdr:cNvPr id="892" name="楕円 891">
          <a:extLst>
            <a:ext uri="{FF2B5EF4-FFF2-40B4-BE49-F238E27FC236}">
              <a16:creationId xmlns:a16="http://schemas.microsoft.com/office/drawing/2014/main" id="{00000000-0008-0000-0E00-00007C030000}"/>
            </a:ext>
          </a:extLst>
        </xdr:cNvPr>
        <xdr:cNvSpPr/>
      </xdr:nvSpPr>
      <xdr:spPr>
        <a:xfrm>
          <a:off x="12029440" y="169913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110489</xdr:rowOff>
    </xdr:from>
    <xdr:to>
      <xdr:col>76</xdr:col>
      <xdr:colOff>114300</xdr:colOff>
      <xdr:row>102</xdr:row>
      <xdr:rowOff>104775</xdr:rowOff>
    </xdr:to>
    <xdr:cxnSp macro="">
      <xdr:nvCxnSpPr>
        <xdr:cNvPr id="893" name="直線コネクタ 892">
          <a:extLst>
            <a:ext uri="{FF2B5EF4-FFF2-40B4-BE49-F238E27FC236}">
              <a16:creationId xmlns:a16="http://schemas.microsoft.com/office/drawing/2014/main" id="{00000000-0008-0000-0E00-00007D030000}"/>
            </a:ext>
          </a:extLst>
        </xdr:cNvPr>
        <xdr:cNvCxnSpPr/>
      </xdr:nvCxnSpPr>
      <xdr:spPr>
        <a:xfrm>
          <a:off x="12072620" y="17042129"/>
          <a:ext cx="782320" cy="16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88264</xdr:rowOff>
    </xdr:from>
    <xdr:to>
      <xdr:col>67</xdr:col>
      <xdr:colOff>101600</xdr:colOff>
      <xdr:row>101</xdr:row>
      <xdr:rowOff>18414</xdr:rowOff>
    </xdr:to>
    <xdr:sp macro="" textlink="">
      <xdr:nvSpPr>
        <xdr:cNvPr id="894" name="楕円 893">
          <a:extLst>
            <a:ext uri="{FF2B5EF4-FFF2-40B4-BE49-F238E27FC236}">
              <a16:creationId xmlns:a16="http://schemas.microsoft.com/office/drawing/2014/main" id="{00000000-0008-0000-0E00-00007E030000}"/>
            </a:ext>
          </a:extLst>
        </xdr:cNvPr>
        <xdr:cNvSpPr/>
      </xdr:nvSpPr>
      <xdr:spPr>
        <a:xfrm>
          <a:off x="11231880" y="168522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139064</xdr:rowOff>
    </xdr:from>
    <xdr:to>
      <xdr:col>71</xdr:col>
      <xdr:colOff>177800</xdr:colOff>
      <xdr:row>101</xdr:row>
      <xdr:rowOff>110489</xdr:rowOff>
    </xdr:to>
    <xdr:cxnSp macro="">
      <xdr:nvCxnSpPr>
        <xdr:cNvPr id="895" name="直線コネクタ 894">
          <a:extLst>
            <a:ext uri="{FF2B5EF4-FFF2-40B4-BE49-F238E27FC236}">
              <a16:creationId xmlns:a16="http://schemas.microsoft.com/office/drawing/2014/main" id="{00000000-0008-0000-0E00-00007F030000}"/>
            </a:ext>
          </a:extLst>
        </xdr:cNvPr>
        <xdr:cNvCxnSpPr/>
      </xdr:nvCxnSpPr>
      <xdr:spPr>
        <a:xfrm>
          <a:off x="11282680" y="16903064"/>
          <a:ext cx="78994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896" name="n_1aveValue【公民館】&#10;有形固定資産減価償却率">
          <a:extLst>
            <a:ext uri="{FF2B5EF4-FFF2-40B4-BE49-F238E27FC236}">
              <a16:creationId xmlns:a16="http://schemas.microsoft.com/office/drawing/2014/main" id="{00000000-0008-0000-0E00-000080030000}"/>
            </a:ext>
          </a:extLst>
        </xdr:cNvPr>
        <xdr:cNvSpPr txBox="1"/>
      </xdr:nvSpPr>
      <xdr:spPr>
        <a:xfrm>
          <a:off x="134372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169563</xdr:rowOff>
    </xdr:from>
    <xdr:ext cx="405111" cy="259045"/>
    <xdr:sp macro="" textlink="">
      <xdr:nvSpPr>
        <xdr:cNvPr id="897" name="n_2aveValue【公民館】&#10;有形固定資産減価償却率">
          <a:extLst>
            <a:ext uri="{FF2B5EF4-FFF2-40B4-BE49-F238E27FC236}">
              <a16:creationId xmlns:a16="http://schemas.microsoft.com/office/drawing/2014/main" id="{00000000-0008-0000-0E00-000081030000}"/>
            </a:ext>
          </a:extLst>
        </xdr:cNvPr>
        <xdr:cNvSpPr txBox="1"/>
      </xdr:nvSpPr>
      <xdr:spPr>
        <a:xfrm>
          <a:off x="12675244" y="1760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898" name="n_3aveValue【公民館】&#10;有形固定資産減価償却率">
          <a:extLst>
            <a:ext uri="{FF2B5EF4-FFF2-40B4-BE49-F238E27FC236}">
              <a16:creationId xmlns:a16="http://schemas.microsoft.com/office/drawing/2014/main" id="{00000000-0008-0000-0E00-000082030000}"/>
            </a:ext>
          </a:extLst>
        </xdr:cNvPr>
        <xdr:cNvSpPr txBox="1"/>
      </xdr:nvSpPr>
      <xdr:spPr>
        <a:xfrm>
          <a:off x="119005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43832</xdr:rowOff>
    </xdr:from>
    <xdr:ext cx="405111" cy="259045"/>
    <xdr:sp macro="" textlink="">
      <xdr:nvSpPr>
        <xdr:cNvPr id="899" name="n_4aveValue【公民館】&#10;有形固定資産減価償却率">
          <a:extLst>
            <a:ext uri="{FF2B5EF4-FFF2-40B4-BE49-F238E27FC236}">
              <a16:creationId xmlns:a16="http://schemas.microsoft.com/office/drawing/2014/main" id="{00000000-0008-0000-0E00-000083030000}"/>
            </a:ext>
          </a:extLst>
        </xdr:cNvPr>
        <xdr:cNvSpPr txBox="1"/>
      </xdr:nvSpPr>
      <xdr:spPr>
        <a:xfrm>
          <a:off x="11102984" y="1747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160672</xdr:rowOff>
    </xdr:from>
    <xdr:ext cx="405111" cy="259045"/>
    <xdr:sp macro="" textlink="">
      <xdr:nvSpPr>
        <xdr:cNvPr id="900" name="n_1mainValue【公民館】&#10;有形固定資産減価償却率">
          <a:extLst>
            <a:ext uri="{FF2B5EF4-FFF2-40B4-BE49-F238E27FC236}">
              <a16:creationId xmlns:a16="http://schemas.microsoft.com/office/drawing/2014/main" id="{00000000-0008-0000-0E00-000084030000}"/>
            </a:ext>
          </a:extLst>
        </xdr:cNvPr>
        <xdr:cNvSpPr txBox="1"/>
      </xdr:nvSpPr>
      <xdr:spPr>
        <a:xfrm>
          <a:off x="13437244" y="1709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652</xdr:rowOff>
    </xdr:from>
    <xdr:ext cx="405111" cy="259045"/>
    <xdr:sp macro="" textlink="">
      <xdr:nvSpPr>
        <xdr:cNvPr id="901" name="n_2mainValue【公民館】&#10;有形固定資産減価償却率">
          <a:extLst>
            <a:ext uri="{FF2B5EF4-FFF2-40B4-BE49-F238E27FC236}">
              <a16:creationId xmlns:a16="http://schemas.microsoft.com/office/drawing/2014/main" id="{00000000-0008-0000-0E00-000085030000}"/>
            </a:ext>
          </a:extLst>
        </xdr:cNvPr>
        <xdr:cNvSpPr txBox="1"/>
      </xdr:nvSpPr>
      <xdr:spPr>
        <a:xfrm>
          <a:off x="12675244" y="1693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6366</xdr:rowOff>
    </xdr:from>
    <xdr:ext cx="405111" cy="259045"/>
    <xdr:sp macro="" textlink="">
      <xdr:nvSpPr>
        <xdr:cNvPr id="902" name="n_3mainValue【公民館】&#10;有形固定資産減価償却率">
          <a:extLst>
            <a:ext uri="{FF2B5EF4-FFF2-40B4-BE49-F238E27FC236}">
              <a16:creationId xmlns:a16="http://schemas.microsoft.com/office/drawing/2014/main" id="{00000000-0008-0000-0E00-000086030000}"/>
            </a:ext>
          </a:extLst>
        </xdr:cNvPr>
        <xdr:cNvSpPr txBox="1"/>
      </xdr:nvSpPr>
      <xdr:spPr>
        <a:xfrm>
          <a:off x="11900544" y="1677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34941</xdr:rowOff>
    </xdr:from>
    <xdr:ext cx="405111" cy="259045"/>
    <xdr:sp macro="" textlink="">
      <xdr:nvSpPr>
        <xdr:cNvPr id="903" name="n_4mainValue【公民館】&#10;有形固定資産減価償却率">
          <a:extLst>
            <a:ext uri="{FF2B5EF4-FFF2-40B4-BE49-F238E27FC236}">
              <a16:creationId xmlns:a16="http://schemas.microsoft.com/office/drawing/2014/main" id="{00000000-0008-0000-0E00-000087030000}"/>
            </a:ext>
          </a:extLst>
        </xdr:cNvPr>
        <xdr:cNvSpPr txBox="1"/>
      </xdr:nvSpPr>
      <xdr:spPr>
        <a:xfrm>
          <a:off x="11102984" y="1663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00000000-0008-0000-0E00-000088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00000000-0008-0000-0E00-000089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00000000-0008-0000-0E00-00008A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E00-00008B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E00-00008C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00000000-0008-0000-0E00-00008D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00000000-0008-0000-0E00-00008E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00000000-0008-0000-0E00-00008F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a:extLst>
            <a:ext uri="{FF2B5EF4-FFF2-40B4-BE49-F238E27FC236}">
              <a16:creationId xmlns:a16="http://schemas.microsoft.com/office/drawing/2014/main" id="{00000000-0008-0000-0E00-00009603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a:extLst>
            <a:ext uri="{FF2B5EF4-FFF2-40B4-BE49-F238E27FC236}">
              <a16:creationId xmlns:a16="http://schemas.microsoft.com/office/drawing/2014/main" id="{00000000-0008-0000-0E00-000098030000}"/>
            </a:ext>
          </a:extLst>
        </xdr:cNvPr>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E00-000099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E00-00009A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a:extLst>
            <a:ext uri="{FF2B5EF4-FFF2-40B4-BE49-F238E27FC236}">
              <a16:creationId xmlns:a16="http://schemas.microsoft.com/office/drawing/2014/main" id="{00000000-0008-0000-0E00-00009B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81914</xdr:rowOff>
    </xdr:from>
    <xdr:to>
      <xdr:col>116</xdr:col>
      <xdr:colOff>62864</xdr:colOff>
      <xdr:row>108</xdr:row>
      <xdr:rowOff>59055</xdr:rowOff>
    </xdr:to>
    <xdr:cxnSp macro="">
      <xdr:nvCxnSpPr>
        <xdr:cNvPr id="924" name="直線コネクタ 923">
          <a:extLst>
            <a:ext uri="{FF2B5EF4-FFF2-40B4-BE49-F238E27FC236}">
              <a16:creationId xmlns:a16="http://schemas.microsoft.com/office/drawing/2014/main" id="{00000000-0008-0000-0E00-00009C030000}"/>
            </a:ext>
          </a:extLst>
        </xdr:cNvPr>
        <xdr:cNvCxnSpPr/>
      </xdr:nvCxnSpPr>
      <xdr:spPr>
        <a:xfrm flipV="1">
          <a:off x="19509104" y="17013554"/>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62882</xdr:rowOff>
    </xdr:from>
    <xdr:ext cx="469744" cy="259045"/>
    <xdr:sp macro="" textlink="">
      <xdr:nvSpPr>
        <xdr:cNvPr id="925" name="【公民館】&#10;一人当たり面積最小値テキスト">
          <a:extLst>
            <a:ext uri="{FF2B5EF4-FFF2-40B4-BE49-F238E27FC236}">
              <a16:creationId xmlns:a16="http://schemas.microsoft.com/office/drawing/2014/main" id="{00000000-0008-0000-0E00-00009D030000}"/>
            </a:ext>
          </a:extLst>
        </xdr:cNvPr>
        <xdr:cNvSpPr txBox="1"/>
      </xdr:nvSpPr>
      <xdr:spPr>
        <a:xfrm>
          <a:off x="19547840" y="1816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59055</xdr:rowOff>
    </xdr:from>
    <xdr:to>
      <xdr:col>116</xdr:col>
      <xdr:colOff>152400</xdr:colOff>
      <xdr:row>108</xdr:row>
      <xdr:rowOff>59055</xdr:rowOff>
    </xdr:to>
    <xdr:cxnSp macro="">
      <xdr:nvCxnSpPr>
        <xdr:cNvPr id="926" name="直線コネクタ 925">
          <a:extLst>
            <a:ext uri="{FF2B5EF4-FFF2-40B4-BE49-F238E27FC236}">
              <a16:creationId xmlns:a16="http://schemas.microsoft.com/office/drawing/2014/main" id="{00000000-0008-0000-0E00-00009E030000}"/>
            </a:ext>
          </a:extLst>
        </xdr:cNvPr>
        <xdr:cNvCxnSpPr/>
      </xdr:nvCxnSpPr>
      <xdr:spPr>
        <a:xfrm>
          <a:off x="19443700" y="181641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28591</xdr:rowOff>
    </xdr:from>
    <xdr:ext cx="469744" cy="259045"/>
    <xdr:sp macro="" textlink="">
      <xdr:nvSpPr>
        <xdr:cNvPr id="927" name="【公民館】&#10;一人当たり面積最大値テキスト">
          <a:extLst>
            <a:ext uri="{FF2B5EF4-FFF2-40B4-BE49-F238E27FC236}">
              <a16:creationId xmlns:a16="http://schemas.microsoft.com/office/drawing/2014/main" id="{00000000-0008-0000-0E00-00009F030000}"/>
            </a:ext>
          </a:extLst>
        </xdr:cNvPr>
        <xdr:cNvSpPr txBox="1"/>
      </xdr:nvSpPr>
      <xdr:spPr>
        <a:xfrm>
          <a:off x="19547840" y="1679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81914</xdr:rowOff>
    </xdr:from>
    <xdr:to>
      <xdr:col>116</xdr:col>
      <xdr:colOff>152400</xdr:colOff>
      <xdr:row>101</xdr:row>
      <xdr:rowOff>81914</xdr:rowOff>
    </xdr:to>
    <xdr:cxnSp macro="">
      <xdr:nvCxnSpPr>
        <xdr:cNvPr id="928" name="直線コネクタ 927">
          <a:extLst>
            <a:ext uri="{FF2B5EF4-FFF2-40B4-BE49-F238E27FC236}">
              <a16:creationId xmlns:a16="http://schemas.microsoft.com/office/drawing/2014/main" id="{00000000-0008-0000-0E00-0000A0030000}"/>
            </a:ext>
          </a:extLst>
        </xdr:cNvPr>
        <xdr:cNvCxnSpPr/>
      </xdr:nvCxnSpPr>
      <xdr:spPr>
        <a:xfrm>
          <a:off x="19443700" y="170135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123841</xdr:rowOff>
    </xdr:from>
    <xdr:ext cx="469744" cy="259045"/>
    <xdr:sp macro="" textlink="">
      <xdr:nvSpPr>
        <xdr:cNvPr id="929" name="【公民館】&#10;一人当たり面積平均値テキスト">
          <a:extLst>
            <a:ext uri="{FF2B5EF4-FFF2-40B4-BE49-F238E27FC236}">
              <a16:creationId xmlns:a16="http://schemas.microsoft.com/office/drawing/2014/main" id="{00000000-0008-0000-0E00-0000A1030000}"/>
            </a:ext>
          </a:extLst>
        </xdr:cNvPr>
        <xdr:cNvSpPr txBox="1"/>
      </xdr:nvSpPr>
      <xdr:spPr>
        <a:xfrm>
          <a:off x="19547840" y="17558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145414</xdr:rowOff>
    </xdr:from>
    <xdr:to>
      <xdr:col>116</xdr:col>
      <xdr:colOff>114300</xdr:colOff>
      <xdr:row>105</xdr:row>
      <xdr:rowOff>75564</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19458940" y="175799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88264</xdr:rowOff>
    </xdr:from>
    <xdr:to>
      <xdr:col>112</xdr:col>
      <xdr:colOff>38100</xdr:colOff>
      <xdr:row>106</xdr:row>
      <xdr:rowOff>18414</xdr:rowOff>
    </xdr:to>
    <xdr:sp macro="" textlink="">
      <xdr:nvSpPr>
        <xdr:cNvPr id="931" name="フローチャート: 判断 930">
          <a:extLst>
            <a:ext uri="{FF2B5EF4-FFF2-40B4-BE49-F238E27FC236}">
              <a16:creationId xmlns:a16="http://schemas.microsoft.com/office/drawing/2014/main" id="{00000000-0008-0000-0E00-0000A3030000}"/>
            </a:ext>
          </a:extLst>
        </xdr:cNvPr>
        <xdr:cNvSpPr/>
      </xdr:nvSpPr>
      <xdr:spPr>
        <a:xfrm>
          <a:off x="18735040" y="176904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932" name="フローチャート: 判断 931">
          <a:extLst>
            <a:ext uri="{FF2B5EF4-FFF2-40B4-BE49-F238E27FC236}">
              <a16:creationId xmlns:a16="http://schemas.microsoft.com/office/drawing/2014/main" id="{00000000-0008-0000-0E00-0000A4030000}"/>
            </a:ext>
          </a:extLst>
        </xdr:cNvPr>
        <xdr:cNvSpPr/>
      </xdr:nvSpPr>
      <xdr:spPr>
        <a:xfrm>
          <a:off x="17937480" y="1768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93980</xdr:rowOff>
    </xdr:from>
    <xdr:to>
      <xdr:col>102</xdr:col>
      <xdr:colOff>165100</xdr:colOff>
      <xdr:row>106</xdr:row>
      <xdr:rowOff>24130</xdr:rowOff>
    </xdr:to>
    <xdr:sp macro="" textlink="">
      <xdr:nvSpPr>
        <xdr:cNvPr id="933" name="フローチャート: 判断 932">
          <a:extLst>
            <a:ext uri="{FF2B5EF4-FFF2-40B4-BE49-F238E27FC236}">
              <a16:creationId xmlns:a16="http://schemas.microsoft.com/office/drawing/2014/main" id="{00000000-0008-0000-0E00-0000A5030000}"/>
            </a:ext>
          </a:extLst>
        </xdr:cNvPr>
        <xdr:cNvSpPr/>
      </xdr:nvSpPr>
      <xdr:spPr>
        <a:xfrm>
          <a:off x="1716278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111125</xdr:rowOff>
    </xdr:from>
    <xdr:to>
      <xdr:col>98</xdr:col>
      <xdr:colOff>38100</xdr:colOff>
      <xdr:row>106</xdr:row>
      <xdr:rowOff>41275</xdr:rowOff>
    </xdr:to>
    <xdr:sp macro="" textlink="">
      <xdr:nvSpPr>
        <xdr:cNvPr id="934" name="フローチャート: 判断 933">
          <a:extLst>
            <a:ext uri="{FF2B5EF4-FFF2-40B4-BE49-F238E27FC236}">
              <a16:creationId xmlns:a16="http://schemas.microsoft.com/office/drawing/2014/main" id="{00000000-0008-0000-0E00-0000A6030000}"/>
            </a:ext>
          </a:extLst>
        </xdr:cNvPr>
        <xdr:cNvSpPr/>
      </xdr:nvSpPr>
      <xdr:spPr>
        <a:xfrm>
          <a:off x="16388080" y="1771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E00-0000A8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E00-0000A9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E00-0000AA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E00-0000AB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48261</xdr:rowOff>
    </xdr:from>
    <xdr:to>
      <xdr:col>116</xdr:col>
      <xdr:colOff>114300</xdr:colOff>
      <xdr:row>102</xdr:row>
      <xdr:rowOff>149861</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19458940" y="1714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71138</xdr:rowOff>
    </xdr:from>
    <xdr:ext cx="469744" cy="259045"/>
    <xdr:sp macro="" textlink="">
      <xdr:nvSpPr>
        <xdr:cNvPr id="941" name="【公民館】&#10;一人当たり面積該当値テキスト">
          <a:extLst>
            <a:ext uri="{FF2B5EF4-FFF2-40B4-BE49-F238E27FC236}">
              <a16:creationId xmlns:a16="http://schemas.microsoft.com/office/drawing/2014/main" id="{00000000-0008-0000-0E00-0000AD030000}"/>
            </a:ext>
          </a:extLst>
        </xdr:cNvPr>
        <xdr:cNvSpPr txBox="1"/>
      </xdr:nvSpPr>
      <xdr:spPr>
        <a:xfrm>
          <a:off x="19547840" y="170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71120</xdr:rowOff>
    </xdr:from>
    <xdr:to>
      <xdr:col>112</xdr:col>
      <xdr:colOff>38100</xdr:colOff>
      <xdr:row>103</xdr:row>
      <xdr:rowOff>1270</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18735040" y="17170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99061</xdr:rowOff>
    </xdr:from>
    <xdr:to>
      <xdr:col>116</xdr:col>
      <xdr:colOff>63500</xdr:colOff>
      <xdr:row>102</xdr:row>
      <xdr:rowOff>121920</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flipV="1">
          <a:off x="18778220" y="17198341"/>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93980</xdr:rowOff>
    </xdr:from>
    <xdr:to>
      <xdr:col>107</xdr:col>
      <xdr:colOff>101600</xdr:colOff>
      <xdr:row>103</xdr:row>
      <xdr:rowOff>24130</xdr:rowOff>
    </xdr:to>
    <xdr:sp macro="" textlink="">
      <xdr:nvSpPr>
        <xdr:cNvPr id="944" name="楕円 943">
          <a:extLst>
            <a:ext uri="{FF2B5EF4-FFF2-40B4-BE49-F238E27FC236}">
              <a16:creationId xmlns:a16="http://schemas.microsoft.com/office/drawing/2014/main" id="{00000000-0008-0000-0E00-0000B0030000}"/>
            </a:ext>
          </a:extLst>
        </xdr:cNvPr>
        <xdr:cNvSpPr/>
      </xdr:nvSpPr>
      <xdr:spPr>
        <a:xfrm>
          <a:off x="17937480" y="17193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121920</xdr:rowOff>
    </xdr:from>
    <xdr:to>
      <xdr:col>111</xdr:col>
      <xdr:colOff>177800</xdr:colOff>
      <xdr:row>102</xdr:row>
      <xdr:rowOff>144780</xdr:rowOff>
    </xdr:to>
    <xdr:cxnSp macro="">
      <xdr:nvCxnSpPr>
        <xdr:cNvPr id="945" name="直線コネクタ 944">
          <a:extLst>
            <a:ext uri="{FF2B5EF4-FFF2-40B4-BE49-F238E27FC236}">
              <a16:creationId xmlns:a16="http://schemas.microsoft.com/office/drawing/2014/main" id="{00000000-0008-0000-0E00-0000B1030000}"/>
            </a:ext>
          </a:extLst>
        </xdr:cNvPr>
        <xdr:cNvCxnSpPr/>
      </xdr:nvCxnSpPr>
      <xdr:spPr>
        <a:xfrm flipV="1">
          <a:off x="17988280" y="1722120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105411</xdr:rowOff>
    </xdr:from>
    <xdr:to>
      <xdr:col>102</xdr:col>
      <xdr:colOff>165100</xdr:colOff>
      <xdr:row>103</xdr:row>
      <xdr:rowOff>35561</xdr:rowOff>
    </xdr:to>
    <xdr:sp macro="" textlink="">
      <xdr:nvSpPr>
        <xdr:cNvPr id="946" name="楕円 945">
          <a:extLst>
            <a:ext uri="{FF2B5EF4-FFF2-40B4-BE49-F238E27FC236}">
              <a16:creationId xmlns:a16="http://schemas.microsoft.com/office/drawing/2014/main" id="{00000000-0008-0000-0E00-0000B2030000}"/>
            </a:ext>
          </a:extLst>
        </xdr:cNvPr>
        <xdr:cNvSpPr/>
      </xdr:nvSpPr>
      <xdr:spPr>
        <a:xfrm>
          <a:off x="17162780" y="172046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144780</xdr:rowOff>
    </xdr:from>
    <xdr:to>
      <xdr:col>107</xdr:col>
      <xdr:colOff>50800</xdr:colOff>
      <xdr:row>102</xdr:row>
      <xdr:rowOff>156211</xdr:rowOff>
    </xdr:to>
    <xdr:cxnSp macro="">
      <xdr:nvCxnSpPr>
        <xdr:cNvPr id="947" name="直線コネクタ 946">
          <a:extLst>
            <a:ext uri="{FF2B5EF4-FFF2-40B4-BE49-F238E27FC236}">
              <a16:creationId xmlns:a16="http://schemas.microsoft.com/office/drawing/2014/main" id="{00000000-0008-0000-0E00-0000B3030000}"/>
            </a:ext>
          </a:extLst>
        </xdr:cNvPr>
        <xdr:cNvCxnSpPr/>
      </xdr:nvCxnSpPr>
      <xdr:spPr>
        <a:xfrm flipV="1">
          <a:off x="17213580" y="17244060"/>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82550</xdr:rowOff>
    </xdr:from>
    <xdr:to>
      <xdr:col>98</xdr:col>
      <xdr:colOff>38100</xdr:colOff>
      <xdr:row>103</xdr:row>
      <xdr:rowOff>12700</xdr:rowOff>
    </xdr:to>
    <xdr:sp macro="" textlink="">
      <xdr:nvSpPr>
        <xdr:cNvPr id="948" name="楕円 947">
          <a:extLst>
            <a:ext uri="{FF2B5EF4-FFF2-40B4-BE49-F238E27FC236}">
              <a16:creationId xmlns:a16="http://schemas.microsoft.com/office/drawing/2014/main" id="{00000000-0008-0000-0E00-0000B4030000}"/>
            </a:ext>
          </a:extLst>
        </xdr:cNvPr>
        <xdr:cNvSpPr/>
      </xdr:nvSpPr>
      <xdr:spPr>
        <a:xfrm>
          <a:off x="16388080" y="17181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133350</xdr:rowOff>
    </xdr:from>
    <xdr:to>
      <xdr:col>102</xdr:col>
      <xdr:colOff>114300</xdr:colOff>
      <xdr:row>102</xdr:row>
      <xdr:rowOff>156211</xdr:rowOff>
    </xdr:to>
    <xdr:cxnSp macro="">
      <xdr:nvCxnSpPr>
        <xdr:cNvPr id="949" name="直線コネクタ 948">
          <a:extLst>
            <a:ext uri="{FF2B5EF4-FFF2-40B4-BE49-F238E27FC236}">
              <a16:creationId xmlns:a16="http://schemas.microsoft.com/office/drawing/2014/main" id="{00000000-0008-0000-0E00-0000B5030000}"/>
            </a:ext>
          </a:extLst>
        </xdr:cNvPr>
        <xdr:cNvCxnSpPr/>
      </xdr:nvCxnSpPr>
      <xdr:spPr>
        <a:xfrm>
          <a:off x="16431260" y="17232630"/>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9541</xdr:rowOff>
    </xdr:from>
    <xdr:ext cx="469744" cy="259045"/>
    <xdr:sp macro="" textlink="">
      <xdr:nvSpPr>
        <xdr:cNvPr id="950" name="n_1aveValue【公民館】&#10;一人当たり面積">
          <a:extLst>
            <a:ext uri="{FF2B5EF4-FFF2-40B4-BE49-F238E27FC236}">
              <a16:creationId xmlns:a16="http://schemas.microsoft.com/office/drawing/2014/main" id="{00000000-0008-0000-0E00-0000B6030000}"/>
            </a:ext>
          </a:extLst>
        </xdr:cNvPr>
        <xdr:cNvSpPr txBox="1"/>
      </xdr:nvSpPr>
      <xdr:spPr>
        <a:xfrm>
          <a:off x="18561127" y="177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951" name="n_2aveValue【公民館】&#10;一人当たり面積">
          <a:extLst>
            <a:ext uri="{FF2B5EF4-FFF2-40B4-BE49-F238E27FC236}">
              <a16:creationId xmlns:a16="http://schemas.microsoft.com/office/drawing/2014/main" id="{00000000-0008-0000-0E00-0000B7030000}"/>
            </a:ext>
          </a:extLst>
        </xdr:cNvPr>
        <xdr:cNvSpPr txBox="1"/>
      </xdr:nvSpPr>
      <xdr:spPr>
        <a:xfrm>
          <a:off x="1777626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15257</xdr:rowOff>
    </xdr:from>
    <xdr:ext cx="469744" cy="259045"/>
    <xdr:sp macro="" textlink="">
      <xdr:nvSpPr>
        <xdr:cNvPr id="952" name="n_3aveValue【公民館】&#10;一人当たり面積">
          <a:extLst>
            <a:ext uri="{FF2B5EF4-FFF2-40B4-BE49-F238E27FC236}">
              <a16:creationId xmlns:a16="http://schemas.microsoft.com/office/drawing/2014/main" id="{00000000-0008-0000-0E00-0000B8030000}"/>
            </a:ext>
          </a:extLst>
        </xdr:cNvPr>
        <xdr:cNvSpPr txBox="1"/>
      </xdr:nvSpPr>
      <xdr:spPr>
        <a:xfrm>
          <a:off x="1700156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32402</xdr:rowOff>
    </xdr:from>
    <xdr:ext cx="469744" cy="259045"/>
    <xdr:sp macro="" textlink="">
      <xdr:nvSpPr>
        <xdr:cNvPr id="953" name="n_4aveValue【公民館】&#10;一人当たり面積">
          <a:extLst>
            <a:ext uri="{FF2B5EF4-FFF2-40B4-BE49-F238E27FC236}">
              <a16:creationId xmlns:a16="http://schemas.microsoft.com/office/drawing/2014/main" id="{00000000-0008-0000-0E00-0000B9030000}"/>
            </a:ext>
          </a:extLst>
        </xdr:cNvPr>
        <xdr:cNvSpPr txBox="1"/>
      </xdr:nvSpPr>
      <xdr:spPr>
        <a:xfrm>
          <a:off x="16226867" y="178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17797</xdr:rowOff>
    </xdr:from>
    <xdr:ext cx="469744" cy="259045"/>
    <xdr:sp macro="" textlink="">
      <xdr:nvSpPr>
        <xdr:cNvPr id="954" name="n_1mainValue【公民館】&#10;一人当たり面積">
          <a:extLst>
            <a:ext uri="{FF2B5EF4-FFF2-40B4-BE49-F238E27FC236}">
              <a16:creationId xmlns:a16="http://schemas.microsoft.com/office/drawing/2014/main" id="{00000000-0008-0000-0E00-0000BA030000}"/>
            </a:ext>
          </a:extLst>
        </xdr:cNvPr>
        <xdr:cNvSpPr txBox="1"/>
      </xdr:nvSpPr>
      <xdr:spPr>
        <a:xfrm>
          <a:off x="18561127" y="1694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40657</xdr:rowOff>
    </xdr:from>
    <xdr:ext cx="469744" cy="259045"/>
    <xdr:sp macro="" textlink="">
      <xdr:nvSpPr>
        <xdr:cNvPr id="955" name="n_2mainValue【公民館】&#10;一人当たり面積">
          <a:extLst>
            <a:ext uri="{FF2B5EF4-FFF2-40B4-BE49-F238E27FC236}">
              <a16:creationId xmlns:a16="http://schemas.microsoft.com/office/drawing/2014/main" id="{00000000-0008-0000-0E00-0000BB030000}"/>
            </a:ext>
          </a:extLst>
        </xdr:cNvPr>
        <xdr:cNvSpPr txBox="1"/>
      </xdr:nvSpPr>
      <xdr:spPr>
        <a:xfrm>
          <a:off x="17776267" y="1697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52088</xdr:rowOff>
    </xdr:from>
    <xdr:ext cx="469744" cy="259045"/>
    <xdr:sp macro="" textlink="">
      <xdr:nvSpPr>
        <xdr:cNvPr id="956" name="n_3mainValue【公民館】&#10;一人当たり面積">
          <a:extLst>
            <a:ext uri="{FF2B5EF4-FFF2-40B4-BE49-F238E27FC236}">
              <a16:creationId xmlns:a16="http://schemas.microsoft.com/office/drawing/2014/main" id="{00000000-0008-0000-0E00-0000BC030000}"/>
            </a:ext>
          </a:extLst>
        </xdr:cNvPr>
        <xdr:cNvSpPr txBox="1"/>
      </xdr:nvSpPr>
      <xdr:spPr>
        <a:xfrm>
          <a:off x="17001567" y="1698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29227</xdr:rowOff>
    </xdr:from>
    <xdr:ext cx="469744" cy="259045"/>
    <xdr:sp macro="" textlink="">
      <xdr:nvSpPr>
        <xdr:cNvPr id="957" name="n_4mainValue【公民館】&#10;一人当たり面積">
          <a:extLst>
            <a:ext uri="{FF2B5EF4-FFF2-40B4-BE49-F238E27FC236}">
              <a16:creationId xmlns:a16="http://schemas.microsoft.com/office/drawing/2014/main" id="{00000000-0008-0000-0E00-0000BD030000}"/>
            </a:ext>
          </a:extLst>
        </xdr:cNvPr>
        <xdr:cNvSpPr txBox="1"/>
      </xdr:nvSpPr>
      <xdr:spPr>
        <a:xfrm>
          <a:off x="16226867" y="1696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E00-0000BE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E00-0000BF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E00-0000C0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全国平均と比較して特に有形固定資産減価償却率が高くなっている施設は、認定こども園・幼稚園・保育所、一般廃棄物処理施設、体育館・プール、庁舎である。認定こども園・幼稚園・保育所は、昭和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多くの保育所が建設され、老朽化した施設が多いため、全国平均を上回っている。また、広い市域をカバーするため施設数も多く一人当たり面積も全国平均と比べて多い。引き続き、小規模園の統合や民営化に伴う建て替えを進める。学校施設のうち中学校は、学校再編で令和２年度末に４校へ統合されたが、今後も学校全体の適正な配置計画や廃校の利活用も含めた検討を続け、存続する学校施設に対しては計画的な長寿命化対策・建替え等の対策を図る。一般廃棄物処理施設の有形固定資産減価償却率が大きくなっているが、これはごみ焼却処理施設である炭生館の</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期間が終了し、所有権が市に移転したためである。ごみ処理施設については今後、豊橋市との共同処理を行う予定であり、既存施設の廃止等も合わせて検討を進めている。体育館・プールについては、２つある総合体育館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年代に建設されたもので、年数を経過しているため全国平均と比べて高い率となっている。今後は、長寿命化対策等に取り組む。庁舎は、本庁舎北側の築年数が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年以上経過しており、大規模改修・建替え等の検討が必要である。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60,082
58,708
191.11
29,447,295
28,465,423
880,946
18,267,498
20,870,970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78486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086225" y="5778246"/>
          <a:ext cx="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124960" y="693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020820" y="69311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25163</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12496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78486</xdr:rowOff>
    </xdr:from>
    <xdr:to>
      <xdr:col>24</xdr:col>
      <xdr:colOff>152400</xdr:colOff>
      <xdr:row>34</xdr:row>
      <xdr:rowOff>78486</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020820" y="5778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161561</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124960" y="6196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xdr:rowOff>
    </xdr:from>
    <xdr:to>
      <xdr:col>24</xdr:col>
      <xdr:colOff>114300</xdr:colOff>
      <xdr:row>37</xdr:row>
      <xdr:rowOff>113284</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036060" y="62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75692</xdr:rowOff>
    </xdr:from>
    <xdr:to>
      <xdr:col>20</xdr:col>
      <xdr:colOff>38100</xdr:colOff>
      <xdr:row>38</xdr:row>
      <xdr:rowOff>5842</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312160" y="62783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5146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164846</xdr:rowOff>
    </xdr:from>
    <xdr:to>
      <xdr:col>10</xdr:col>
      <xdr:colOff>165100</xdr:colOff>
      <xdr:row>37</xdr:row>
      <xdr:rowOff>94996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739900" y="6199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64262</xdr:rowOff>
    </xdr:from>
    <xdr:to>
      <xdr:col>24</xdr:col>
      <xdr:colOff>114300</xdr:colOff>
      <xdr:row>36</xdr:row>
      <xdr:rowOff>165862</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03606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87139</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124960"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xdr:rowOff>
    </xdr:from>
    <xdr:to>
      <xdr:col>20</xdr:col>
      <xdr:colOff>38100</xdr:colOff>
      <xdr:row>36</xdr:row>
      <xdr:rowOff>117856</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312160" y="60512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67056</xdr:rowOff>
    </xdr:from>
    <xdr:to>
      <xdr:col>24</xdr:col>
      <xdr:colOff>63500</xdr:colOff>
      <xdr:row>36</xdr:row>
      <xdr:rowOff>115062</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3355340" y="6102096"/>
          <a:ext cx="73152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151130</xdr:rowOff>
    </xdr:from>
    <xdr:to>
      <xdr:col>15</xdr:col>
      <xdr:colOff>101600</xdr:colOff>
      <xdr:row>36</xdr:row>
      <xdr:rowOff>81280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514600" y="6018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30480</xdr:rowOff>
    </xdr:from>
    <xdr:to>
      <xdr:col>19</xdr:col>
      <xdr:colOff>177800</xdr:colOff>
      <xdr:row>36</xdr:row>
      <xdr:rowOff>67056</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565400" y="6065520"/>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105410</xdr:rowOff>
    </xdr:from>
    <xdr:to>
      <xdr:col>10</xdr:col>
      <xdr:colOff>165100</xdr:colOff>
      <xdr:row>36</xdr:row>
      <xdr:rowOff>35560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739900" y="5972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156210</xdr:rowOff>
    </xdr:from>
    <xdr:to>
      <xdr:col>15</xdr:col>
      <xdr:colOff>50800</xdr:colOff>
      <xdr:row>36</xdr:row>
      <xdr:rowOff>30480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1790700" y="602361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59690</xdr:rowOff>
    </xdr:from>
    <xdr:to>
      <xdr:col>6</xdr:col>
      <xdr:colOff>38100</xdr:colOff>
      <xdr:row>35</xdr:row>
      <xdr:rowOff>161290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965200" y="5927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110490</xdr:rowOff>
    </xdr:from>
    <xdr:to>
      <xdr:col>10</xdr:col>
      <xdr:colOff>114300</xdr:colOff>
      <xdr:row>35</xdr:row>
      <xdr:rowOff>156210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008380" y="597789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168419</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170564" y="637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38570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86123</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611004" y="6288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8363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134383</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170564" y="583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38570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52087</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F00-000057000000}"/>
            </a:ext>
          </a:extLst>
        </xdr:cNvPr>
        <xdr:cNvSpPr txBox="1"/>
      </xdr:nvSpPr>
      <xdr:spPr>
        <a:xfrm>
          <a:off x="161100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6367</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F00-000058000000}"/>
            </a:ext>
          </a:extLst>
        </xdr:cNvPr>
        <xdr:cNvSpPr txBox="1"/>
      </xdr:nvSpPr>
      <xdr:spPr>
        <a:xfrm>
          <a:off x="836304"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F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2722</xdr:rowOff>
    </xdr:from>
    <xdr:to>
      <xdr:col>54</xdr:col>
      <xdr:colOff>189865</xdr:colOff>
      <xdr:row>41</xdr:row>
      <xdr:rowOff>117022</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flipV="1">
          <a:off x="9219565" y="5534842"/>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120849</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F00-000073000000}"/>
            </a:ext>
          </a:extLst>
        </xdr:cNvPr>
        <xdr:cNvSpPr txBox="1"/>
      </xdr:nvSpPr>
      <xdr:spPr>
        <a:xfrm>
          <a:off x="9258300" y="699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117022</xdr:rowOff>
    </xdr:from>
    <xdr:to>
      <xdr:col>55</xdr:col>
      <xdr:colOff>88900</xdr:colOff>
      <xdr:row>41</xdr:row>
      <xdr:rowOff>117022</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9154160" y="69902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120849</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F00-000075000000}"/>
            </a:ext>
          </a:extLst>
        </xdr:cNvPr>
        <xdr:cNvSpPr txBox="1"/>
      </xdr:nvSpPr>
      <xdr:spPr>
        <a:xfrm>
          <a:off x="92583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2722</xdr:rowOff>
    </xdr:from>
    <xdr:to>
      <xdr:col>55</xdr:col>
      <xdr:colOff>88900</xdr:colOff>
      <xdr:row>33</xdr:row>
      <xdr:rowOff>2722</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915416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20155</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F00-000077000000}"/>
            </a:ext>
          </a:extLst>
        </xdr:cNvPr>
        <xdr:cNvSpPr txBox="1"/>
      </xdr:nvSpPr>
      <xdr:spPr>
        <a:xfrm>
          <a:off x="9258300" y="639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41728</xdr:rowOff>
    </xdr:from>
    <xdr:to>
      <xdr:col>55</xdr:col>
      <xdr:colOff>50800</xdr:colOff>
      <xdr:row>38</xdr:row>
      <xdr:rowOff>143328</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192260" y="64120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4455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98878</xdr:rowOff>
    </xdr:from>
    <xdr:to>
      <xdr:col>46</xdr:col>
      <xdr:colOff>38100</xdr:colOff>
      <xdr:row>38</xdr:row>
      <xdr:rowOff>29028</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670800" y="63015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98878</xdr:rowOff>
    </xdr:from>
    <xdr:to>
      <xdr:col>41</xdr:col>
      <xdr:colOff>101600</xdr:colOff>
      <xdr:row>38</xdr:row>
      <xdr:rowOff>29028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873240" y="6301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66222</xdr:rowOff>
    </xdr:from>
    <xdr:to>
      <xdr:col>36</xdr:col>
      <xdr:colOff>165100</xdr:colOff>
      <xdr:row>37</xdr:row>
      <xdr:rowOff>167822</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6098540" y="626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123372</xdr:rowOff>
    </xdr:from>
    <xdr:to>
      <xdr:col>55</xdr:col>
      <xdr:colOff>50800</xdr:colOff>
      <xdr:row>33</xdr:row>
      <xdr:rowOff>53522</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192260" y="54878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76399</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F00-000083000000}"/>
            </a:ext>
          </a:extLst>
        </xdr:cNvPr>
        <xdr:cNvSpPr txBox="1"/>
      </xdr:nvSpPr>
      <xdr:spPr>
        <a:xfrm>
          <a:off x="9258300" y="544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139700</xdr:rowOff>
    </xdr:from>
    <xdr:to>
      <xdr:col>50</xdr:col>
      <xdr:colOff>165100</xdr:colOff>
      <xdr:row>33</xdr:row>
      <xdr:rowOff>69850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445500" y="5504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2722</xdr:rowOff>
    </xdr:from>
    <xdr:to>
      <xdr:col>55</xdr:col>
      <xdr:colOff>0</xdr:colOff>
      <xdr:row>33</xdr:row>
      <xdr:rowOff>19050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8496300" y="5534842"/>
          <a:ext cx="7239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907</xdr:rowOff>
    </xdr:from>
    <xdr:to>
      <xdr:col>46</xdr:col>
      <xdr:colOff>38100</xdr:colOff>
      <xdr:row>33</xdr:row>
      <xdr:rowOff>102507</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670800" y="553302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19050</xdr:rowOff>
    </xdr:from>
    <xdr:to>
      <xdr:col>50</xdr:col>
      <xdr:colOff>114300</xdr:colOff>
      <xdr:row>33</xdr:row>
      <xdr:rowOff>51707</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7713980" y="555117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17236</xdr:rowOff>
    </xdr:from>
    <xdr:to>
      <xdr:col>41</xdr:col>
      <xdr:colOff>101600</xdr:colOff>
      <xdr:row>33</xdr:row>
      <xdr:rowOff>118836</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873240" y="55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51707</xdr:rowOff>
    </xdr:from>
    <xdr:to>
      <xdr:col>45</xdr:col>
      <xdr:colOff>177800</xdr:colOff>
      <xdr:row>33</xdr:row>
      <xdr:rowOff>68036</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flipV="1">
          <a:off x="6924040" y="5583827"/>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33564</xdr:rowOff>
    </xdr:from>
    <xdr:to>
      <xdr:col>36</xdr:col>
      <xdr:colOff>165100</xdr:colOff>
      <xdr:row>33</xdr:row>
      <xdr:rowOff>135164</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6098540" y="55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68036</xdr:rowOff>
    </xdr:from>
    <xdr:to>
      <xdr:col>41</xdr:col>
      <xdr:colOff>50800</xdr:colOff>
      <xdr:row>33</xdr:row>
      <xdr:rowOff>84364</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6149340" y="5600156"/>
          <a:ext cx="7747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40" name="n_1aveValue【図書館】&#10;一人当たり面積">
          <a:extLst>
            <a:ext uri="{FF2B5EF4-FFF2-40B4-BE49-F238E27FC236}">
              <a16:creationId xmlns:a16="http://schemas.microsoft.com/office/drawing/2014/main" id="{00000000-0008-0000-0F00-00008C000000}"/>
            </a:ext>
          </a:extLst>
        </xdr:cNvPr>
        <xdr:cNvSpPr txBox="1"/>
      </xdr:nvSpPr>
      <xdr:spPr>
        <a:xfrm>
          <a:off x="827158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20155</xdr:rowOff>
    </xdr:from>
    <xdr:ext cx="469744" cy="259045"/>
    <xdr:sp macro="" textlink="">
      <xdr:nvSpPr>
        <xdr:cNvPr id="141" name="n_2aveValue【図書館】&#10;一人当たり面積">
          <a:extLst>
            <a:ext uri="{FF2B5EF4-FFF2-40B4-BE49-F238E27FC236}">
              <a16:creationId xmlns:a16="http://schemas.microsoft.com/office/drawing/2014/main" id="{00000000-0008-0000-0F00-00008D000000}"/>
            </a:ext>
          </a:extLst>
        </xdr:cNvPr>
        <xdr:cNvSpPr txBox="1"/>
      </xdr:nvSpPr>
      <xdr:spPr>
        <a:xfrm>
          <a:off x="7509587" y="639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20155</xdr:rowOff>
    </xdr:from>
    <xdr:ext cx="469744" cy="259045"/>
    <xdr:sp macro="" textlink="">
      <xdr:nvSpPr>
        <xdr:cNvPr id="142" name="n_3aveValue【図書館】&#10;一人当たり面積">
          <a:extLst>
            <a:ext uri="{FF2B5EF4-FFF2-40B4-BE49-F238E27FC236}">
              <a16:creationId xmlns:a16="http://schemas.microsoft.com/office/drawing/2014/main" id="{00000000-0008-0000-0F00-00008E000000}"/>
            </a:ext>
          </a:extLst>
        </xdr:cNvPr>
        <xdr:cNvSpPr txBox="1"/>
      </xdr:nvSpPr>
      <xdr:spPr>
        <a:xfrm>
          <a:off x="6712027" y="639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158949</xdr:rowOff>
    </xdr:from>
    <xdr:ext cx="469744" cy="259045"/>
    <xdr:sp macro="" textlink="">
      <xdr:nvSpPr>
        <xdr:cNvPr id="143" name="n_4aveValue【図書館】&#10;一人当たり面積">
          <a:extLst>
            <a:ext uri="{FF2B5EF4-FFF2-40B4-BE49-F238E27FC236}">
              <a16:creationId xmlns:a16="http://schemas.microsoft.com/office/drawing/2014/main" id="{00000000-0008-0000-0F00-00008F000000}"/>
            </a:ext>
          </a:extLst>
        </xdr:cNvPr>
        <xdr:cNvSpPr txBox="1"/>
      </xdr:nvSpPr>
      <xdr:spPr>
        <a:xfrm>
          <a:off x="5937327" y="636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86377</xdr:rowOff>
    </xdr:from>
    <xdr:ext cx="469744" cy="259045"/>
    <xdr:sp macro="" textlink="">
      <xdr:nvSpPr>
        <xdr:cNvPr id="144" name="n_1mainValue【図書館】&#10;一人当たり面積">
          <a:extLst>
            <a:ext uri="{FF2B5EF4-FFF2-40B4-BE49-F238E27FC236}">
              <a16:creationId xmlns:a16="http://schemas.microsoft.com/office/drawing/2014/main" id="{00000000-0008-0000-0F00-000090000000}"/>
            </a:ext>
          </a:extLst>
        </xdr:cNvPr>
        <xdr:cNvSpPr txBox="1"/>
      </xdr:nvSpPr>
      <xdr:spPr>
        <a:xfrm>
          <a:off x="8271587" y="528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119034</xdr:rowOff>
    </xdr:from>
    <xdr:ext cx="469744" cy="259045"/>
    <xdr:sp macro="" textlink="">
      <xdr:nvSpPr>
        <xdr:cNvPr id="145" name="n_2mainValue【図書館】&#10;一人当たり面積">
          <a:extLst>
            <a:ext uri="{FF2B5EF4-FFF2-40B4-BE49-F238E27FC236}">
              <a16:creationId xmlns:a16="http://schemas.microsoft.com/office/drawing/2014/main" id="{00000000-0008-0000-0F00-000091000000}"/>
            </a:ext>
          </a:extLst>
        </xdr:cNvPr>
        <xdr:cNvSpPr txBox="1"/>
      </xdr:nvSpPr>
      <xdr:spPr>
        <a:xfrm>
          <a:off x="7509587" y="531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135363</xdr:rowOff>
    </xdr:from>
    <xdr:ext cx="469744" cy="259045"/>
    <xdr:sp macro="" textlink="">
      <xdr:nvSpPr>
        <xdr:cNvPr id="146" name="n_3mainValue【図書館】&#10;一人当たり面積">
          <a:extLst>
            <a:ext uri="{FF2B5EF4-FFF2-40B4-BE49-F238E27FC236}">
              <a16:creationId xmlns:a16="http://schemas.microsoft.com/office/drawing/2014/main" id="{00000000-0008-0000-0F00-000092000000}"/>
            </a:ext>
          </a:extLst>
        </xdr:cNvPr>
        <xdr:cNvSpPr txBox="1"/>
      </xdr:nvSpPr>
      <xdr:spPr>
        <a:xfrm>
          <a:off x="6712027" y="533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151691</xdr:rowOff>
    </xdr:from>
    <xdr:ext cx="469744" cy="259045"/>
    <xdr:sp macro="" textlink="">
      <xdr:nvSpPr>
        <xdr:cNvPr id="147" name="n_4mainValue【図書館】&#10;一人当たり面積">
          <a:extLst>
            <a:ext uri="{FF2B5EF4-FFF2-40B4-BE49-F238E27FC236}">
              <a16:creationId xmlns:a16="http://schemas.microsoft.com/office/drawing/2014/main" id="{00000000-0008-0000-0F00-000093000000}"/>
            </a:ext>
          </a:extLst>
        </xdr:cNvPr>
        <xdr:cNvSpPr txBox="1"/>
      </xdr:nvSpPr>
      <xdr:spPr>
        <a:xfrm>
          <a:off x="5937327" y="534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3608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3608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64</xdr:row>
      <xdr:rowOff>104503</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086225" y="9407434"/>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108330</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124960" y="1083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104503</xdr:rowOff>
    </xdr:from>
    <xdr:to>
      <xdr:col>24</xdr:col>
      <xdr:colOff>152400</xdr:colOff>
      <xdr:row>64</xdr:row>
      <xdr:rowOff>104503</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020820" y="10833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124960" y="9190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020820" y="9407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124960" y="10003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036060" y="10148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135346</xdr:rowOff>
    </xdr:from>
    <xdr:to>
      <xdr:col>20</xdr:col>
      <xdr:colOff>38100</xdr:colOff>
      <xdr:row>59</xdr:row>
      <xdr:rowOff>65496</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312160" y="9858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86360</xdr:rowOff>
    </xdr:from>
    <xdr:to>
      <xdr:col>15</xdr:col>
      <xdr:colOff>101600</xdr:colOff>
      <xdr:row>59</xdr:row>
      <xdr:rowOff>16510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514600" y="9809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37374</xdr:rowOff>
    </xdr:from>
    <xdr:to>
      <xdr:col>10</xdr:col>
      <xdr:colOff>165100</xdr:colOff>
      <xdr:row>58</xdr:row>
      <xdr:rowOff>138974</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739900" y="976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37374</xdr:rowOff>
    </xdr:from>
    <xdr:to>
      <xdr:col>6</xdr:col>
      <xdr:colOff>38100</xdr:colOff>
      <xdr:row>58</xdr:row>
      <xdr:rowOff>138974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965200" y="97604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99423</xdr:rowOff>
    </xdr:from>
    <xdr:to>
      <xdr:col>24</xdr:col>
      <xdr:colOff>114300</xdr:colOff>
      <xdr:row>63</xdr:row>
      <xdr:rowOff>29573</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036060" y="104931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77850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124960" y="10471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14515</xdr:rowOff>
    </xdr:from>
    <xdr:to>
      <xdr:col>20</xdr:col>
      <xdr:colOff>38100</xdr:colOff>
      <xdr:row>62</xdr:row>
      <xdr:rowOff>116115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312160" y="104081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65315</xdr:rowOff>
    </xdr:from>
    <xdr:to>
      <xdr:col>24</xdr:col>
      <xdr:colOff>63500</xdr:colOff>
      <xdr:row>62</xdr:row>
      <xdr:rowOff>150223</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355340" y="10458995"/>
          <a:ext cx="73152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94524</xdr:rowOff>
    </xdr:from>
    <xdr:to>
      <xdr:col>15</xdr:col>
      <xdr:colOff>101600</xdr:colOff>
      <xdr:row>62</xdr:row>
      <xdr:rowOff>24674</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514600" y="10320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145324</xdr:rowOff>
    </xdr:from>
    <xdr:to>
      <xdr:col>19</xdr:col>
      <xdr:colOff>177800</xdr:colOff>
      <xdr:row>62</xdr:row>
      <xdr:rowOff>65315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565400" y="10371364"/>
          <a:ext cx="78994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117384</xdr:rowOff>
    </xdr:from>
    <xdr:to>
      <xdr:col>10</xdr:col>
      <xdr:colOff>165100</xdr:colOff>
      <xdr:row>62</xdr:row>
      <xdr:rowOff>47534</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739900" y="10343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145324</xdr:rowOff>
    </xdr:from>
    <xdr:to>
      <xdr:col>15</xdr:col>
      <xdr:colOff>50800</xdr:colOff>
      <xdr:row>61</xdr:row>
      <xdr:rowOff>168184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790700" y="10371364"/>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35741</xdr:rowOff>
    </xdr:from>
    <xdr:to>
      <xdr:col>6</xdr:col>
      <xdr:colOff>38100</xdr:colOff>
      <xdr:row>61</xdr:row>
      <xdr:rowOff>137341</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965200" y="102617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86541</xdr:rowOff>
    </xdr:from>
    <xdr:to>
      <xdr:col>10</xdr:col>
      <xdr:colOff>114300</xdr:colOff>
      <xdr:row>61</xdr:row>
      <xdr:rowOff>168184</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08380" y="10312581"/>
          <a:ext cx="78232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82023</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17056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38570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155501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611004" y="954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155501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836304" y="954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107242</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170564" y="105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15801</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385704" y="104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38661</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611004" y="104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128468</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836304" y="1035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54053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166878</xdr:rowOff>
    </xdr:from>
    <xdr:to>
      <xdr:col>54</xdr:col>
      <xdr:colOff>189865</xdr:colOff>
      <xdr:row>63</xdr:row>
      <xdr:rowOff>130302</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9219565" y="9387078"/>
          <a:ext cx="0" cy="13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134129</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9258300" y="1069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130302</xdr:rowOff>
    </xdr:from>
    <xdr:to>
      <xdr:col>55</xdr:col>
      <xdr:colOff>88900</xdr:colOff>
      <xdr:row>63</xdr:row>
      <xdr:rowOff>130302</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9154160" y="106916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113555</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9258300" y="916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166878</xdr:rowOff>
    </xdr:from>
    <xdr:to>
      <xdr:col>55</xdr:col>
      <xdr:colOff>88900</xdr:colOff>
      <xdr:row>55</xdr:row>
      <xdr:rowOff>166878</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9154160" y="93870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29227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92583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192260" y="10232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132080</xdr:rowOff>
    </xdr:from>
    <xdr:to>
      <xdr:col>50</xdr:col>
      <xdr:colOff>165100</xdr:colOff>
      <xdr:row>61</xdr:row>
      <xdr:rowOff>62230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44550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136652</xdr:rowOff>
    </xdr:from>
    <xdr:to>
      <xdr:col>46</xdr:col>
      <xdr:colOff>38100</xdr:colOff>
      <xdr:row>61</xdr:row>
      <xdr:rowOff>66802</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670800" y="101950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136652</xdr:rowOff>
    </xdr:from>
    <xdr:to>
      <xdr:col>41</xdr:col>
      <xdr:colOff>101600</xdr:colOff>
      <xdr:row>61</xdr:row>
      <xdr:rowOff>66802</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873240" y="101950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33782</xdr:rowOff>
    </xdr:from>
    <xdr:to>
      <xdr:col>36</xdr:col>
      <xdr:colOff>165100</xdr:colOff>
      <xdr:row>61</xdr:row>
      <xdr:rowOff>135382</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098540" y="102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159512</xdr:rowOff>
    </xdr:from>
    <xdr:to>
      <xdr:col>55</xdr:col>
      <xdr:colOff>50800</xdr:colOff>
      <xdr:row>63</xdr:row>
      <xdr:rowOff>89662</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192260" y="105531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74439</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9258300" y="1046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168656</xdr:rowOff>
    </xdr:from>
    <xdr:to>
      <xdr:col>50</xdr:col>
      <xdr:colOff>165100</xdr:colOff>
      <xdr:row>63</xdr:row>
      <xdr:rowOff>98806</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445500" y="105623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38862</xdr:rowOff>
    </xdr:from>
    <xdr:to>
      <xdr:col>55</xdr:col>
      <xdr:colOff>0</xdr:colOff>
      <xdr:row>63</xdr:row>
      <xdr:rowOff>48006</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496300" y="10600182"/>
          <a:ext cx="7239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xdr:rowOff>
    </xdr:from>
    <xdr:to>
      <xdr:col>46</xdr:col>
      <xdr:colOff>38100</xdr:colOff>
      <xdr:row>63</xdr:row>
      <xdr:rowOff>107950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670800" y="10567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48006</xdr:rowOff>
    </xdr:from>
    <xdr:to>
      <xdr:col>50</xdr:col>
      <xdr:colOff>114300</xdr:colOff>
      <xdr:row>63</xdr:row>
      <xdr:rowOff>57150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713980" y="10609326"/>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10922</xdr:rowOff>
    </xdr:from>
    <xdr:to>
      <xdr:col>41</xdr:col>
      <xdr:colOff>101600</xdr:colOff>
      <xdr:row>63</xdr:row>
      <xdr:rowOff>112522</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87324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57150</xdr:rowOff>
    </xdr:from>
    <xdr:to>
      <xdr:col>45</xdr:col>
      <xdr:colOff>177800</xdr:colOff>
      <xdr:row>63</xdr:row>
      <xdr:rowOff>61722</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24040" y="1061847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20066</xdr:rowOff>
    </xdr:from>
    <xdr:to>
      <xdr:col>36</xdr:col>
      <xdr:colOff>165100</xdr:colOff>
      <xdr:row>63</xdr:row>
      <xdr:rowOff>121666</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09854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61722</xdr:rowOff>
    </xdr:from>
    <xdr:to>
      <xdr:col>41</xdr:col>
      <xdr:colOff>50800</xdr:colOff>
      <xdr:row>63</xdr:row>
      <xdr:rowOff>70866</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149340" y="10623042"/>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78757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8271587" y="9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83329</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7509587" y="997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83329</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6712027" y="997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151909</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5937327" y="1004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89933</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8271587" y="1065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99077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750958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103649</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6712027"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112793</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593732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00000000-0008-0000-0F00-00002F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107</xdr:row>
      <xdr:rowOff>118111</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4086225" y="16771620"/>
          <a:ext cx="0" cy="1283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121938</xdr:rowOff>
    </xdr:from>
    <xdr:ext cx="405111" cy="259045"/>
    <xdr:sp macro="" textlink="">
      <xdr:nvSpPr>
        <xdr:cNvPr id="305" name="【市民会館】&#10;有形固定資産減価償却率最小値テキスト">
          <a:extLst>
            <a:ext uri="{FF2B5EF4-FFF2-40B4-BE49-F238E27FC236}">
              <a16:creationId xmlns:a16="http://schemas.microsoft.com/office/drawing/2014/main" id="{00000000-0008-0000-0F00-000031010000}"/>
            </a:ext>
          </a:extLst>
        </xdr:cNvPr>
        <xdr:cNvSpPr txBox="1"/>
      </xdr:nvSpPr>
      <xdr:spPr>
        <a:xfrm>
          <a:off x="4124960" y="1805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118111</xdr:rowOff>
    </xdr:from>
    <xdr:to>
      <xdr:col>24</xdr:col>
      <xdr:colOff>152400</xdr:colOff>
      <xdr:row>107</xdr:row>
      <xdr:rowOff>118111</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4020820" y="180555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00000000-0008-0000-0F00-000033010000}"/>
            </a:ext>
          </a:extLst>
        </xdr:cNvPr>
        <xdr:cNvSpPr txBox="1"/>
      </xdr:nvSpPr>
      <xdr:spPr>
        <a:xfrm>
          <a:off x="4124960" y="16554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4020820" y="16771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71138</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00000000-0008-0000-0F00-000035010000}"/>
            </a:ext>
          </a:extLst>
        </xdr:cNvPr>
        <xdr:cNvSpPr txBox="1"/>
      </xdr:nvSpPr>
      <xdr:spPr>
        <a:xfrm>
          <a:off x="4124960" y="17170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48261</xdr:rowOff>
    </xdr:from>
    <xdr:to>
      <xdr:col>24</xdr:col>
      <xdr:colOff>114300</xdr:colOff>
      <xdr:row>103</xdr:row>
      <xdr:rowOff>149861</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4036060" y="173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27305</xdr:rowOff>
    </xdr:from>
    <xdr:to>
      <xdr:col>20</xdr:col>
      <xdr:colOff>38100</xdr:colOff>
      <xdr:row>103</xdr:row>
      <xdr:rowOff>128905</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3312160" y="17294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166370</xdr:rowOff>
    </xdr:from>
    <xdr:to>
      <xdr:col>15</xdr:col>
      <xdr:colOff>101600</xdr:colOff>
      <xdr:row>103</xdr:row>
      <xdr:rowOff>96520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2514600" y="17265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122555</xdr:rowOff>
    </xdr:from>
    <xdr:to>
      <xdr:col>10</xdr:col>
      <xdr:colOff>165100</xdr:colOff>
      <xdr:row>103</xdr:row>
      <xdr:rowOff>52705</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739900" y="17221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92075</xdr:rowOff>
    </xdr:from>
    <xdr:to>
      <xdr:col>6</xdr:col>
      <xdr:colOff>38100</xdr:colOff>
      <xdr:row>103</xdr:row>
      <xdr:rowOff>22225</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965200" y="17191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166370</xdr:rowOff>
    </xdr:from>
    <xdr:to>
      <xdr:col>24</xdr:col>
      <xdr:colOff>114300</xdr:colOff>
      <xdr:row>105</xdr:row>
      <xdr:rowOff>96520</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4036060" y="17600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144797</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00000000-0008-0000-0F00-000041010000}"/>
            </a:ext>
          </a:extLst>
        </xdr:cNvPr>
        <xdr:cNvSpPr txBox="1"/>
      </xdr:nvSpPr>
      <xdr:spPr>
        <a:xfrm>
          <a:off x="4124960" y="1757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126364</xdr:rowOff>
    </xdr:from>
    <xdr:to>
      <xdr:col>20</xdr:col>
      <xdr:colOff>38100</xdr:colOff>
      <xdr:row>105</xdr:row>
      <xdr:rowOff>56514</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3312160" y="175609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5714</xdr:rowOff>
    </xdr:from>
    <xdr:to>
      <xdr:col>24</xdr:col>
      <xdr:colOff>63500</xdr:colOff>
      <xdr:row>105</xdr:row>
      <xdr:rowOff>45720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3355340" y="17607914"/>
          <a:ext cx="7315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86361</xdr:rowOff>
    </xdr:from>
    <xdr:to>
      <xdr:col>15</xdr:col>
      <xdr:colOff>101600</xdr:colOff>
      <xdr:row>105</xdr:row>
      <xdr:rowOff>16511</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2514600" y="17520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137161</xdr:rowOff>
    </xdr:from>
    <xdr:to>
      <xdr:col>19</xdr:col>
      <xdr:colOff>177800</xdr:colOff>
      <xdr:row>105</xdr:row>
      <xdr:rowOff>5714</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2565400" y="17571721"/>
          <a:ext cx="789940" cy="3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42545</xdr:rowOff>
    </xdr:from>
    <xdr:to>
      <xdr:col>10</xdr:col>
      <xdr:colOff>165100</xdr:colOff>
      <xdr:row>104</xdr:row>
      <xdr:rowOff>144145</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17399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93345</xdr:rowOff>
    </xdr:from>
    <xdr:to>
      <xdr:col>15</xdr:col>
      <xdr:colOff>50800</xdr:colOff>
      <xdr:row>104</xdr:row>
      <xdr:rowOff>137161</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790700" y="17527905"/>
          <a:ext cx="7747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4445</xdr:rowOff>
    </xdr:from>
    <xdr:to>
      <xdr:col>6</xdr:col>
      <xdr:colOff>38100</xdr:colOff>
      <xdr:row>104</xdr:row>
      <xdr:rowOff>106045</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965200" y="174390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55245</xdr:rowOff>
    </xdr:from>
    <xdr:to>
      <xdr:col>10</xdr:col>
      <xdr:colOff>114300</xdr:colOff>
      <xdr:row>104</xdr:row>
      <xdr:rowOff>93345</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008380" y="1748980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145432</xdr:rowOff>
    </xdr:from>
    <xdr:ext cx="405111" cy="259045"/>
    <xdr:sp macro="" textlink="">
      <xdr:nvSpPr>
        <xdr:cNvPr id="330" name="n_1aveValue【市民会館】&#10;有形固定資産減価償却率">
          <a:extLst>
            <a:ext uri="{FF2B5EF4-FFF2-40B4-BE49-F238E27FC236}">
              <a16:creationId xmlns:a16="http://schemas.microsoft.com/office/drawing/2014/main" id="{00000000-0008-0000-0F00-00004A010000}"/>
            </a:ext>
          </a:extLst>
        </xdr:cNvPr>
        <xdr:cNvSpPr txBox="1"/>
      </xdr:nvSpPr>
      <xdr:spPr>
        <a:xfrm>
          <a:off x="3170564" y="1707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113047</xdr:rowOff>
    </xdr:from>
    <xdr:ext cx="405111" cy="259045"/>
    <xdr:sp macro="" textlink="">
      <xdr:nvSpPr>
        <xdr:cNvPr id="331" name="n_2aveValue【市民会館】&#10;有形固定資産減価償却率">
          <a:extLst>
            <a:ext uri="{FF2B5EF4-FFF2-40B4-BE49-F238E27FC236}">
              <a16:creationId xmlns:a16="http://schemas.microsoft.com/office/drawing/2014/main" id="{00000000-0008-0000-0F00-00004B010000}"/>
            </a:ext>
          </a:extLst>
        </xdr:cNvPr>
        <xdr:cNvSpPr txBox="1"/>
      </xdr:nvSpPr>
      <xdr:spPr>
        <a:xfrm>
          <a:off x="2385704" y="1704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69232</xdr:rowOff>
    </xdr:from>
    <xdr:ext cx="405111" cy="259045"/>
    <xdr:sp macro="" textlink="">
      <xdr:nvSpPr>
        <xdr:cNvPr id="332" name="n_3aveValue【市民会館】&#10;有形固定資産減価償却率">
          <a:extLst>
            <a:ext uri="{FF2B5EF4-FFF2-40B4-BE49-F238E27FC236}">
              <a16:creationId xmlns:a16="http://schemas.microsoft.com/office/drawing/2014/main" id="{00000000-0008-0000-0F00-00004C010000}"/>
            </a:ext>
          </a:extLst>
        </xdr:cNvPr>
        <xdr:cNvSpPr txBox="1"/>
      </xdr:nvSpPr>
      <xdr:spPr>
        <a:xfrm>
          <a:off x="1611004" y="1700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38752</xdr:rowOff>
    </xdr:from>
    <xdr:ext cx="405111" cy="259045"/>
    <xdr:sp macro="" textlink="">
      <xdr:nvSpPr>
        <xdr:cNvPr id="333" name="n_4aveValue【市民会館】&#10;有形固定資産減価償却率">
          <a:extLst>
            <a:ext uri="{FF2B5EF4-FFF2-40B4-BE49-F238E27FC236}">
              <a16:creationId xmlns:a16="http://schemas.microsoft.com/office/drawing/2014/main" id="{00000000-0008-0000-0F00-00004D010000}"/>
            </a:ext>
          </a:extLst>
        </xdr:cNvPr>
        <xdr:cNvSpPr txBox="1"/>
      </xdr:nvSpPr>
      <xdr:spPr>
        <a:xfrm>
          <a:off x="836304" y="1697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47641</xdr:rowOff>
    </xdr:from>
    <xdr:ext cx="405111" cy="259045"/>
    <xdr:sp macro="" textlink="">
      <xdr:nvSpPr>
        <xdr:cNvPr id="334" name="n_1mainValue【市民会館】&#10;有形固定資産減価償却率">
          <a:extLst>
            <a:ext uri="{FF2B5EF4-FFF2-40B4-BE49-F238E27FC236}">
              <a16:creationId xmlns:a16="http://schemas.microsoft.com/office/drawing/2014/main" id="{00000000-0008-0000-0F00-00004E010000}"/>
            </a:ext>
          </a:extLst>
        </xdr:cNvPr>
        <xdr:cNvSpPr txBox="1"/>
      </xdr:nvSpPr>
      <xdr:spPr>
        <a:xfrm>
          <a:off x="3170564" y="176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335" name="n_2mainValue【市民会館】&#10;有形固定資産減価償却率">
          <a:extLst>
            <a:ext uri="{FF2B5EF4-FFF2-40B4-BE49-F238E27FC236}">
              <a16:creationId xmlns:a16="http://schemas.microsoft.com/office/drawing/2014/main" id="{00000000-0008-0000-0F00-00004F010000}"/>
            </a:ext>
          </a:extLst>
        </xdr:cNvPr>
        <xdr:cNvSpPr txBox="1"/>
      </xdr:nvSpPr>
      <xdr:spPr>
        <a:xfrm>
          <a:off x="238570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135272</xdr:rowOff>
    </xdr:from>
    <xdr:ext cx="405111" cy="259045"/>
    <xdr:sp macro="" textlink="">
      <xdr:nvSpPr>
        <xdr:cNvPr id="336" name="n_3mainValue【市民会館】&#10;有形固定資産減価償却率">
          <a:extLst>
            <a:ext uri="{FF2B5EF4-FFF2-40B4-BE49-F238E27FC236}">
              <a16:creationId xmlns:a16="http://schemas.microsoft.com/office/drawing/2014/main" id="{00000000-0008-0000-0F00-000050010000}"/>
            </a:ext>
          </a:extLst>
        </xdr:cNvPr>
        <xdr:cNvSpPr txBox="1"/>
      </xdr:nvSpPr>
      <xdr:spPr>
        <a:xfrm>
          <a:off x="1611004" y="1756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97172</xdr:rowOff>
    </xdr:from>
    <xdr:ext cx="405111" cy="259045"/>
    <xdr:sp macro="" textlink="">
      <xdr:nvSpPr>
        <xdr:cNvPr id="337" name="n_4mainValue【市民会館】&#10;有形固定資産減価償却率">
          <a:extLst>
            <a:ext uri="{FF2B5EF4-FFF2-40B4-BE49-F238E27FC236}">
              <a16:creationId xmlns:a16="http://schemas.microsoft.com/office/drawing/2014/main" id="{00000000-0008-0000-0F00-000051010000}"/>
            </a:ext>
          </a:extLst>
        </xdr:cNvPr>
        <xdr:cNvSpPr txBox="1"/>
      </xdr:nvSpPr>
      <xdr:spPr>
        <a:xfrm>
          <a:off x="836304" y="1753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54053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00000000-0008-0000-0F00-000069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38100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9219565" y="16794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363" name="【市民会館】&#10;一人当たり面積最小値テキスト">
          <a:extLst>
            <a:ext uri="{FF2B5EF4-FFF2-40B4-BE49-F238E27FC236}">
              <a16:creationId xmlns:a16="http://schemas.microsoft.com/office/drawing/2014/main" id="{00000000-0008-0000-0F00-00006B010000}"/>
            </a:ext>
          </a:extLst>
        </xdr:cNvPr>
        <xdr:cNvSpPr txBox="1"/>
      </xdr:nvSpPr>
      <xdr:spPr>
        <a:xfrm>
          <a:off x="92583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915416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a:extLst>
            <a:ext uri="{FF2B5EF4-FFF2-40B4-BE49-F238E27FC236}">
              <a16:creationId xmlns:a16="http://schemas.microsoft.com/office/drawing/2014/main" id="{00000000-0008-0000-0F00-00006D010000}"/>
            </a:ext>
          </a:extLst>
        </xdr:cNvPr>
        <xdr:cNvSpPr txBox="1"/>
      </xdr:nvSpPr>
      <xdr:spPr>
        <a:xfrm>
          <a:off x="925830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9154160" y="1679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3827</xdr:rowOff>
    </xdr:from>
    <xdr:ext cx="469744" cy="259045"/>
    <xdr:sp macro="" textlink="">
      <xdr:nvSpPr>
        <xdr:cNvPr id="367" name="【市民会館】&#10;一人当たり面積平均値テキスト">
          <a:extLst>
            <a:ext uri="{FF2B5EF4-FFF2-40B4-BE49-F238E27FC236}">
              <a16:creationId xmlns:a16="http://schemas.microsoft.com/office/drawing/2014/main" id="{00000000-0008-0000-0F00-00006F010000}"/>
            </a:ext>
          </a:extLst>
        </xdr:cNvPr>
        <xdr:cNvSpPr txBox="1"/>
      </xdr:nvSpPr>
      <xdr:spPr>
        <a:xfrm>
          <a:off x="9258300" y="17438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9192260" y="17459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8445500" y="177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17780</xdr:rowOff>
    </xdr:from>
    <xdr:to>
      <xdr:col>46</xdr:col>
      <xdr:colOff>38100</xdr:colOff>
      <xdr:row>106</xdr:row>
      <xdr:rowOff>119380</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7670800" y="1778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40639</xdr:rowOff>
    </xdr:from>
    <xdr:to>
      <xdr:col>41</xdr:col>
      <xdr:colOff>101600</xdr:colOff>
      <xdr:row>106</xdr:row>
      <xdr:rowOff>142239</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6873240" y="178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158750</xdr:rowOff>
    </xdr:from>
    <xdr:to>
      <xdr:col>36</xdr:col>
      <xdr:colOff>165100</xdr:colOff>
      <xdr:row>106</xdr:row>
      <xdr:rowOff>88900</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6098540" y="1776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109220</xdr:rowOff>
    </xdr:from>
    <xdr:to>
      <xdr:col>55</xdr:col>
      <xdr:colOff>50800</xdr:colOff>
      <xdr:row>103</xdr:row>
      <xdr:rowOff>39370</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9192260" y="17208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132097</xdr:rowOff>
    </xdr:from>
    <xdr:ext cx="469744" cy="259045"/>
    <xdr:sp macro="" textlink="">
      <xdr:nvSpPr>
        <xdr:cNvPr id="379" name="【市民会館】&#10;一人当たり面積該当値テキスト">
          <a:extLst>
            <a:ext uri="{FF2B5EF4-FFF2-40B4-BE49-F238E27FC236}">
              <a16:creationId xmlns:a16="http://schemas.microsoft.com/office/drawing/2014/main" id="{00000000-0008-0000-0F00-00007B010000}"/>
            </a:ext>
          </a:extLst>
        </xdr:cNvPr>
        <xdr:cNvSpPr txBox="1"/>
      </xdr:nvSpPr>
      <xdr:spPr>
        <a:xfrm>
          <a:off x="9258300" y="1706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124461</xdr:rowOff>
    </xdr:from>
    <xdr:to>
      <xdr:col>50</xdr:col>
      <xdr:colOff>165100</xdr:colOff>
      <xdr:row>103</xdr:row>
      <xdr:rowOff>54611</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8445500" y="172237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160020</xdr:rowOff>
    </xdr:from>
    <xdr:to>
      <xdr:col>55</xdr:col>
      <xdr:colOff>0</xdr:colOff>
      <xdr:row>103</xdr:row>
      <xdr:rowOff>3811</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8496300" y="17259300"/>
          <a:ext cx="7239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147320</xdr:rowOff>
    </xdr:from>
    <xdr:to>
      <xdr:col>46</xdr:col>
      <xdr:colOff>38100</xdr:colOff>
      <xdr:row>103</xdr:row>
      <xdr:rowOff>77470</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7670800" y="17246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3811</xdr:rowOff>
    </xdr:from>
    <xdr:to>
      <xdr:col>50</xdr:col>
      <xdr:colOff>114300</xdr:colOff>
      <xdr:row>103</xdr:row>
      <xdr:rowOff>26670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7713980" y="17270731"/>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162561</xdr:rowOff>
    </xdr:from>
    <xdr:to>
      <xdr:col>41</xdr:col>
      <xdr:colOff>101600</xdr:colOff>
      <xdr:row>103</xdr:row>
      <xdr:rowOff>92711</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6873240" y="17261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26670</xdr:rowOff>
    </xdr:from>
    <xdr:to>
      <xdr:col>45</xdr:col>
      <xdr:colOff>177800</xdr:colOff>
      <xdr:row>103</xdr:row>
      <xdr:rowOff>41911</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6924040" y="17293590"/>
          <a:ext cx="78994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6350</xdr:rowOff>
    </xdr:from>
    <xdr:to>
      <xdr:col>36</xdr:col>
      <xdr:colOff>165100</xdr:colOff>
      <xdr:row>103</xdr:row>
      <xdr:rowOff>107950</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609854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41911</xdr:rowOff>
    </xdr:from>
    <xdr:to>
      <xdr:col>41</xdr:col>
      <xdr:colOff>50800</xdr:colOff>
      <xdr:row>103</xdr:row>
      <xdr:rowOff>57150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6149340" y="17308831"/>
          <a:ext cx="7747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102888</xdr:rowOff>
    </xdr:from>
    <xdr:ext cx="469744" cy="259045"/>
    <xdr:sp macro="" textlink="">
      <xdr:nvSpPr>
        <xdr:cNvPr id="388" name="n_1aveValue【市民会館】&#10;一人当たり面積">
          <a:extLst>
            <a:ext uri="{FF2B5EF4-FFF2-40B4-BE49-F238E27FC236}">
              <a16:creationId xmlns:a16="http://schemas.microsoft.com/office/drawing/2014/main" id="{00000000-0008-0000-0F00-000084010000}"/>
            </a:ext>
          </a:extLst>
        </xdr:cNvPr>
        <xdr:cNvSpPr txBox="1"/>
      </xdr:nvSpPr>
      <xdr:spPr>
        <a:xfrm>
          <a:off x="8271587" y="1787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110507</xdr:rowOff>
    </xdr:from>
    <xdr:ext cx="469744" cy="259045"/>
    <xdr:sp macro="" textlink="">
      <xdr:nvSpPr>
        <xdr:cNvPr id="389" name="n_2aveValue【市民会館】&#10;一人当たり面積">
          <a:extLst>
            <a:ext uri="{FF2B5EF4-FFF2-40B4-BE49-F238E27FC236}">
              <a16:creationId xmlns:a16="http://schemas.microsoft.com/office/drawing/2014/main" id="{00000000-0008-0000-0F00-000085010000}"/>
            </a:ext>
          </a:extLst>
        </xdr:cNvPr>
        <xdr:cNvSpPr txBox="1"/>
      </xdr:nvSpPr>
      <xdr:spPr>
        <a:xfrm>
          <a:off x="750958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133366</xdr:rowOff>
    </xdr:from>
    <xdr:ext cx="469744" cy="259045"/>
    <xdr:sp macro="" textlink="">
      <xdr:nvSpPr>
        <xdr:cNvPr id="390" name="n_3aveValue【市民会館】&#10;一人当たり面積">
          <a:extLst>
            <a:ext uri="{FF2B5EF4-FFF2-40B4-BE49-F238E27FC236}">
              <a16:creationId xmlns:a16="http://schemas.microsoft.com/office/drawing/2014/main" id="{00000000-0008-0000-0F00-000086010000}"/>
            </a:ext>
          </a:extLst>
        </xdr:cNvPr>
        <xdr:cNvSpPr txBox="1"/>
      </xdr:nvSpPr>
      <xdr:spPr>
        <a:xfrm>
          <a:off x="6712027" y="1790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80027</xdr:rowOff>
    </xdr:from>
    <xdr:ext cx="469744" cy="259045"/>
    <xdr:sp macro="" textlink="">
      <xdr:nvSpPr>
        <xdr:cNvPr id="391" name="n_4aveValue【市民会館】&#10;一人当たり面積">
          <a:extLst>
            <a:ext uri="{FF2B5EF4-FFF2-40B4-BE49-F238E27FC236}">
              <a16:creationId xmlns:a16="http://schemas.microsoft.com/office/drawing/2014/main" id="{00000000-0008-0000-0F00-000087010000}"/>
            </a:ext>
          </a:extLst>
        </xdr:cNvPr>
        <xdr:cNvSpPr txBox="1"/>
      </xdr:nvSpPr>
      <xdr:spPr>
        <a:xfrm>
          <a:off x="5937327" y="178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71138</xdr:rowOff>
    </xdr:from>
    <xdr:ext cx="469744" cy="259045"/>
    <xdr:sp macro="" textlink="">
      <xdr:nvSpPr>
        <xdr:cNvPr id="392" name="n_1mainValue【市民会館】&#10;一人当たり面積">
          <a:extLst>
            <a:ext uri="{FF2B5EF4-FFF2-40B4-BE49-F238E27FC236}">
              <a16:creationId xmlns:a16="http://schemas.microsoft.com/office/drawing/2014/main" id="{00000000-0008-0000-0F00-000088010000}"/>
            </a:ext>
          </a:extLst>
        </xdr:cNvPr>
        <xdr:cNvSpPr txBox="1"/>
      </xdr:nvSpPr>
      <xdr:spPr>
        <a:xfrm>
          <a:off x="8271587" y="170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93997</xdr:rowOff>
    </xdr:from>
    <xdr:ext cx="469744" cy="259045"/>
    <xdr:sp macro="" textlink="">
      <xdr:nvSpPr>
        <xdr:cNvPr id="393" name="n_2mainValue【市民会館】&#10;一人当たり面積">
          <a:extLst>
            <a:ext uri="{FF2B5EF4-FFF2-40B4-BE49-F238E27FC236}">
              <a16:creationId xmlns:a16="http://schemas.microsoft.com/office/drawing/2014/main" id="{00000000-0008-0000-0F00-000089010000}"/>
            </a:ext>
          </a:extLst>
        </xdr:cNvPr>
        <xdr:cNvSpPr txBox="1"/>
      </xdr:nvSpPr>
      <xdr:spPr>
        <a:xfrm>
          <a:off x="7509587" y="1702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109238</xdr:rowOff>
    </xdr:from>
    <xdr:ext cx="469744" cy="259045"/>
    <xdr:sp macro="" textlink="">
      <xdr:nvSpPr>
        <xdr:cNvPr id="394" name="n_3mainValue【市民会館】&#10;一人当たり面積">
          <a:extLst>
            <a:ext uri="{FF2B5EF4-FFF2-40B4-BE49-F238E27FC236}">
              <a16:creationId xmlns:a16="http://schemas.microsoft.com/office/drawing/2014/main" id="{00000000-0008-0000-0F00-00008A010000}"/>
            </a:ext>
          </a:extLst>
        </xdr:cNvPr>
        <xdr:cNvSpPr txBox="1"/>
      </xdr:nvSpPr>
      <xdr:spPr>
        <a:xfrm>
          <a:off x="6712027" y="170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124477</xdr:rowOff>
    </xdr:from>
    <xdr:ext cx="469744" cy="259045"/>
    <xdr:sp macro="" textlink="">
      <xdr:nvSpPr>
        <xdr:cNvPr id="395" name="n_4mainValue【市民会館】&#10;一人当たり面積">
          <a:extLst>
            <a:ext uri="{FF2B5EF4-FFF2-40B4-BE49-F238E27FC236}">
              <a16:creationId xmlns:a16="http://schemas.microsoft.com/office/drawing/2014/main" id="{00000000-0008-0000-0F00-00008B010000}"/>
            </a:ext>
          </a:extLst>
        </xdr:cNvPr>
        <xdr:cNvSpPr txBox="1"/>
      </xdr:nvSpPr>
      <xdr:spPr>
        <a:xfrm>
          <a:off x="5937327" y="1705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00000000-0008-0000-0F00-0000A3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22860</xdr:rowOff>
    </xdr:from>
    <xdr:to>
      <xdr:col>85</xdr:col>
      <xdr:colOff>126364</xdr:colOff>
      <xdr:row>41</xdr:row>
      <xdr:rowOff>148590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14375764" y="55549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421" name="【一般廃棄物処理施設】&#10;有形固定資産減価償却率最小値テキスト">
          <a:extLst>
            <a:ext uri="{FF2B5EF4-FFF2-40B4-BE49-F238E27FC236}">
              <a16:creationId xmlns:a16="http://schemas.microsoft.com/office/drawing/2014/main" id="{00000000-0008-0000-0F00-0000A5010000}"/>
            </a:ext>
          </a:extLst>
        </xdr:cNvPr>
        <xdr:cNvSpPr txBox="1"/>
      </xdr:nvSpPr>
      <xdr:spPr>
        <a:xfrm>
          <a:off x="14414500"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4287500" y="702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140987</xdr:rowOff>
    </xdr:from>
    <xdr:ext cx="405111" cy="259045"/>
    <xdr:sp macro="" textlink="">
      <xdr:nvSpPr>
        <xdr:cNvPr id="423" name="【一般廃棄物処理施設】&#10;有形固定資産減価償却率最大値テキスト">
          <a:extLst>
            <a:ext uri="{FF2B5EF4-FFF2-40B4-BE49-F238E27FC236}">
              <a16:creationId xmlns:a16="http://schemas.microsoft.com/office/drawing/2014/main" id="{00000000-0008-0000-0F00-0000A7010000}"/>
            </a:ext>
          </a:extLst>
        </xdr:cNvPr>
        <xdr:cNvSpPr txBox="1"/>
      </xdr:nvSpPr>
      <xdr:spPr>
        <a:xfrm>
          <a:off x="144145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22860</xdr:rowOff>
    </xdr:from>
    <xdr:to>
      <xdr:col>86</xdr:col>
      <xdr:colOff>25400</xdr:colOff>
      <xdr:row>33</xdr:row>
      <xdr:rowOff>22860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4287500" y="5554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105427</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00000000-0008-0000-0F00-0000A9010000}"/>
            </a:ext>
          </a:extLst>
        </xdr:cNvPr>
        <xdr:cNvSpPr txBox="1"/>
      </xdr:nvSpPr>
      <xdr:spPr>
        <a:xfrm>
          <a:off x="14414500" y="597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4325600" y="61175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357884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116840</xdr:rowOff>
    </xdr:from>
    <xdr:to>
      <xdr:col>76</xdr:col>
      <xdr:colOff>165100</xdr:colOff>
      <xdr:row>37</xdr:row>
      <xdr:rowOff>46990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2804140"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2029440" y="62795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46355</xdr:rowOff>
    </xdr:from>
    <xdr:to>
      <xdr:col>67</xdr:col>
      <xdr:colOff>101600</xdr:colOff>
      <xdr:row>37</xdr:row>
      <xdr:rowOff>147955</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123188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97790</xdr:rowOff>
    </xdr:from>
    <xdr:to>
      <xdr:col>85</xdr:col>
      <xdr:colOff>177800</xdr:colOff>
      <xdr:row>42</xdr:row>
      <xdr:rowOff>27940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4325600" y="69710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12717</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00000000-0008-0000-0F00-0000B5010000}"/>
            </a:ext>
          </a:extLst>
        </xdr:cNvPr>
        <xdr:cNvSpPr txBox="1"/>
      </xdr:nvSpPr>
      <xdr:spPr>
        <a:xfrm>
          <a:off x="14414500" y="688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78740</xdr:rowOff>
    </xdr:from>
    <xdr:to>
      <xdr:col>81</xdr:col>
      <xdr:colOff>101600</xdr:colOff>
      <xdr:row>42</xdr:row>
      <xdr:rowOff>8890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3578840" y="6951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129540</xdr:rowOff>
    </xdr:from>
    <xdr:to>
      <xdr:col>85</xdr:col>
      <xdr:colOff>127000</xdr:colOff>
      <xdr:row>41</xdr:row>
      <xdr:rowOff>148590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3629640" y="700278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122555</xdr:rowOff>
    </xdr:from>
    <xdr:to>
      <xdr:col>76</xdr:col>
      <xdr:colOff>165100</xdr:colOff>
      <xdr:row>41</xdr:row>
      <xdr:rowOff>52705</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2804140" y="6828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1905</xdr:rowOff>
    </xdr:from>
    <xdr:to>
      <xdr:col>81</xdr:col>
      <xdr:colOff>50800</xdr:colOff>
      <xdr:row>41</xdr:row>
      <xdr:rowOff>129540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854940" y="6875145"/>
          <a:ext cx="7747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82550</xdr:rowOff>
    </xdr:from>
    <xdr:to>
      <xdr:col>72</xdr:col>
      <xdr:colOff>38100</xdr:colOff>
      <xdr:row>41</xdr:row>
      <xdr:rowOff>12700</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2029440" y="6788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133350</xdr:rowOff>
    </xdr:from>
    <xdr:to>
      <xdr:col>76</xdr:col>
      <xdr:colOff>114300</xdr:colOff>
      <xdr:row>41</xdr:row>
      <xdr:rowOff>1905</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072620" y="683895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42545</xdr:rowOff>
    </xdr:from>
    <xdr:to>
      <xdr:col>67</xdr:col>
      <xdr:colOff>101600</xdr:colOff>
      <xdr:row>40</xdr:row>
      <xdr:rowOff>144145</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123188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93345</xdr:rowOff>
    </xdr:from>
    <xdr:to>
      <xdr:col>71</xdr:col>
      <xdr:colOff>177800</xdr:colOff>
      <xdr:row>40</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1282680" y="679894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34372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63517</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26752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19005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164482</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110298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17</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34372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43832</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26752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3827</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19005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135272</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110298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00000000-0008-0000-0F00-0000DC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111138</xdr:rowOff>
    </xdr:from>
    <xdr:to>
      <xdr:col>116</xdr:col>
      <xdr:colOff>62864</xdr:colOff>
      <xdr:row>41</xdr:row>
      <xdr:rowOff>55649</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19509104" y="5643258"/>
          <a:ext cx="0" cy="128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59476</xdr:rowOff>
    </xdr:from>
    <xdr:ext cx="534377" cy="259045"/>
    <xdr:sp macro="" textlink="">
      <xdr:nvSpPr>
        <xdr:cNvPr id="478" name="【一般廃棄物処理施設】&#10;一人当たり有形固定資産（償却資産）額最小値テキスト">
          <a:extLst>
            <a:ext uri="{FF2B5EF4-FFF2-40B4-BE49-F238E27FC236}">
              <a16:creationId xmlns:a16="http://schemas.microsoft.com/office/drawing/2014/main" id="{00000000-0008-0000-0F00-0000DE010000}"/>
            </a:ext>
          </a:extLst>
        </xdr:cNvPr>
        <xdr:cNvSpPr txBox="1"/>
      </xdr:nvSpPr>
      <xdr:spPr>
        <a:xfrm>
          <a:off x="19547840" y="693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55649</xdr:rowOff>
    </xdr:from>
    <xdr:to>
      <xdr:col>116</xdr:col>
      <xdr:colOff>152400</xdr:colOff>
      <xdr:row>41</xdr:row>
      <xdr:rowOff>55649</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9443700" y="69288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57815</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00000000-0008-0000-0F00-0000E0010000}"/>
            </a:ext>
          </a:extLst>
        </xdr:cNvPr>
        <xdr:cNvSpPr txBox="1"/>
      </xdr:nvSpPr>
      <xdr:spPr>
        <a:xfrm>
          <a:off x="19547840" y="542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111138</xdr:rowOff>
    </xdr:from>
    <xdr:to>
      <xdr:col>116</xdr:col>
      <xdr:colOff>152400</xdr:colOff>
      <xdr:row>33</xdr:row>
      <xdr:rowOff>111138</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9443700" y="56432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118053</xdr:rowOff>
    </xdr:from>
    <xdr:ext cx="534377" cy="259045"/>
    <xdr:sp macro="" textlink="">
      <xdr:nvSpPr>
        <xdr:cNvPr id="482" name="【一般廃棄物処理施設】&#10;一人当たり有形固定資産（償却資産）額平均値テキスト">
          <a:extLst>
            <a:ext uri="{FF2B5EF4-FFF2-40B4-BE49-F238E27FC236}">
              <a16:creationId xmlns:a16="http://schemas.microsoft.com/office/drawing/2014/main" id="{00000000-0008-0000-0F00-0000E2010000}"/>
            </a:ext>
          </a:extLst>
        </xdr:cNvPr>
        <xdr:cNvSpPr txBox="1"/>
      </xdr:nvSpPr>
      <xdr:spPr>
        <a:xfrm>
          <a:off x="19547840" y="6153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95176</xdr:rowOff>
    </xdr:from>
    <xdr:to>
      <xdr:col>116</xdr:col>
      <xdr:colOff>114300</xdr:colOff>
      <xdr:row>38</xdr:row>
      <xdr:rowOff>25326</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9458940" y="6297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122220</xdr:rowOff>
    </xdr:from>
    <xdr:to>
      <xdr:col>112</xdr:col>
      <xdr:colOff>38100</xdr:colOff>
      <xdr:row>38</xdr:row>
      <xdr:rowOff>52370</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8735040" y="63249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146855</xdr:rowOff>
    </xdr:from>
    <xdr:to>
      <xdr:col>107</xdr:col>
      <xdr:colOff>101600</xdr:colOff>
      <xdr:row>38</xdr:row>
      <xdr:rowOff>77005</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7937480" y="6349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133879</xdr:rowOff>
    </xdr:from>
    <xdr:to>
      <xdr:col>102</xdr:col>
      <xdr:colOff>165100</xdr:colOff>
      <xdr:row>39</xdr:row>
      <xdr:rowOff>64029</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7162780" y="6504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109975</xdr:rowOff>
    </xdr:from>
    <xdr:to>
      <xdr:col>98</xdr:col>
      <xdr:colOff>38100</xdr:colOff>
      <xdr:row>39</xdr:row>
      <xdr:rowOff>40125</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6388080" y="64802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89980</xdr:rowOff>
    </xdr:from>
    <xdr:to>
      <xdr:col>116</xdr:col>
      <xdr:colOff>114300</xdr:colOff>
      <xdr:row>39</xdr:row>
      <xdr:rowOff>20130</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9458940" y="6460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68407</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00000000-0008-0000-0F00-0000EE010000}"/>
            </a:ext>
          </a:extLst>
        </xdr:cNvPr>
        <xdr:cNvSpPr txBox="1"/>
      </xdr:nvSpPr>
      <xdr:spPr>
        <a:xfrm>
          <a:off x="19547840" y="643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97759</xdr:rowOff>
    </xdr:from>
    <xdr:to>
      <xdr:col>112</xdr:col>
      <xdr:colOff>38100</xdr:colOff>
      <xdr:row>39</xdr:row>
      <xdr:rowOff>27909</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8735040" y="64680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140780</xdr:rowOff>
    </xdr:from>
    <xdr:to>
      <xdr:col>116</xdr:col>
      <xdr:colOff>63500</xdr:colOff>
      <xdr:row>38</xdr:row>
      <xdr:rowOff>148559</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8778220" y="6511100"/>
          <a:ext cx="731520" cy="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62342</xdr:rowOff>
    </xdr:from>
    <xdr:to>
      <xdr:col>107</xdr:col>
      <xdr:colOff>101600</xdr:colOff>
      <xdr:row>40</xdr:row>
      <xdr:rowOff>163942</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7937480" y="67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148559</xdr:rowOff>
    </xdr:from>
    <xdr:to>
      <xdr:col>111</xdr:col>
      <xdr:colOff>177800</xdr:colOff>
      <xdr:row>40</xdr:row>
      <xdr:rowOff>113142</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7988280" y="6518879"/>
          <a:ext cx="789940" cy="29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64879</xdr:rowOff>
    </xdr:from>
    <xdr:to>
      <xdr:col>102</xdr:col>
      <xdr:colOff>165100</xdr:colOff>
      <xdr:row>40</xdr:row>
      <xdr:rowOff>166479</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7162780" y="677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113142</xdr:rowOff>
    </xdr:from>
    <xdr:to>
      <xdr:col>107</xdr:col>
      <xdr:colOff>50800</xdr:colOff>
      <xdr:row>40</xdr:row>
      <xdr:rowOff>115679</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17213580" y="6818742"/>
          <a:ext cx="7747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67851</xdr:rowOff>
    </xdr:from>
    <xdr:to>
      <xdr:col>98</xdr:col>
      <xdr:colOff>38100</xdr:colOff>
      <xdr:row>40</xdr:row>
      <xdr:rowOff>169451</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6388080" y="67734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115679</xdr:rowOff>
    </xdr:from>
    <xdr:to>
      <xdr:col>102</xdr:col>
      <xdr:colOff>114300</xdr:colOff>
      <xdr:row>40</xdr:row>
      <xdr:rowOff>118651</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6431260" y="6821279"/>
          <a:ext cx="78232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68897</xdr:rowOff>
    </xdr:from>
    <xdr:ext cx="534377" cy="259045"/>
    <xdr:sp macro="" textlink="">
      <xdr:nvSpPr>
        <xdr:cNvPr id="503" name="n_1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8528811" y="61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93532</xdr:rowOff>
    </xdr:from>
    <xdr:ext cx="534377" cy="259045"/>
    <xdr:sp macro="" textlink="">
      <xdr:nvSpPr>
        <xdr:cNvPr id="504" name="n_2ave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7766811" y="61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80555</xdr:rowOff>
    </xdr:from>
    <xdr:ext cx="534377" cy="259045"/>
    <xdr:sp macro="" textlink="">
      <xdr:nvSpPr>
        <xdr:cNvPr id="505" name="n_3ave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6969251" y="628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56651</xdr:rowOff>
    </xdr:from>
    <xdr:ext cx="534377" cy="259045"/>
    <xdr:sp macro="" textlink="">
      <xdr:nvSpPr>
        <xdr:cNvPr id="506" name="n_4ave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6194551" y="62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19036</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8528811" y="655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155069</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7766811" y="686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157606</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16969251" y="686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160578</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16194551" y="686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a:extLst>
            <a:ext uri="{FF2B5EF4-FFF2-40B4-BE49-F238E27FC236}">
              <a16:creationId xmlns:a16="http://schemas.microsoft.com/office/drawing/2014/main" id="{00000000-0008-0000-0F00-000018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151856</xdr:rowOff>
    </xdr:from>
    <xdr:to>
      <xdr:col>85</xdr:col>
      <xdr:colOff>126364</xdr:colOff>
      <xdr:row>64</xdr:row>
      <xdr:rowOff>22860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14375764" y="93720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26687</xdr:rowOff>
    </xdr:from>
    <xdr:ext cx="405111" cy="259045"/>
    <xdr:sp macro="" textlink="">
      <xdr:nvSpPr>
        <xdr:cNvPr id="538" name="【保健センター・保健所】&#10;有形固定資産減価償却率最小値テキスト">
          <a:extLst>
            <a:ext uri="{FF2B5EF4-FFF2-40B4-BE49-F238E27FC236}">
              <a16:creationId xmlns:a16="http://schemas.microsoft.com/office/drawing/2014/main" id="{00000000-0008-0000-0F00-00001A020000}"/>
            </a:ext>
          </a:extLst>
        </xdr:cNvPr>
        <xdr:cNvSpPr txBox="1"/>
      </xdr:nvSpPr>
      <xdr:spPr>
        <a:xfrm>
          <a:off x="14414500"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22860</xdr:rowOff>
    </xdr:from>
    <xdr:to>
      <xdr:col>86</xdr:col>
      <xdr:colOff>25400</xdr:colOff>
      <xdr:row>64</xdr:row>
      <xdr:rowOff>22860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4287500" y="107518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98533</xdr:rowOff>
    </xdr:from>
    <xdr:ext cx="405111" cy="259045"/>
    <xdr:sp macro="" textlink="">
      <xdr:nvSpPr>
        <xdr:cNvPr id="540" name="【保健センター・保健所】&#10;有形固定資産減価償却率最大値テキスト">
          <a:extLst>
            <a:ext uri="{FF2B5EF4-FFF2-40B4-BE49-F238E27FC236}">
              <a16:creationId xmlns:a16="http://schemas.microsoft.com/office/drawing/2014/main" id="{00000000-0008-0000-0F00-00001C020000}"/>
            </a:ext>
          </a:extLst>
        </xdr:cNvPr>
        <xdr:cNvSpPr txBox="1"/>
      </xdr:nvSpPr>
      <xdr:spPr>
        <a:xfrm>
          <a:off x="14414500" y="915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151856</xdr:rowOff>
    </xdr:from>
    <xdr:to>
      <xdr:col>86</xdr:col>
      <xdr:colOff>25400</xdr:colOff>
      <xdr:row>55</xdr:row>
      <xdr:rowOff>151856</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4287500" y="9372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86014</xdr:rowOff>
    </xdr:from>
    <xdr:ext cx="405111" cy="259045"/>
    <xdr:sp macro="" textlink="">
      <xdr:nvSpPr>
        <xdr:cNvPr id="542" name="【保健センター・保健所】&#10;有形固定資産減価償却率平均値テキスト">
          <a:extLst>
            <a:ext uri="{FF2B5EF4-FFF2-40B4-BE49-F238E27FC236}">
              <a16:creationId xmlns:a16="http://schemas.microsoft.com/office/drawing/2014/main" id="{00000000-0008-0000-0F00-00001E020000}"/>
            </a:ext>
          </a:extLst>
        </xdr:cNvPr>
        <xdr:cNvSpPr txBox="1"/>
      </xdr:nvSpPr>
      <xdr:spPr>
        <a:xfrm>
          <a:off x="14414500" y="96414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107587</xdr:rowOff>
    </xdr:from>
    <xdr:to>
      <xdr:col>85</xdr:col>
      <xdr:colOff>177800</xdr:colOff>
      <xdr:row>58</xdr:row>
      <xdr:rowOff>37737</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4325600" y="966306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110853</xdr:rowOff>
    </xdr:from>
    <xdr:to>
      <xdr:col>81</xdr:col>
      <xdr:colOff>101600</xdr:colOff>
      <xdr:row>58</xdr:row>
      <xdr:rowOff>41003</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3578840" y="96663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78196</xdr:rowOff>
    </xdr:from>
    <xdr:to>
      <xdr:col>76</xdr:col>
      <xdr:colOff>165100</xdr:colOff>
      <xdr:row>58</xdr:row>
      <xdr:rowOff>8346</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2804140" y="96336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19413</xdr:rowOff>
    </xdr:from>
    <xdr:to>
      <xdr:col>72</xdr:col>
      <xdr:colOff>38100</xdr:colOff>
      <xdr:row>57</xdr:row>
      <xdr:rowOff>121013</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2029440" y="95748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86360</xdr:rowOff>
    </xdr:from>
    <xdr:to>
      <xdr:col>67</xdr:col>
      <xdr:colOff>101600</xdr:colOff>
      <xdr:row>57</xdr:row>
      <xdr:rowOff>16510</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1231880" y="9474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9616</xdr:rowOff>
    </xdr:from>
    <xdr:to>
      <xdr:col>85</xdr:col>
      <xdr:colOff>177800</xdr:colOff>
      <xdr:row>57</xdr:row>
      <xdr:rowOff>111216</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4325600" y="956509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32493</xdr:rowOff>
    </xdr:from>
    <xdr:ext cx="405111" cy="259045"/>
    <xdr:sp macro="" textlink="">
      <xdr:nvSpPr>
        <xdr:cNvPr id="554" name="【保健センター・保健所】&#10;有形固定資産減価償却率該当値テキスト">
          <a:extLst>
            <a:ext uri="{FF2B5EF4-FFF2-40B4-BE49-F238E27FC236}">
              <a16:creationId xmlns:a16="http://schemas.microsoft.com/office/drawing/2014/main" id="{00000000-0008-0000-0F00-00002A020000}"/>
            </a:ext>
          </a:extLst>
        </xdr:cNvPr>
        <xdr:cNvSpPr txBox="1"/>
      </xdr:nvSpPr>
      <xdr:spPr>
        <a:xfrm>
          <a:off x="14414500" y="94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105954</xdr:rowOff>
    </xdr:from>
    <xdr:to>
      <xdr:col>81</xdr:col>
      <xdr:colOff>101600</xdr:colOff>
      <xdr:row>57</xdr:row>
      <xdr:rowOff>36104</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3578840" y="9493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156754</xdr:rowOff>
    </xdr:from>
    <xdr:to>
      <xdr:col>85</xdr:col>
      <xdr:colOff>127000</xdr:colOff>
      <xdr:row>57</xdr:row>
      <xdr:rowOff>60416</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3629640" y="9544594"/>
          <a:ext cx="74676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24312</xdr:rowOff>
    </xdr:from>
    <xdr:to>
      <xdr:col>76</xdr:col>
      <xdr:colOff>165100</xdr:colOff>
      <xdr:row>56</xdr:row>
      <xdr:rowOff>125912</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2804140" y="94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75112</xdr:rowOff>
    </xdr:from>
    <xdr:to>
      <xdr:col>81</xdr:col>
      <xdr:colOff>50800</xdr:colOff>
      <xdr:row>56</xdr:row>
      <xdr:rowOff>156754</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854940" y="9462952"/>
          <a:ext cx="7747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166370</xdr:rowOff>
    </xdr:from>
    <xdr:to>
      <xdr:col>72</xdr:col>
      <xdr:colOff>38100</xdr:colOff>
      <xdr:row>56</xdr:row>
      <xdr:rowOff>96520</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2029440" y="9386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45720</xdr:rowOff>
    </xdr:from>
    <xdr:to>
      <xdr:col>76</xdr:col>
      <xdr:colOff>114300</xdr:colOff>
      <xdr:row>56</xdr:row>
      <xdr:rowOff>75112</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072620" y="9433560"/>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87993</xdr:rowOff>
    </xdr:from>
    <xdr:to>
      <xdr:col>67</xdr:col>
      <xdr:colOff>101600</xdr:colOff>
      <xdr:row>56</xdr:row>
      <xdr:rowOff>18143</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1231880" y="93081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138793</xdr:rowOff>
    </xdr:from>
    <xdr:to>
      <xdr:col>71</xdr:col>
      <xdr:colOff>177800</xdr:colOff>
      <xdr:row>56</xdr:row>
      <xdr:rowOff>45720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1282680" y="9358993"/>
          <a:ext cx="789940" cy="7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32130</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3437244" y="9755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170923</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2675244" y="9726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112140</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1900544" y="9667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7637</xdr:rowOff>
    </xdr:from>
    <xdr:ext cx="405111" cy="259045"/>
    <xdr:sp macro="" textlink="">
      <xdr:nvSpPr>
        <xdr:cNvPr id="566" name="n_4ave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1102984"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52631</xdr:rowOff>
    </xdr:from>
    <xdr:ext cx="405111" cy="259045"/>
    <xdr:sp macro="" textlink="">
      <xdr:nvSpPr>
        <xdr:cNvPr id="567" name="n_1main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3437244" y="927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142439</xdr:rowOff>
    </xdr:from>
    <xdr:ext cx="405111" cy="259045"/>
    <xdr:sp macro="" textlink="">
      <xdr:nvSpPr>
        <xdr:cNvPr id="568" name="n_2main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2675244" y="919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113047</xdr:rowOff>
    </xdr:from>
    <xdr:ext cx="405111" cy="259045"/>
    <xdr:sp macro="" textlink="">
      <xdr:nvSpPr>
        <xdr:cNvPr id="569" name="n_3mainValue【保健センター・保健所】&#10;有形固定資産減価償却率">
          <a:extLst>
            <a:ext uri="{FF2B5EF4-FFF2-40B4-BE49-F238E27FC236}">
              <a16:creationId xmlns:a16="http://schemas.microsoft.com/office/drawing/2014/main" id="{00000000-0008-0000-0F00-000039020000}"/>
            </a:ext>
          </a:extLst>
        </xdr:cNvPr>
        <xdr:cNvSpPr txBox="1"/>
      </xdr:nvSpPr>
      <xdr:spPr>
        <a:xfrm>
          <a:off x="11900544"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34670</xdr:rowOff>
    </xdr:from>
    <xdr:ext cx="405111" cy="259045"/>
    <xdr:sp macro="" textlink="">
      <xdr:nvSpPr>
        <xdr:cNvPr id="570" name="n_4mainValue【保健センター・保健所】&#10;有形固定資産減価償却率">
          <a:extLst>
            <a:ext uri="{FF2B5EF4-FFF2-40B4-BE49-F238E27FC236}">
              <a16:creationId xmlns:a16="http://schemas.microsoft.com/office/drawing/2014/main" id="{00000000-0008-0000-0F00-00003A020000}"/>
            </a:ext>
          </a:extLst>
        </xdr:cNvPr>
        <xdr:cNvSpPr txBox="1"/>
      </xdr:nvSpPr>
      <xdr:spPr>
        <a:xfrm>
          <a:off x="11102984" y="908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a:extLst>
            <a:ext uri="{FF2B5EF4-FFF2-40B4-BE49-F238E27FC236}">
              <a16:creationId xmlns:a16="http://schemas.microsoft.com/office/drawing/2014/main" id="{00000000-0008-0000-0F00-000054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122465</xdr:rowOff>
    </xdr:from>
    <xdr:to>
      <xdr:col>116</xdr:col>
      <xdr:colOff>62864</xdr:colOff>
      <xdr:row>64</xdr:row>
      <xdr:rowOff>114300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9509104" y="9342665"/>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118127</xdr:rowOff>
    </xdr:from>
    <xdr:ext cx="469744" cy="259045"/>
    <xdr:sp macro="" textlink="">
      <xdr:nvSpPr>
        <xdr:cNvPr id="598" name="【保健センター・保健所】&#10;一人当たり面積最小値テキスト">
          <a:extLst>
            <a:ext uri="{FF2B5EF4-FFF2-40B4-BE49-F238E27FC236}">
              <a16:creationId xmlns:a16="http://schemas.microsoft.com/office/drawing/2014/main" id="{00000000-0008-0000-0F00-000056020000}"/>
            </a:ext>
          </a:extLst>
        </xdr:cNvPr>
        <xdr:cNvSpPr txBox="1"/>
      </xdr:nvSpPr>
      <xdr:spPr>
        <a:xfrm>
          <a:off x="1954784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114300</xdr:rowOff>
    </xdr:from>
    <xdr:to>
      <xdr:col>116</xdr:col>
      <xdr:colOff>152400</xdr:colOff>
      <xdr:row>64</xdr:row>
      <xdr:rowOff>114300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9443700" y="1084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69142</xdr:rowOff>
    </xdr:from>
    <xdr:ext cx="469744" cy="259045"/>
    <xdr:sp macro="" textlink="">
      <xdr:nvSpPr>
        <xdr:cNvPr id="600" name="【保健センター・保健所】&#10;一人当たり面積最大値テキスト">
          <a:extLst>
            <a:ext uri="{FF2B5EF4-FFF2-40B4-BE49-F238E27FC236}">
              <a16:creationId xmlns:a16="http://schemas.microsoft.com/office/drawing/2014/main" id="{00000000-0008-0000-0F00-000058020000}"/>
            </a:ext>
          </a:extLst>
        </xdr:cNvPr>
        <xdr:cNvSpPr txBox="1"/>
      </xdr:nvSpPr>
      <xdr:spPr>
        <a:xfrm>
          <a:off x="19547840" y="912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122465</xdr:rowOff>
    </xdr:from>
    <xdr:to>
      <xdr:col>116</xdr:col>
      <xdr:colOff>152400</xdr:colOff>
      <xdr:row>55</xdr:row>
      <xdr:rowOff>122465</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9443700" y="9342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151692</xdr:rowOff>
    </xdr:from>
    <xdr:ext cx="469744" cy="259045"/>
    <xdr:sp macro="" textlink="">
      <xdr:nvSpPr>
        <xdr:cNvPr id="602" name="【保健センター・保健所】&#10;一人当たり面積平均値テキスト">
          <a:extLst>
            <a:ext uri="{FF2B5EF4-FFF2-40B4-BE49-F238E27FC236}">
              <a16:creationId xmlns:a16="http://schemas.microsoft.com/office/drawing/2014/main" id="{00000000-0008-0000-0F00-00005A020000}"/>
            </a:ext>
          </a:extLst>
        </xdr:cNvPr>
        <xdr:cNvSpPr txBox="1"/>
      </xdr:nvSpPr>
      <xdr:spPr>
        <a:xfrm>
          <a:off x="19547840" y="1004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128815</xdr:rowOff>
    </xdr:from>
    <xdr:to>
      <xdr:col>116</xdr:col>
      <xdr:colOff>114300</xdr:colOff>
      <xdr:row>61</xdr:row>
      <xdr:rowOff>58965</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9458940" y="10187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14515</xdr:rowOff>
    </xdr:from>
    <xdr:to>
      <xdr:col>112</xdr:col>
      <xdr:colOff>38100</xdr:colOff>
      <xdr:row>62</xdr:row>
      <xdr:rowOff>116115</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8735040" y="10408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30843</xdr:rowOff>
    </xdr:from>
    <xdr:to>
      <xdr:col>107</xdr:col>
      <xdr:colOff>101600</xdr:colOff>
      <xdr:row>62</xdr:row>
      <xdr:rowOff>132443</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1793748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30843</xdr:rowOff>
    </xdr:from>
    <xdr:to>
      <xdr:col>102</xdr:col>
      <xdr:colOff>165100</xdr:colOff>
      <xdr:row>62</xdr:row>
      <xdr:rowOff>132443</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716278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47172</xdr:rowOff>
    </xdr:from>
    <xdr:to>
      <xdr:col>98</xdr:col>
      <xdr:colOff>38100</xdr:colOff>
      <xdr:row>62</xdr:row>
      <xdr:rowOff>148772</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16388080" y="104408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128815</xdr:rowOff>
    </xdr:from>
    <xdr:to>
      <xdr:col>116</xdr:col>
      <xdr:colOff>114300</xdr:colOff>
      <xdr:row>61</xdr:row>
      <xdr:rowOff>58965</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9458940" y="10187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107242</xdr:rowOff>
    </xdr:from>
    <xdr:ext cx="469744" cy="259045"/>
    <xdr:sp macro="" textlink="">
      <xdr:nvSpPr>
        <xdr:cNvPr id="614" name="【保健センター・保健所】&#10;一人当たり面積該当値テキスト">
          <a:extLst>
            <a:ext uri="{FF2B5EF4-FFF2-40B4-BE49-F238E27FC236}">
              <a16:creationId xmlns:a16="http://schemas.microsoft.com/office/drawing/2014/main" id="{00000000-0008-0000-0F00-000066020000}"/>
            </a:ext>
          </a:extLst>
        </xdr:cNvPr>
        <xdr:cNvSpPr txBox="1"/>
      </xdr:nvSpPr>
      <xdr:spPr>
        <a:xfrm>
          <a:off x="19547840" y="1016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128815</xdr:rowOff>
    </xdr:from>
    <xdr:to>
      <xdr:col>112</xdr:col>
      <xdr:colOff>38100</xdr:colOff>
      <xdr:row>61</xdr:row>
      <xdr:rowOff>58965</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8735040" y="10187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8165</xdr:rowOff>
    </xdr:from>
    <xdr:to>
      <xdr:col>116</xdr:col>
      <xdr:colOff>63500</xdr:colOff>
      <xdr:row>61</xdr:row>
      <xdr:rowOff>8165</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778220" y="1023420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145143</xdr:rowOff>
    </xdr:from>
    <xdr:to>
      <xdr:col>107</xdr:col>
      <xdr:colOff>101600</xdr:colOff>
      <xdr:row>61</xdr:row>
      <xdr:rowOff>75293</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17937480" y="10203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8165</xdr:rowOff>
    </xdr:from>
    <xdr:to>
      <xdr:col>111</xdr:col>
      <xdr:colOff>177800</xdr:colOff>
      <xdr:row>61</xdr:row>
      <xdr:rowOff>24493</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flipV="1">
          <a:off x="17988280" y="10234205"/>
          <a:ext cx="78994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161472</xdr:rowOff>
    </xdr:from>
    <xdr:to>
      <xdr:col>102</xdr:col>
      <xdr:colOff>165100</xdr:colOff>
      <xdr:row>61</xdr:row>
      <xdr:rowOff>91622</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17162780" y="102198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24493</xdr:rowOff>
    </xdr:from>
    <xdr:to>
      <xdr:col>107</xdr:col>
      <xdr:colOff>50800</xdr:colOff>
      <xdr:row>61</xdr:row>
      <xdr:rowOff>40822</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flipV="1">
          <a:off x="17213580" y="10250533"/>
          <a:ext cx="7747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161472</xdr:rowOff>
    </xdr:from>
    <xdr:to>
      <xdr:col>98</xdr:col>
      <xdr:colOff>38100</xdr:colOff>
      <xdr:row>61</xdr:row>
      <xdr:rowOff>91622</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16388080" y="102198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40822</xdr:rowOff>
    </xdr:from>
    <xdr:to>
      <xdr:col>102</xdr:col>
      <xdr:colOff>114300</xdr:colOff>
      <xdr:row>61</xdr:row>
      <xdr:rowOff>40822</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6431260" y="1026686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107242</xdr:rowOff>
    </xdr:from>
    <xdr:ext cx="469744" cy="259045"/>
    <xdr:sp macro="" textlink="">
      <xdr:nvSpPr>
        <xdr:cNvPr id="623" name="n_1aveValue【保健センター・保健所】&#10;一人当たり面積">
          <a:extLst>
            <a:ext uri="{FF2B5EF4-FFF2-40B4-BE49-F238E27FC236}">
              <a16:creationId xmlns:a16="http://schemas.microsoft.com/office/drawing/2014/main" id="{00000000-0008-0000-0F00-00006F020000}"/>
            </a:ext>
          </a:extLst>
        </xdr:cNvPr>
        <xdr:cNvSpPr txBox="1"/>
      </xdr:nvSpPr>
      <xdr:spPr>
        <a:xfrm>
          <a:off x="18561127" y="1050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123570</xdr:rowOff>
    </xdr:from>
    <xdr:ext cx="469744" cy="259045"/>
    <xdr:sp macro="" textlink="">
      <xdr:nvSpPr>
        <xdr:cNvPr id="624" name="n_2aveValue【保健センター・保健所】&#10;一人当たり面積">
          <a:extLst>
            <a:ext uri="{FF2B5EF4-FFF2-40B4-BE49-F238E27FC236}">
              <a16:creationId xmlns:a16="http://schemas.microsoft.com/office/drawing/2014/main" id="{00000000-0008-0000-0F00-000070020000}"/>
            </a:ext>
          </a:extLst>
        </xdr:cNvPr>
        <xdr:cNvSpPr txBox="1"/>
      </xdr:nvSpPr>
      <xdr:spPr>
        <a:xfrm>
          <a:off x="1777626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123570</xdr:rowOff>
    </xdr:from>
    <xdr:ext cx="469744" cy="259045"/>
    <xdr:sp macro="" textlink="">
      <xdr:nvSpPr>
        <xdr:cNvPr id="625" name="n_3aveValue【保健センター・保健所】&#10;一人当たり面積">
          <a:extLst>
            <a:ext uri="{FF2B5EF4-FFF2-40B4-BE49-F238E27FC236}">
              <a16:creationId xmlns:a16="http://schemas.microsoft.com/office/drawing/2014/main" id="{00000000-0008-0000-0F00-000071020000}"/>
            </a:ext>
          </a:extLst>
        </xdr:cNvPr>
        <xdr:cNvSpPr txBox="1"/>
      </xdr:nvSpPr>
      <xdr:spPr>
        <a:xfrm>
          <a:off x="1700156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139899</xdr:rowOff>
    </xdr:from>
    <xdr:ext cx="469744" cy="259045"/>
    <xdr:sp macro="" textlink="">
      <xdr:nvSpPr>
        <xdr:cNvPr id="626" name="n_4aveValue【保健センター・保健所】&#10;一人当たり面積">
          <a:extLst>
            <a:ext uri="{FF2B5EF4-FFF2-40B4-BE49-F238E27FC236}">
              <a16:creationId xmlns:a16="http://schemas.microsoft.com/office/drawing/2014/main" id="{00000000-0008-0000-0F00-000072020000}"/>
            </a:ext>
          </a:extLst>
        </xdr:cNvPr>
        <xdr:cNvSpPr txBox="1"/>
      </xdr:nvSpPr>
      <xdr:spPr>
        <a:xfrm>
          <a:off x="16226867" y="1053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75492</xdr:rowOff>
    </xdr:from>
    <xdr:ext cx="469744" cy="259045"/>
    <xdr:sp macro="" textlink="">
      <xdr:nvSpPr>
        <xdr:cNvPr id="627" name="n_1mainValue【保健センター・保健所】&#10;一人当たり面積">
          <a:extLst>
            <a:ext uri="{FF2B5EF4-FFF2-40B4-BE49-F238E27FC236}">
              <a16:creationId xmlns:a16="http://schemas.microsoft.com/office/drawing/2014/main" id="{00000000-0008-0000-0F00-000073020000}"/>
            </a:ext>
          </a:extLst>
        </xdr:cNvPr>
        <xdr:cNvSpPr txBox="1"/>
      </xdr:nvSpPr>
      <xdr:spPr>
        <a:xfrm>
          <a:off x="18561127" y="99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91820</xdr:rowOff>
    </xdr:from>
    <xdr:ext cx="469744" cy="259045"/>
    <xdr:sp macro="" textlink="">
      <xdr:nvSpPr>
        <xdr:cNvPr id="628" name="n_2mainValue【保健センター・保健所】&#10;一人当たり面積">
          <a:extLst>
            <a:ext uri="{FF2B5EF4-FFF2-40B4-BE49-F238E27FC236}">
              <a16:creationId xmlns:a16="http://schemas.microsoft.com/office/drawing/2014/main" id="{00000000-0008-0000-0F00-000074020000}"/>
            </a:ext>
          </a:extLst>
        </xdr:cNvPr>
        <xdr:cNvSpPr txBox="1"/>
      </xdr:nvSpPr>
      <xdr:spPr>
        <a:xfrm>
          <a:off x="17776267" y="998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108149</xdr:rowOff>
    </xdr:from>
    <xdr:ext cx="469744" cy="259045"/>
    <xdr:sp macro="" textlink="">
      <xdr:nvSpPr>
        <xdr:cNvPr id="629" name="n_3mainValue【保健センター・保健所】&#10;一人当たり面積">
          <a:extLst>
            <a:ext uri="{FF2B5EF4-FFF2-40B4-BE49-F238E27FC236}">
              <a16:creationId xmlns:a16="http://schemas.microsoft.com/office/drawing/2014/main" id="{00000000-0008-0000-0F00-000075020000}"/>
            </a:ext>
          </a:extLst>
        </xdr:cNvPr>
        <xdr:cNvSpPr txBox="1"/>
      </xdr:nvSpPr>
      <xdr:spPr>
        <a:xfrm>
          <a:off x="17001567" y="999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108149</xdr:rowOff>
    </xdr:from>
    <xdr:ext cx="469744" cy="259045"/>
    <xdr:sp macro="" textlink="">
      <xdr:nvSpPr>
        <xdr:cNvPr id="630" name="n_4mainValue【保健センター・保健所】&#10;一人当たり面積">
          <a:extLst>
            <a:ext uri="{FF2B5EF4-FFF2-40B4-BE49-F238E27FC236}">
              <a16:creationId xmlns:a16="http://schemas.microsoft.com/office/drawing/2014/main" id="{00000000-0008-0000-0F00-000076020000}"/>
            </a:ext>
          </a:extLst>
        </xdr:cNvPr>
        <xdr:cNvSpPr txBox="1"/>
      </xdr:nvSpPr>
      <xdr:spPr>
        <a:xfrm>
          <a:off x="16226867" y="999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id="{00000000-0008-0000-0F00-00008C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122682</xdr:rowOff>
    </xdr:from>
    <xdr:to>
      <xdr:col>85</xdr:col>
      <xdr:colOff>126364</xdr:colOff>
      <xdr:row>86</xdr:row>
      <xdr:rowOff>38100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4375764" y="1303096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05111" cy="259045"/>
    <xdr:sp macro="" textlink="">
      <xdr:nvSpPr>
        <xdr:cNvPr id="654" name="【消防施設】&#10;有形固定資産減価償却率最小値テキスト">
          <a:extLst>
            <a:ext uri="{FF2B5EF4-FFF2-40B4-BE49-F238E27FC236}">
              <a16:creationId xmlns:a16="http://schemas.microsoft.com/office/drawing/2014/main" id="{00000000-0008-0000-0F00-00008E020000}"/>
            </a:ext>
          </a:extLst>
        </xdr:cNvPr>
        <xdr:cNvSpPr txBox="1"/>
      </xdr:nvSpPr>
      <xdr:spPr>
        <a:xfrm>
          <a:off x="14414500" y="1445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42875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69359</xdr:rowOff>
    </xdr:from>
    <xdr:ext cx="405111" cy="259045"/>
    <xdr:sp macro="" textlink="">
      <xdr:nvSpPr>
        <xdr:cNvPr id="656" name="【消防施設】&#10;有形固定資産減価償却率最大値テキスト">
          <a:extLst>
            <a:ext uri="{FF2B5EF4-FFF2-40B4-BE49-F238E27FC236}">
              <a16:creationId xmlns:a16="http://schemas.microsoft.com/office/drawing/2014/main" id="{00000000-0008-0000-0F00-000090020000}"/>
            </a:ext>
          </a:extLst>
        </xdr:cNvPr>
        <xdr:cNvSpPr txBox="1"/>
      </xdr:nvSpPr>
      <xdr:spPr>
        <a:xfrm>
          <a:off x="14414500" y="12809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122682</xdr:rowOff>
    </xdr:from>
    <xdr:to>
      <xdr:col>86</xdr:col>
      <xdr:colOff>25400</xdr:colOff>
      <xdr:row>77</xdr:row>
      <xdr:rowOff>122682</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4287500" y="130309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658" name="【消防施設】&#10;有形固定資産減価償却率平均値テキスト">
          <a:extLst>
            <a:ext uri="{FF2B5EF4-FFF2-40B4-BE49-F238E27FC236}">
              <a16:creationId xmlns:a16="http://schemas.microsoft.com/office/drawing/2014/main" id="{00000000-0008-0000-0F00-000092020000}"/>
            </a:ext>
          </a:extLst>
        </xdr:cNvPr>
        <xdr:cNvSpPr txBox="1"/>
      </xdr:nvSpPr>
      <xdr:spPr>
        <a:xfrm>
          <a:off x="14414500" y="13611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4325600" y="1375664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122174</xdr:rowOff>
    </xdr:from>
    <xdr:to>
      <xdr:col>81</xdr:col>
      <xdr:colOff>101600</xdr:colOff>
      <xdr:row>84</xdr:row>
      <xdr:rowOff>52324</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3578840" y="14036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280414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103887</xdr:rowOff>
    </xdr:from>
    <xdr:to>
      <xdr:col>72</xdr:col>
      <xdr:colOff>38100</xdr:colOff>
      <xdr:row>84</xdr:row>
      <xdr:rowOff>34037</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2029440" y="140180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113030</xdr:rowOff>
    </xdr:from>
    <xdr:to>
      <xdr:col>67</xdr:col>
      <xdr:colOff>101600</xdr:colOff>
      <xdr:row>84</xdr:row>
      <xdr:rowOff>43180</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123188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4325600" y="144081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73677</xdr:rowOff>
    </xdr:from>
    <xdr:ext cx="405111" cy="259045"/>
    <xdr:sp macro="" textlink="">
      <xdr:nvSpPr>
        <xdr:cNvPr id="670" name="【消防施設】&#10;有形固定資産減価償却率該当値テキスト">
          <a:extLst>
            <a:ext uri="{FF2B5EF4-FFF2-40B4-BE49-F238E27FC236}">
              <a16:creationId xmlns:a16="http://schemas.microsoft.com/office/drawing/2014/main" id="{00000000-0008-0000-0F00-00009E020000}"/>
            </a:ext>
          </a:extLst>
        </xdr:cNvPr>
        <xdr:cNvSpPr txBox="1"/>
      </xdr:nvSpPr>
      <xdr:spPr>
        <a:xfrm>
          <a:off x="14414500" y="1432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101600</xdr:rowOff>
    </xdr:from>
    <xdr:to>
      <xdr:col>81</xdr:col>
      <xdr:colOff>101600</xdr:colOff>
      <xdr:row>87</xdr:row>
      <xdr:rowOff>31750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3578840" y="14518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38100</xdr:rowOff>
    </xdr:from>
    <xdr:to>
      <xdr:col>85</xdr:col>
      <xdr:colOff>127000</xdr:colOff>
      <xdr:row>86</xdr:row>
      <xdr:rowOff>152400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flipV="1">
          <a:off x="13629640" y="14455140"/>
          <a:ext cx="74676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28448</xdr:rowOff>
    </xdr:from>
    <xdr:to>
      <xdr:col>76</xdr:col>
      <xdr:colOff>165100</xdr:colOff>
      <xdr:row>86</xdr:row>
      <xdr:rowOff>130048</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2804140" y="144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79248</xdr:rowOff>
    </xdr:from>
    <xdr:to>
      <xdr:col>81</xdr:col>
      <xdr:colOff>50800</xdr:colOff>
      <xdr:row>86</xdr:row>
      <xdr:rowOff>152400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854940" y="14496288"/>
          <a:ext cx="7747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113030</xdr:rowOff>
    </xdr:from>
    <xdr:to>
      <xdr:col>72</xdr:col>
      <xdr:colOff>38100</xdr:colOff>
      <xdr:row>86</xdr:row>
      <xdr:rowOff>43180</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2029440" y="14362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163830</xdr:rowOff>
    </xdr:from>
    <xdr:to>
      <xdr:col>76</xdr:col>
      <xdr:colOff>114300</xdr:colOff>
      <xdr:row>86</xdr:row>
      <xdr:rowOff>79248</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072620" y="14413230"/>
          <a:ext cx="78232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44450</xdr:rowOff>
    </xdr:from>
    <xdr:to>
      <xdr:col>67</xdr:col>
      <xdr:colOff>101600</xdr:colOff>
      <xdr:row>85</xdr:row>
      <xdr:rowOff>146050</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123188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95250</xdr:rowOff>
    </xdr:from>
    <xdr:to>
      <xdr:col>71</xdr:col>
      <xdr:colOff>177800</xdr:colOff>
      <xdr:row>85</xdr:row>
      <xdr:rowOff>163830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1282680" y="14344650"/>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68851</xdr:rowOff>
    </xdr:from>
    <xdr:ext cx="405111" cy="259045"/>
    <xdr:sp macro="" textlink="">
      <xdr:nvSpPr>
        <xdr:cNvPr id="679" name="n_1aveValue【消防施設】&#10;有形固定資産減価償却率">
          <a:extLst>
            <a:ext uri="{FF2B5EF4-FFF2-40B4-BE49-F238E27FC236}">
              <a16:creationId xmlns:a16="http://schemas.microsoft.com/office/drawing/2014/main" id="{00000000-0008-0000-0F00-0000A7020000}"/>
            </a:ext>
          </a:extLst>
        </xdr:cNvPr>
        <xdr:cNvSpPr txBox="1"/>
      </xdr:nvSpPr>
      <xdr:spPr>
        <a:xfrm>
          <a:off x="13437244" y="138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680" name="n_2aveValue【消防施設】&#10;有形固定資産減価償却率">
          <a:extLst>
            <a:ext uri="{FF2B5EF4-FFF2-40B4-BE49-F238E27FC236}">
              <a16:creationId xmlns:a16="http://schemas.microsoft.com/office/drawing/2014/main" id="{00000000-0008-0000-0F00-0000A8020000}"/>
            </a:ext>
          </a:extLst>
        </xdr:cNvPr>
        <xdr:cNvSpPr txBox="1"/>
      </xdr:nvSpPr>
      <xdr:spPr>
        <a:xfrm>
          <a:off x="12675244" y="1376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50564</xdr:rowOff>
    </xdr:from>
    <xdr:ext cx="405111" cy="259045"/>
    <xdr:sp macro="" textlink="">
      <xdr:nvSpPr>
        <xdr:cNvPr id="681" name="n_3aveValue【消防施設】&#10;有形固定資産減価償却率">
          <a:extLst>
            <a:ext uri="{FF2B5EF4-FFF2-40B4-BE49-F238E27FC236}">
              <a16:creationId xmlns:a16="http://schemas.microsoft.com/office/drawing/2014/main" id="{00000000-0008-0000-0F00-0000A9020000}"/>
            </a:ext>
          </a:extLst>
        </xdr:cNvPr>
        <xdr:cNvSpPr txBox="1"/>
      </xdr:nvSpPr>
      <xdr:spPr>
        <a:xfrm>
          <a:off x="11900544" y="13797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59707</xdr:rowOff>
    </xdr:from>
    <xdr:ext cx="405111" cy="259045"/>
    <xdr:sp macro="" textlink="">
      <xdr:nvSpPr>
        <xdr:cNvPr id="682" name="n_4aveValue【消防施設】&#10;有形固定資産減価償却率">
          <a:extLst>
            <a:ext uri="{FF2B5EF4-FFF2-40B4-BE49-F238E27FC236}">
              <a16:creationId xmlns:a16="http://schemas.microsoft.com/office/drawing/2014/main" id="{00000000-0008-0000-0F00-0000AA020000}"/>
            </a:ext>
          </a:extLst>
        </xdr:cNvPr>
        <xdr:cNvSpPr txBox="1"/>
      </xdr:nvSpPr>
      <xdr:spPr>
        <a:xfrm>
          <a:off x="11102984" y="1380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22877</xdr:rowOff>
    </xdr:from>
    <xdr:ext cx="405111" cy="259045"/>
    <xdr:sp macro="" textlink="">
      <xdr:nvSpPr>
        <xdr:cNvPr id="683" name="n_1mainValue【消防施設】&#10;有形固定資産減価償却率">
          <a:extLst>
            <a:ext uri="{FF2B5EF4-FFF2-40B4-BE49-F238E27FC236}">
              <a16:creationId xmlns:a16="http://schemas.microsoft.com/office/drawing/2014/main" id="{00000000-0008-0000-0F00-0000AB020000}"/>
            </a:ext>
          </a:extLst>
        </xdr:cNvPr>
        <xdr:cNvSpPr txBox="1"/>
      </xdr:nvSpPr>
      <xdr:spPr>
        <a:xfrm>
          <a:off x="134372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121175</xdr:rowOff>
    </xdr:from>
    <xdr:ext cx="405111" cy="259045"/>
    <xdr:sp macro="" textlink="">
      <xdr:nvSpPr>
        <xdr:cNvPr id="684" name="n_2mainValue【消防施設】&#10;有形固定資産減価償却率">
          <a:extLst>
            <a:ext uri="{FF2B5EF4-FFF2-40B4-BE49-F238E27FC236}">
              <a16:creationId xmlns:a16="http://schemas.microsoft.com/office/drawing/2014/main" id="{00000000-0008-0000-0F00-0000AC020000}"/>
            </a:ext>
          </a:extLst>
        </xdr:cNvPr>
        <xdr:cNvSpPr txBox="1"/>
      </xdr:nvSpPr>
      <xdr:spPr>
        <a:xfrm>
          <a:off x="12675244" y="1453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34307</xdr:rowOff>
    </xdr:from>
    <xdr:ext cx="405111" cy="259045"/>
    <xdr:sp macro="" textlink="">
      <xdr:nvSpPr>
        <xdr:cNvPr id="685" name="n_3mainValue【消防施設】&#10;有形固定資産減価償却率">
          <a:extLst>
            <a:ext uri="{FF2B5EF4-FFF2-40B4-BE49-F238E27FC236}">
              <a16:creationId xmlns:a16="http://schemas.microsoft.com/office/drawing/2014/main" id="{00000000-0008-0000-0F00-0000AD020000}"/>
            </a:ext>
          </a:extLst>
        </xdr:cNvPr>
        <xdr:cNvSpPr txBox="1"/>
      </xdr:nvSpPr>
      <xdr:spPr>
        <a:xfrm>
          <a:off x="119005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137177</xdr:rowOff>
    </xdr:from>
    <xdr:ext cx="405111" cy="259045"/>
    <xdr:sp macro="" textlink="">
      <xdr:nvSpPr>
        <xdr:cNvPr id="686" name="n_4mainValue【消防施設】&#10;有形固定資産減価償却率">
          <a:extLst>
            <a:ext uri="{FF2B5EF4-FFF2-40B4-BE49-F238E27FC236}">
              <a16:creationId xmlns:a16="http://schemas.microsoft.com/office/drawing/2014/main" id="{00000000-0008-0000-0F00-0000AE020000}"/>
            </a:ext>
          </a:extLst>
        </xdr:cNvPr>
        <xdr:cNvSpPr txBox="1"/>
      </xdr:nvSpPr>
      <xdr:spPr>
        <a:xfrm>
          <a:off x="1110298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消防施設】&#10;一人当たり面積グラフ枠">
          <a:extLst>
            <a:ext uri="{FF2B5EF4-FFF2-40B4-BE49-F238E27FC236}">
              <a16:creationId xmlns:a16="http://schemas.microsoft.com/office/drawing/2014/main" id="{00000000-0008-0000-0F00-0000C6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87</xdr:row>
      <xdr:rowOff>38100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19509104" y="131140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41927</xdr:rowOff>
    </xdr:from>
    <xdr:ext cx="469744" cy="259045"/>
    <xdr:sp macro="" textlink="">
      <xdr:nvSpPr>
        <xdr:cNvPr id="712" name="【消防施設】&#10;一人当たり面積最小値テキスト">
          <a:extLst>
            <a:ext uri="{FF2B5EF4-FFF2-40B4-BE49-F238E27FC236}">
              <a16:creationId xmlns:a16="http://schemas.microsoft.com/office/drawing/2014/main" id="{00000000-0008-0000-0F00-0000C8020000}"/>
            </a:ext>
          </a:extLst>
        </xdr:cNvPr>
        <xdr:cNvSpPr txBox="1"/>
      </xdr:nvSpPr>
      <xdr:spPr>
        <a:xfrm>
          <a:off x="1954784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38100</xdr:rowOff>
    </xdr:from>
    <xdr:to>
      <xdr:col>116</xdr:col>
      <xdr:colOff>152400</xdr:colOff>
      <xdr:row>87</xdr:row>
      <xdr:rowOff>38100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9443700" y="14622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14" name="【消防施設】&#10;一人当たり面積最大値テキスト">
          <a:extLst>
            <a:ext uri="{FF2B5EF4-FFF2-40B4-BE49-F238E27FC236}">
              <a16:creationId xmlns:a16="http://schemas.microsoft.com/office/drawing/2014/main" id="{00000000-0008-0000-0F00-0000CA020000}"/>
            </a:ext>
          </a:extLst>
        </xdr:cNvPr>
        <xdr:cNvSpPr txBox="1"/>
      </xdr:nvSpPr>
      <xdr:spPr>
        <a:xfrm>
          <a:off x="1954784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94437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29227</xdr:rowOff>
    </xdr:from>
    <xdr:ext cx="469744" cy="259045"/>
    <xdr:sp macro="" textlink="">
      <xdr:nvSpPr>
        <xdr:cNvPr id="716" name="【消防施設】&#10;一人当たり面積平均値テキスト">
          <a:extLst>
            <a:ext uri="{FF2B5EF4-FFF2-40B4-BE49-F238E27FC236}">
              <a16:creationId xmlns:a16="http://schemas.microsoft.com/office/drawing/2014/main" id="{00000000-0008-0000-0F00-0000CC020000}"/>
            </a:ext>
          </a:extLst>
        </xdr:cNvPr>
        <xdr:cNvSpPr txBox="1"/>
      </xdr:nvSpPr>
      <xdr:spPr>
        <a:xfrm>
          <a:off x="19547840" y="13608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xdr:rowOff>
    </xdr:from>
    <xdr:to>
      <xdr:col>116</xdr:col>
      <xdr:colOff>114300</xdr:colOff>
      <xdr:row>82</xdr:row>
      <xdr:rowOff>107950</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1945894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18735040" y="13996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1793748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1716278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82550</xdr:rowOff>
    </xdr:from>
    <xdr:to>
      <xdr:col>98</xdr:col>
      <xdr:colOff>38100</xdr:colOff>
      <xdr:row>85</xdr:row>
      <xdr:rowOff>12700</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16388080" y="14164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945894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41927</xdr:rowOff>
    </xdr:from>
    <xdr:ext cx="469744" cy="259045"/>
    <xdr:sp macro="" textlink="">
      <xdr:nvSpPr>
        <xdr:cNvPr id="728" name="【消防施設】&#10;一人当たり面積該当値テキスト">
          <a:extLst>
            <a:ext uri="{FF2B5EF4-FFF2-40B4-BE49-F238E27FC236}">
              <a16:creationId xmlns:a16="http://schemas.microsoft.com/office/drawing/2014/main" id="{00000000-0008-0000-0F00-0000D8020000}"/>
            </a:ext>
          </a:extLst>
        </xdr:cNvPr>
        <xdr:cNvSpPr txBox="1"/>
      </xdr:nvSpPr>
      <xdr:spPr>
        <a:xfrm>
          <a:off x="19547840" y="1395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8735040" y="13977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114300</xdr:rowOff>
    </xdr:from>
    <xdr:to>
      <xdr:col>116</xdr:col>
      <xdr:colOff>63500</xdr:colOff>
      <xdr:row>83</xdr:row>
      <xdr:rowOff>114300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8778220" y="140284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17937480" y="1403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114300</xdr:rowOff>
    </xdr:from>
    <xdr:to>
      <xdr:col>111</xdr:col>
      <xdr:colOff>177800</xdr:colOff>
      <xdr:row>84</xdr:row>
      <xdr:rowOff>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flipV="1">
          <a:off x="17988280" y="14028420"/>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17162780" y="1405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19050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flipV="1">
          <a:off x="17213580" y="1408176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44450</xdr:rowOff>
    </xdr:from>
    <xdr:to>
      <xdr:col>98</xdr:col>
      <xdr:colOff>38100</xdr:colOff>
      <xdr:row>84</xdr:row>
      <xdr:rowOff>146050</xdr:rowOff>
    </xdr:to>
    <xdr:sp macro="" textlink="">
      <xdr:nvSpPr>
        <xdr:cNvPr id="735" name="楕円 734">
          <a:extLst>
            <a:ext uri="{FF2B5EF4-FFF2-40B4-BE49-F238E27FC236}">
              <a16:creationId xmlns:a16="http://schemas.microsoft.com/office/drawing/2014/main" id="{00000000-0008-0000-0F00-0000DF020000}"/>
            </a:ext>
          </a:extLst>
        </xdr:cNvPr>
        <xdr:cNvSpPr/>
      </xdr:nvSpPr>
      <xdr:spPr>
        <a:xfrm>
          <a:off x="16388080" y="141262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19050</xdr:rowOff>
    </xdr:from>
    <xdr:to>
      <xdr:col>102</xdr:col>
      <xdr:colOff>114300</xdr:colOff>
      <xdr:row>84</xdr:row>
      <xdr:rowOff>95250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16431260" y="14100810"/>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737" name="n_1aveValue【消防施設】&#10;一人当たり面積">
          <a:extLst>
            <a:ext uri="{FF2B5EF4-FFF2-40B4-BE49-F238E27FC236}">
              <a16:creationId xmlns:a16="http://schemas.microsoft.com/office/drawing/2014/main" id="{00000000-0008-0000-0F00-0000E1020000}"/>
            </a:ext>
          </a:extLst>
        </xdr:cNvPr>
        <xdr:cNvSpPr txBox="1"/>
      </xdr:nvSpPr>
      <xdr:spPr>
        <a:xfrm>
          <a:off x="1856112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8" name="n_2aveValue【消防施設】&#10;一人当たり面積">
          <a:extLst>
            <a:ext uri="{FF2B5EF4-FFF2-40B4-BE49-F238E27FC236}">
              <a16:creationId xmlns:a16="http://schemas.microsoft.com/office/drawing/2014/main" id="{00000000-0008-0000-0F00-0000E2020000}"/>
            </a:ext>
          </a:extLst>
        </xdr:cNvPr>
        <xdr:cNvSpPr txBox="1"/>
      </xdr:nvSpPr>
      <xdr:spPr>
        <a:xfrm>
          <a:off x="177762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739" name="n_3aveValue【消防施設】&#10;一人当たり面積">
          <a:extLst>
            <a:ext uri="{FF2B5EF4-FFF2-40B4-BE49-F238E27FC236}">
              <a16:creationId xmlns:a16="http://schemas.microsoft.com/office/drawing/2014/main" id="{00000000-0008-0000-0F00-0000E3020000}"/>
            </a:ext>
          </a:extLst>
        </xdr:cNvPr>
        <xdr:cNvSpPr txBox="1"/>
      </xdr:nvSpPr>
      <xdr:spPr>
        <a:xfrm>
          <a:off x="1700156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3827</xdr:rowOff>
    </xdr:from>
    <xdr:ext cx="469744" cy="259045"/>
    <xdr:sp macro="" textlink="">
      <xdr:nvSpPr>
        <xdr:cNvPr id="740" name="n_4aveValue【消防施設】&#10;一人当たり面積">
          <a:extLst>
            <a:ext uri="{FF2B5EF4-FFF2-40B4-BE49-F238E27FC236}">
              <a16:creationId xmlns:a16="http://schemas.microsoft.com/office/drawing/2014/main" id="{00000000-0008-0000-0F00-0000E4020000}"/>
            </a:ext>
          </a:extLst>
        </xdr:cNvPr>
        <xdr:cNvSpPr txBox="1"/>
      </xdr:nvSpPr>
      <xdr:spPr>
        <a:xfrm>
          <a:off x="1622686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10177</xdr:rowOff>
    </xdr:from>
    <xdr:ext cx="469744" cy="259045"/>
    <xdr:sp macro="" textlink="">
      <xdr:nvSpPr>
        <xdr:cNvPr id="741" name="n_1mainValue【消防施設】&#10;一人当たり面積">
          <a:extLst>
            <a:ext uri="{FF2B5EF4-FFF2-40B4-BE49-F238E27FC236}">
              <a16:creationId xmlns:a16="http://schemas.microsoft.com/office/drawing/2014/main" id="{00000000-0008-0000-0F00-0000E5020000}"/>
            </a:ext>
          </a:extLst>
        </xdr:cNvPr>
        <xdr:cNvSpPr txBox="1"/>
      </xdr:nvSpPr>
      <xdr:spPr>
        <a:xfrm>
          <a:off x="1856112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42" name="n_2mainValue【消防施設】&#10;一人当たり面積">
          <a:extLst>
            <a:ext uri="{FF2B5EF4-FFF2-40B4-BE49-F238E27FC236}">
              <a16:creationId xmlns:a16="http://schemas.microsoft.com/office/drawing/2014/main" id="{00000000-0008-0000-0F00-0000E6020000}"/>
            </a:ext>
          </a:extLst>
        </xdr:cNvPr>
        <xdr:cNvSpPr txBox="1"/>
      </xdr:nvSpPr>
      <xdr:spPr>
        <a:xfrm>
          <a:off x="1777626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743" name="n_3mainValue【消防施設】&#10;一人当たり面積">
          <a:extLst>
            <a:ext uri="{FF2B5EF4-FFF2-40B4-BE49-F238E27FC236}">
              <a16:creationId xmlns:a16="http://schemas.microsoft.com/office/drawing/2014/main" id="{00000000-0008-0000-0F00-0000E7020000}"/>
            </a:ext>
          </a:extLst>
        </xdr:cNvPr>
        <xdr:cNvSpPr txBox="1"/>
      </xdr:nvSpPr>
      <xdr:spPr>
        <a:xfrm>
          <a:off x="1700156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162577</xdr:rowOff>
    </xdr:from>
    <xdr:ext cx="469744" cy="259045"/>
    <xdr:sp macro="" textlink="">
      <xdr:nvSpPr>
        <xdr:cNvPr id="744" name="n_4mainValue【消防施設】&#10;一人当たり面積">
          <a:extLst>
            <a:ext uri="{FF2B5EF4-FFF2-40B4-BE49-F238E27FC236}">
              <a16:creationId xmlns:a16="http://schemas.microsoft.com/office/drawing/2014/main" id="{00000000-0008-0000-0F00-0000E8020000}"/>
            </a:ext>
          </a:extLst>
        </xdr:cNvPr>
        <xdr:cNvSpPr txBox="1"/>
      </xdr:nvSpPr>
      <xdr:spPr>
        <a:xfrm>
          <a:off x="1622686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a:extLst>
            <a:ext uri="{FF2B5EF4-FFF2-40B4-BE49-F238E27FC236}">
              <a16:creationId xmlns:a16="http://schemas.microsoft.com/office/drawing/2014/main" id="{00000000-0008-0000-0F00-0000FF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68580</xdr:rowOff>
    </xdr:from>
    <xdr:to>
      <xdr:col>85</xdr:col>
      <xdr:colOff>126364</xdr:colOff>
      <xdr:row>108</xdr:row>
      <xdr:rowOff>40005</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flipV="1">
          <a:off x="14375764" y="16832580"/>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43832</xdr:rowOff>
    </xdr:from>
    <xdr:ext cx="405111" cy="259045"/>
    <xdr:sp macro="" textlink="">
      <xdr:nvSpPr>
        <xdr:cNvPr id="769" name="【庁舎】&#10;有形固定資産減価償却率最小値テキスト">
          <a:extLst>
            <a:ext uri="{FF2B5EF4-FFF2-40B4-BE49-F238E27FC236}">
              <a16:creationId xmlns:a16="http://schemas.microsoft.com/office/drawing/2014/main" id="{00000000-0008-0000-0F00-000001030000}"/>
            </a:ext>
          </a:extLst>
        </xdr:cNvPr>
        <xdr:cNvSpPr txBox="1"/>
      </xdr:nvSpPr>
      <xdr:spPr>
        <a:xfrm>
          <a:off x="14414500"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40005</xdr:rowOff>
    </xdr:from>
    <xdr:to>
      <xdr:col>86</xdr:col>
      <xdr:colOff>25400</xdr:colOff>
      <xdr:row>108</xdr:row>
      <xdr:rowOff>40005</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4287500" y="18145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15257</xdr:rowOff>
    </xdr:from>
    <xdr:ext cx="340478" cy="259045"/>
    <xdr:sp macro="" textlink="">
      <xdr:nvSpPr>
        <xdr:cNvPr id="771" name="【庁舎】&#10;有形固定資産減価償却率最大値テキスト">
          <a:extLst>
            <a:ext uri="{FF2B5EF4-FFF2-40B4-BE49-F238E27FC236}">
              <a16:creationId xmlns:a16="http://schemas.microsoft.com/office/drawing/2014/main" id="{00000000-0008-0000-0F00-000003030000}"/>
            </a:ext>
          </a:extLst>
        </xdr:cNvPr>
        <xdr:cNvSpPr txBox="1"/>
      </xdr:nvSpPr>
      <xdr:spPr>
        <a:xfrm>
          <a:off x="14414500" y="16611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68580</xdr:rowOff>
    </xdr:from>
    <xdr:to>
      <xdr:col>86</xdr:col>
      <xdr:colOff>25400</xdr:colOff>
      <xdr:row>100</xdr:row>
      <xdr:rowOff>68580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4287500" y="1683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17797</xdr:rowOff>
    </xdr:from>
    <xdr:ext cx="405111" cy="259045"/>
    <xdr:sp macro="" textlink="">
      <xdr:nvSpPr>
        <xdr:cNvPr id="773" name="【庁舎】&#10;有形固定資産減価償却率平均値テキスト">
          <a:extLst>
            <a:ext uri="{FF2B5EF4-FFF2-40B4-BE49-F238E27FC236}">
              <a16:creationId xmlns:a16="http://schemas.microsoft.com/office/drawing/2014/main" id="{00000000-0008-0000-0F00-000005030000}"/>
            </a:ext>
          </a:extLst>
        </xdr:cNvPr>
        <xdr:cNvSpPr txBox="1"/>
      </xdr:nvSpPr>
      <xdr:spPr>
        <a:xfrm>
          <a:off x="14414500" y="1728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166370</xdr:rowOff>
    </xdr:from>
    <xdr:to>
      <xdr:col>85</xdr:col>
      <xdr:colOff>177800</xdr:colOff>
      <xdr:row>104</xdr:row>
      <xdr:rowOff>96520</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4325600" y="174332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147320</xdr:rowOff>
    </xdr:from>
    <xdr:to>
      <xdr:col>81</xdr:col>
      <xdr:colOff>101600</xdr:colOff>
      <xdr:row>104</xdr:row>
      <xdr:rowOff>77470</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3578840" y="17414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2804140" y="1751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77" name="フローチャート: 判断 776">
          <a:extLst>
            <a:ext uri="{FF2B5EF4-FFF2-40B4-BE49-F238E27FC236}">
              <a16:creationId xmlns:a16="http://schemas.microsoft.com/office/drawing/2014/main" id="{00000000-0008-0000-0F00-000009030000}"/>
            </a:ext>
          </a:extLst>
        </xdr:cNvPr>
        <xdr:cNvSpPr/>
      </xdr:nvSpPr>
      <xdr:spPr>
        <a:xfrm>
          <a:off x="1202944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11231880" y="17560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160655</xdr:rowOff>
    </xdr:from>
    <xdr:to>
      <xdr:col>85</xdr:col>
      <xdr:colOff>177800</xdr:colOff>
      <xdr:row>108</xdr:row>
      <xdr:rowOff>90805</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4325600" y="180981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75582</xdr:rowOff>
    </xdr:from>
    <xdr:ext cx="405111" cy="259045"/>
    <xdr:sp macro="" textlink="">
      <xdr:nvSpPr>
        <xdr:cNvPr id="785" name="【庁舎】&#10;有形固定資産減価償却率該当値テキスト">
          <a:extLst>
            <a:ext uri="{FF2B5EF4-FFF2-40B4-BE49-F238E27FC236}">
              <a16:creationId xmlns:a16="http://schemas.microsoft.com/office/drawing/2014/main" id="{00000000-0008-0000-0F00-000011030000}"/>
            </a:ext>
          </a:extLst>
        </xdr:cNvPr>
        <xdr:cNvSpPr txBox="1"/>
      </xdr:nvSpPr>
      <xdr:spPr>
        <a:xfrm>
          <a:off x="14414500" y="1801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118745</xdr:rowOff>
    </xdr:from>
    <xdr:to>
      <xdr:col>81</xdr:col>
      <xdr:colOff>101600</xdr:colOff>
      <xdr:row>108</xdr:row>
      <xdr:rowOff>48895</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3578840" y="18056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169545</xdr:rowOff>
    </xdr:from>
    <xdr:to>
      <xdr:col>85</xdr:col>
      <xdr:colOff>127000</xdr:colOff>
      <xdr:row>108</xdr:row>
      <xdr:rowOff>40005</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3629640" y="1810702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73025</xdr:rowOff>
    </xdr:from>
    <xdr:to>
      <xdr:col>76</xdr:col>
      <xdr:colOff>165100</xdr:colOff>
      <xdr:row>108</xdr:row>
      <xdr:rowOff>3175</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2804140" y="18010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123825</xdr:rowOff>
    </xdr:from>
    <xdr:to>
      <xdr:col>81</xdr:col>
      <xdr:colOff>50800</xdr:colOff>
      <xdr:row>107</xdr:row>
      <xdr:rowOff>169545</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2854940" y="1806130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27305</xdr:rowOff>
    </xdr:from>
    <xdr:to>
      <xdr:col>72</xdr:col>
      <xdr:colOff>38100</xdr:colOff>
      <xdr:row>107</xdr:row>
      <xdr:rowOff>128905</xdr:rowOff>
    </xdr:to>
    <xdr:sp macro="" textlink="">
      <xdr:nvSpPr>
        <xdr:cNvPr id="790" name="楕円 789">
          <a:extLst>
            <a:ext uri="{FF2B5EF4-FFF2-40B4-BE49-F238E27FC236}">
              <a16:creationId xmlns:a16="http://schemas.microsoft.com/office/drawing/2014/main" id="{00000000-0008-0000-0F00-000016030000}"/>
            </a:ext>
          </a:extLst>
        </xdr:cNvPr>
        <xdr:cNvSpPr/>
      </xdr:nvSpPr>
      <xdr:spPr>
        <a:xfrm>
          <a:off x="12029440" y="179647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78105</xdr:rowOff>
    </xdr:from>
    <xdr:to>
      <xdr:col>76</xdr:col>
      <xdr:colOff>114300</xdr:colOff>
      <xdr:row>107</xdr:row>
      <xdr:rowOff>123825</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2072620" y="18015585"/>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153036</xdr:rowOff>
    </xdr:from>
    <xdr:to>
      <xdr:col>67</xdr:col>
      <xdr:colOff>101600</xdr:colOff>
      <xdr:row>107</xdr:row>
      <xdr:rowOff>83186</xdr:rowOff>
    </xdr:to>
    <xdr:sp macro="" textlink="">
      <xdr:nvSpPr>
        <xdr:cNvPr id="792" name="楕円 791">
          <a:extLst>
            <a:ext uri="{FF2B5EF4-FFF2-40B4-BE49-F238E27FC236}">
              <a16:creationId xmlns:a16="http://schemas.microsoft.com/office/drawing/2014/main" id="{00000000-0008-0000-0F00-000018030000}"/>
            </a:ext>
          </a:extLst>
        </xdr:cNvPr>
        <xdr:cNvSpPr/>
      </xdr:nvSpPr>
      <xdr:spPr>
        <a:xfrm>
          <a:off x="11231880" y="17922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32386</xdr:rowOff>
    </xdr:from>
    <xdr:to>
      <xdr:col>71</xdr:col>
      <xdr:colOff>177800</xdr:colOff>
      <xdr:row>107</xdr:row>
      <xdr:rowOff>78105</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1282680" y="17969866"/>
          <a:ext cx="78994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93997</xdr:rowOff>
    </xdr:from>
    <xdr:ext cx="405111" cy="259045"/>
    <xdr:sp macro="" textlink="">
      <xdr:nvSpPr>
        <xdr:cNvPr id="794" name="n_1aveValue【庁舎】&#10;有形固定資産減価償却率">
          <a:extLst>
            <a:ext uri="{FF2B5EF4-FFF2-40B4-BE49-F238E27FC236}">
              <a16:creationId xmlns:a16="http://schemas.microsoft.com/office/drawing/2014/main" id="{00000000-0008-0000-0F00-00001A030000}"/>
            </a:ext>
          </a:extLst>
        </xdr:cNvPr>
        <xdr:cNvSpPr txBox="1"/>
      </xdr:nvSpPr>
      <xdr:spPr>
        <a:xfrm>
          <a:off x="134372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95" name="n_2aveValue【庁舎】&#10;有形固定資産減価償却率">
          <a:extLst>
            <a:ext uri="{FF2B5EF4-FFF2-40B4-BE49-F238E27FC236}">
              <a16:creationId xmlns:a16="http://schemas.microsoft.com/office/drawing/2014/main" id="{00000000-0008-0000-0F00-00001B030000}"/>
            </a:ext>
          </a:extLst>
        </xdr:cNvPr>
        <xdr:cNvSpPr txBox="1"/>
      </xdr:nvSpPr>
      <xdr:spPr>
        <a:xfrm>
          <a:off x="126752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96" name="n_3aveValue【庁舎】&#10;有形固定資産減価償却率">
          <a:extLst>
            <a:ext uri="{FF2B5EF4-FFF2-40B4-BE49-F238E27FC236}">
              <a16:creationId xmlns:a16="http://schemas.microsoft.com/office/drawing/2014/main" id="{00000000-0008-0000-0F00-00001C030000}"/>
            </a:ext>
          </a:extLst>
        </xdr:cNvPr>
        <xdr:cNvSpPr txBox="1"/>
      </xdr:nvSpPr>
      <xdr:spPr>
        <a:xfrm>
          <a:off x="119005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797" name="n_4aveValue【庁舎】&#10;有形固定資産減価償却率">
          <a:extLst>
            <a:ext uri="{FF2B5EF4-FFF2-40B4-BE49-F238E27FC236}">
              <a16:creationId xmlns:a16="http://schemas.microsoft.com/office/drawing/2014/main" id="{00000000-0008-0000-0F00-00001D030000}"/>
            </a:ext>
          </a:extLst>
        </xdr:cNvPr>
        <xdr:cNvSpPr txBox="1"/>
      </xdr:nvSpPr>
      <xdr:spPr>
        <a:xfrm>
          <a:off x="11102984" y="173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40022</xdr:rowOff>
    </xdr:from>
    <xdr:ext cx="405111" cy="259045"/>
    <xdr:sp macro="" textlink="">
      <xdr:nvSpPr>
        <xdr:cNvPr id="798" name="n_1mainValue【庁舎】&#10;有形固定資産減価償却率">
          <a:extLst>
            <a:ext uri="{FF2B5EF4-FFF2-40B4-BE49-F238E27FC236}">
              <a16:creationId xmlns:a16="http://schemas.microsoft.com/office/drawing/2014/main" id="{00000000-0008-0000-0F00-00001E030000}"/>
            </a:ext>
          </a:extLst>
        </xdr:cNvPr>
        <xdr:cNvSpPr txBox="1"/>
      </xdr:nvSpPr>
      <xdr:spPr>
        <a:xfrm>
          <a:off x="13437244" y="181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165752</xdr:rowOff>
    </xdr:from>
    <xdr:ext cx="405111" cy="259045"/>
    <xdr:sp macro="" textlink="">
      <xdr:nvSpPr>
        <xdr:cNvPr id="799" name="n_2mainValue【庁舎】&#10;有形固定資産減価償却率">
          <a:extLst>
            <a:ext uri="{FF2B5EF4-FFF2-40B4-BE49-F238E27FC236}">
              <a16:creationId xmlns:a16="http://schemas.microsoft.com/office/drawing/2014/main" id="{00000000-0008-0000-0F00-00001F030000}"/>
            </a:ext>
          </a:extLst>
        </xdr:cNvPr>
        <xdr:cNvSpPr txBox="1"/>
      </xdr:nvSpPr>
      <xdr:spPr>
        <a:xfrm>
          <a:off x="126752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120032</xdr:rowOff>
    </xdr:from>
    <xdr:ext cx="405111" cy="259045"/>
    <xdr:sp macro="" textlink="">
      <xdr:nvSpPr>
        <xdr:cNvPr id="800" name="n_3mainValue【庁舎】&#10;有形固定資産減価償却率">
          <a:extLst>
            <a:ext uri="{FF2B5EF4-FFF2-40B4-BE49-F238E27FC236}">
              <a16:creationId xmlns:a16="http://schemas.microsoft.com/office/drawing/2014/main" id="{00000000-0008-0000-0F00-000020030000}"/>
            </a:ext>
          </a:extLst>
        </xdr:cNvPr>
        <xdr:cNvSpPr txBox="1"/>
      </xdr:nvSpPr>
      <xdr:spPr>
        <a:xfrm>
          <a:off x="11900544" y="180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74313</xdr:rowOff>
    </xdr:from>
    <xdr:ext cx="405111" cy="259045"/>
    <xdr:sp macro="" textlink="">
      <xdr:nvSpPr>
        <xdr:cNvPr id="801" name="n_4mainValue【庁舎】&#10;有形固定資産減価償却率">
          <a:extLst>
            <a:ext uri="{FF2B5EF4-FFF2-40B4-BE49-F238E27FC236}">
              <a16:creationId xmlns:a16="http://schemas.microsoft.com/office/drawing/2014/main" id="{00000000-0008-0000-0F00-000021030000}"/>
            </a:ext>
          </a:extLst>
        </xdr:cNvPr>
        <xdr:cNvSpPr txBox="1"/>
      </xdr:nvSpPr>
      <xdr:spPr>
        <a:xfrm>
          <a:off x="11102984" y="1801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00000000-0008-0000-0F00-000037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21337</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19509104" y="16734282"/>
          <a:ext cx="0" cy="1392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25" name="【庁舎】&#10;一人当たり面積最小値テキスト">
          <a:extLst>
            <a:ext uri="{FF2B5EF4-FFF2-40B4-BE49-F238E27FC236}">
              <a16:creationId xmlns:a16="http://schemas.microsoft.com/office/drawing/2014/main" id="{00000000-0008-0000-0F00-000039030000}"/>
            </a:ext>
          </a:extLst>
        </xdr:cNvPr>
        <xdr:cNvSpPr txBox="1"/>
      </xdr:nvSpPr>
      <xdr:spPr>
        <a:xfrm>
          <a:off x="19547840" y="181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9443700" y="181264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827" name="【庁舎】&#10;一人当たり面積最大値テキスト">
          <a:extLst>
            <a:ext uri="{FF2B5EF4-FFF2-40B4-BE49-F238E27FC236}">
              <a16:creationId xmlns:a16="http://schemas.microsoft.com/office/drawing/2014/main" id="{00000000-0008-0000-0F00-00003B030000}"/>
            </a:ext>
          </a:extLst>
        </xdr:cNvPr>
        <xdr:cNvSpPr txBox="1"/>
      </xdr:nvSpPr>
      <xdr:spPr>
        <a:xfrm>
          <a:off x="19547840" y="1651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9443700" y="16734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163847</xdr:rowOff>
    </xdr:from>
    <xdr:ext cx="469744" cy="259045"/>
    <xdr:sp macro="" textlink="">
      <xdr:nvSpPr>
        <xdr:cNvPr id="829" name="【庁舎】&#10;一人当たり面積平均値テキスト">
          <a:extLst>
            <a:ext uri="{FF2B5EF4-FFF2-40B4-BE49-F238E27FC236}">
              <a16:creationId xmlns:a16="http://schemas.microsoft.com/office/drawing/2014/main" id="{00000000-0008-0000-0F00-00003D030000}"/>
            </a:ext>
          </a:extLst>
        </xdr:cNvPr>
        <xdr:cNvSpPr txBox="1"/>
      </xdr:nvSpPr>
      <xdr:spPr>
        <a:xfrm>
          <a:off x="19547840" y="1726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13970</xdr:rowOff>
    </xdr:from>
    <xdr:to>
      <xdr:col>116</xdr:col>
      <xdr:colOff>114300</xdr:colOff>
      <xdr:row>103</xdr:row>
      <xdr:rowOff>115570</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9458940" y="1728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18542</xdr:rowOff>
    </xdr:from>
    <xdr:to>
      <xdr:col>112</xdr:col>
      <xdr:colOff>38100</xdr:colOff>
      <xdr:row>103</xdr:row>
      <xdr:rowOff>120142</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8735040" y="17285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132842</xdr:rowOff>
    </xdr:from>
    <xdr:to>
      <xdr:col>107</xdr:col>
      <xdr:colOff>101600</xdr:colOff>
      <xdr:row>104</xdr:row>
      <xdr:rowOff>62992</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7937480" y="173997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128270</xdr:rowOff>
    </xdr:from>
    <xdr:to>
      <xdr:col>102</xdr:col>
      <xdr:colOff>165100</xdr:colOff>
      <xdr:row>104</xdr:row>
      <xdr:rowOff>58420</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17162780" y="17395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75692</xdr:rowOff>
    </xdr:from>
    <xdr:to>
      <xdr:col>98</xdr:col>
      <xdr:colOff>38100</xdr:colOff>
      <xdr:row>105</xdr:row>
      <xdr:rowOff>5842</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16388080" y="175102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36830</xdr:rowOff>
    </xdr:from>
    <xdr:to>
      <xdr:col>116</xdr:col>
      <xdr:colOff>114300</xdr:colOff>
      <xdr:row>101</xdr:row>
      <xdr:rowOff>138430</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9458940" y="1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59707</xdr:rowOff>
    </xdr:from>
    <xdr:ext cx="469744" cy="259045"/>
    <xdr:sp macro="" textlink="">
      <xdr:nvSpPr>
        <xdr:cNvPr id="841" name="【庁舎】&#10;一人当たり面積該当値テキスト">
          <a:extLst>
            <a:ext uri="{FF2B5EF4-FFF2-40B4-BE49-F238E27FC236}">
              <a16:creationId xmlns:a16="http://schemas.microsoft.com/office/drawing/2014/main" id="{00000000-0008-0000-0F00-000049030000}"/>
            </a:ext>
          </a:extLst>
        </xdr:cNvPr>
        <xdr:cNvSpPr txBox="1"/>
      </xdr:nvSpPr>
      <xdr:spPr>
        <a:xfrm>
          <a:off x="19547840" y="1682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59689</xdr:rowOff>
    </xdr:from>
    <xdr:to>
      <xdr:col>112</xdr:col>
      <xdr:colOff>38100</xdr:colOff>
      <xdr:row>101</xdr:row>
      <xdr:rowOff>161289</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8735040" y="169913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87630</xdr:rowOff>
    </xdr:from>
    <xdr:to>
      <xdr:col>116</xdr:col>
      <xdr:colOff>63500</xdr:colOff>
      <xdr:row>101</xdr:row>
      <xdr:rowOff>110489</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18778220" y="17019270"/>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87122</xdr:rowOff>
    </xdr:from>
    <xdr:to>
      <xdr:col>107</xdr:col>
      <xdr:colOff>101600</xdr:colOff>
      <xdr:row>102</xdr:row>
      <xdr:rowOff>17272</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7937480" y="17018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110489</xdr:rowOff>
    </xdr:from>
    <xdr:to>
      <xdr:col>111</xdr:col>
      <xdr:colOff>177800</xdr:colOff>
      <xdr:row>101</xdr:row>
      <xdr:rowOff>137922</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17988280" y="17042129"/>
          <a:ext cx="78994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100837</xdr:rowOff>
    </xdr:from>
    <xdr:to>
      <xdr:col>102</xdr:col>
      <xdr:colOff>165100</xdr:colOff>
      <xdr:row>102</xdr:row>
      <xdr:rowOff>30987</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17162780" y="17032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137922</xdr:rowOff>
    </xdr:from>
    <xdr:to>
      <xdr:col>107</xdr:col>
      <xdr:colOff>50800</xdr:colOff>
      <xdr:row>101</xdr:row>
      <xdr:rowOff>151637</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flipV="1">
          <a:off x="17213580" y="17069562"/>
          <a:ext cx="7747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119126</xdr:rowOff>
    </xdr:from>
    <xdr:to>
      <xdr:col>98</xdr:col>
      <xdr:colOff>38100</xdr:colOff>
      <xdr:row>102</xdr:row>
      <xdr:rowOff>49276</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16388080" y="170507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151637</xdr:rowOff>
    </xdr:from>
    <xdr:to>
      <xdr:col>102</xdr:col>
      <xdr:colOff>114300</xdr:colOff>
      <xdr:row>101</xdr:row>
      <xdr:rowOff>169926</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flipV="1">
          <a:off x="16431260" y="17083277"/>
          <a:ext cx="78232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111269</xdr:rowOff>
    </xdr:from>
    <xdr:ext cx="469744" cy="259045"/>
    <xdr:sp macro="" textlink="">
      <xdr:nvSpPr>
        <xdr:cNvPr id="850" name="n_1aveValue【庁舎】&#10;一人当たり面積">
          <a:extLst>
            <a:ext uri="{FF2B5EF4-FFF2-40B4-BE49-F238E27FC236}">
              <a16:creationId xmlns:a16="http://schemas.microsoft.com/office/drawing/2014/main" id="{00000000-0008-0000-0F00-000052030000}"/>
            </a:ext>
          </a:extLst>
        </xdr:cNvPr>
        <xdr:cNvSpPr txBox="1"/>
      </xdr:nvSpPr>
      <xdr:spPr>
        <a:xfrm>
          <a:off x="18561127" y="1737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54119</xdr:rowOff>
    </xdr:from>
    <xdr:ext cx="469744" cy="259045"/>
    <xdr:sp macro="" textlink="">
      <xdr:nvSpPr>
        <xdr:cNvPr id="851" name="n_2aveValue【庁舎】&#10;一人当たり面積">
          <a:extLst>
            <a:ext uri="{FF2B5EF4-FFF2-40B4-BE49-F238E27FC236}">
              <a16:creationId xmlns:a16="http://schemas.microsoft.com/office/drawing/2014/main" id="{00000000-0008-0000-0F00-000053030000}"/>
            </a:ext>
          </a:extLst>
        </xdr:cNvPr>
        <xdr:cNvSpPr txBox="1"/>
      </xdr:nvSpPr>
      <xdr:spPr>
        <a:xfrm>
          <a:off x="17776267" y="1748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49547</xdr:rowOff>
    </xdr:from>
    <xdr:ext cx="469744" cy="259045"/>
    <xdr:sp macro="" textlink="">
      <xdr:nvSpPr>
        <xdr:cNvPr id="852" name="n_3aveValue【庁舎】&#10;一人当たり面積">
          <a:extLst>
            <a:ext uri="{FF2B5EF4-FFF2-40B4-BE49-F238E27FC236}">
              <a16:creationId xmlns:a16="http://schemas.microsoft.com/office/drawing/2014/main" id="{00000000-0008-0000-0F00-000054030000}"/>
            </a:ext>
          </a:extLst>
        </xdr:cNvPr>
        <xdr:cNvSpPr txBox="1"/>
      </xdr:nvSpPr>
      <xdr:spPr>
        <a:xfrm>
          <a:off x="17001567" y="1748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168419</xdr:rowOff>
    </xdr:from>
    <xdr:ext cx="469744" cy="259045"/>
    <xdr:sp macro="" textlink="">
      <xdr:nvSpPr>
        <xdr:cNvPr id="853" name="n_4aveValue【庁舎】&#10;一人当たり面積">
          <a:extLst>
            <a:ext uri="{FF2B5EF4-FFF2-40B4-BE49-F238E27FC236}">
              <a16:creationId xmlns:a16="http://schemas.microsoft.com/office/drawing/2014/main" id="{00000000-0008-0000-0F00-000055030000}"/>
            </a:ext>
          </a:extLst>
        </xdr:cNvPr>
        <xdr:cNvSpPr txBox="1"/>
      </xdr:nvSpPr>
      <xdr:spPr>
        <a:xfrm>
          <a:off x="16226867" y="1760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6366</xdr:rowOff>
    </xdr:from>
    <xdr:ext cx="469744" cy="259045"/>
    <xdr:sp macro="" textlink="">
      <xdr:nvSpPr>
        <xdr:cNvPr id="854" name="n_1mainValue【庁舎】&#10;一人当たり面積">
          <a:extLst>
            <a:ext uri="{FF2B5EF4-FFF2-40B4-BE49-F238E27FC236}">
              <a16:creationId xmlns:a16="http://schemas.microsoft.com/office/drawing/2014/main" id="{00000000-0008-0000-0F00-000056030000}"/>
            </a:ext>
          </a:extLst>
        </xdr:cNvPr>
        <xdr:cNvSpPr txBox="1"/>
      </xdr:nvSpPr>
      <xdr:spPr>
        <a:xfrm>
          <a:off x="18561127" y="1677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33799</xdr:rowOff>
    </xdr:from>
    <xdr:ext cx="469744" cy="259045"/>
    <xdr:sp macro="" textlink="">
      <xdr:nvSpPr>
        <xdr:cNvPr id="855" name="n_2mainValue【庁舎】&#10;一人当たり面積">
          <a:extLst>
            <a:ext uri="{FF2B5EF4-FFF2-40B4-BE49-F238E27FC236}">
              <a16:creationId xmlns:a16="http://schemas.microsoft.com/office/drawing/2014/main" id="{00000000-0008-0000-0F00-000057030000}"/>
            </a:ext>
          </a:extLst>
        </xdr:cNvPr>
        <xdr:cNvSpPr txBox="1"/>
      </xdr:nvSpPr>
      <xdr:spPr>
        <a:xfrm>
          <a:off x="17776267" y="1679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47514</xdr:rowOff>
    </xdr:from>
    <xdr:ext cx="469744" cy="259045"/>
    <xdr:sp macro="" textlink="">
      <xdr:nvSpPr>
        <xdr:cNvPr id="856" name="n_3mainValue【庁舎】&#10;一人当たり面積">
          <a:extLst>
            <a:ext uri="{FF2B5EF4-FFF2-40B4-BE49-F238E27FC236}">
              <a16:creationId xmlns:a16="http://schemas.microsoft.com/office/drawing/2014/main" id="{00000000-0008-0000-0F00-000058030000}"/>
            </a:ext>
          </a:extLst>
        </xdr:cNvPr>
        <xdr:cNvSpPr txBox="1"/>
      </xdr:nvSpPr>
      <xdr:spPr>
        <a:xfrm>
          <a:off x="17001567" y="1681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65803</xdr:rowOff>
    </xdr:from>
    <xdr:ext cx="469744" cy="259045"/>
    <xdr:sp macro="" textlink="">
      <xdr:nvSpPr>
        <xdr:cNvPr id="857" name="n_4mainValue【庁舎】&#10;一人当たり面積">
          <a:extLst>
            <a:ext uri="{FF2B5EF4-FFF2-40B4-BE49-F238E27FC236}">
              <a16:creationId xmlns:a16="http://schemas.microsoft.com/office/drawing/2014/main" id="{00000000-0008-0000-0F00-000059030000}"/>
            </a:ext>
          </a:extLst>
        </xdr:cNvPr>
        <xdr:cNvSpPr txBox="1"/>
      </xdr:nvSpPr>
      <xdr:spPr>
        <a:xfrm>
          <a:off x="16226867" y="1682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F00-00005B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全国平均と比較して特に有形固定資産減価償却率が高くなっている施設は、認定こども園・幼稚園・保育所、一般廃棄物処理施設、体育館・プール、庁舎である。認定こども園・幼稚園・保育所は、昭和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多くの保育所が建設され、老朽化した施設が多いため、全国平均を上回っている。また、広い市域をカバーするため施設数も多く一人当たり面積も全国平均と比べて多い。引き続き、小規模園の統合や民営化に伴う建て替えを進める。学校施設のうち中学校は、学校再編で令和２年度末に４校へ統合されたが、今後も学校全体の適正な配置計画や廃校の利活用も含めた検討を続け、存続する学校施設に対しては計画的な長寿命化対策・建替え等の対策を図る。一般廃棄物処理施設の有形固定資産減価償却率が大きくなっているが、これはごみ焼却処理施設である炭生館の</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期間が終了し、所有権が市に移転したためである。ごみ処理施設については今後、豊橋市との共同処理を行う予定であり、既存施設の廃止等も合わせて検討を進めている。体育館・プールについては、２つある総合体育館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年代に建設されたもので、年数を経過しているため全国平均と比べて高い率となっている。今後は、長寿命化対策等に取り組む。庁舎は、本庁舎北側の築年数が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年以上経過しており、大規模改修・建替え等の検討が必要である。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60,082
58,708
191.11
29,447,295
28,465,423
880,946
18,267,498
20,870,970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基準財政収入額における法人税割額の算定が前年度の数値を基礎とするため、令和２年度の法人市民税の減少により令和３年度の単年度財政力指数は</a:t>
          </a:r>
          <a:r>
            <a:rPr kumimoji="1" lang="en-US" altLang="ja-JP" sz="1200">
              <a:latin typeface="ＭＳ Ｐゴシック" panose="020B0600070205080204" pitchFamily="50" charset="-128"/>
              <a:ea typeface="ＭＳ Ｐゴシック" panose="020B0600070205080204" pitchFamily="50" charset="-128"/>
            </a:rPr>
            <a:t>0.92</a:t>
          </a:r>
          <a:r>
            <a:rPr kumimoji="1" lang="ja-JP" altLang="en-US" sz="1200">
              <a:latin typeface="ＭＳ Ｐゴシック" panose="020B0600070205080204" pitchFamily="50" charset="-128"/>
              <a:ea typeface="ＭＳ Ｐゴシック" panose="020B0600070205080204" pitchFamily="50" charset="-128"/>
            </a:rPr>
            <a:t>となった。</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ヵ年平均の財政力指数は、令和元年度の単年度財政力指数が相対的に高かったため</a:t>
          </a:r>
          <a:r>
            <a:rPr kumimoji="1" lang="en-US" altLang="ja-JP" sz="1200">
              <a:latin typeface="ＭＳ Ｐゴシック" panose="020B0600070205080204" pitchFamily="50" charset="-128"/>
              <a:ea typeface="ＭＳ Ｐゴシック" panose="020B0600070205080204" pitchFamily="50" charset="-128"/>
            </a:rPr>
            <a:t>0.99</a:t>
          </a:r>
          <a:r>
            <a:rPr kumimoji="1" lang="ja-JP" altLang="en-US" sz="1200">
              <a:latin typeface="ＭＳ Ｐゴシック" panose="020B0600070205080204" pitchFamily="50" charset="-128"/>
              <a:ea typeface="ＭＳ Ｐゴシック" panose="020B0600070205080204" pitchFamily="50" charset="-128"/>
            </a:rPr>
            <a:t>となっているが、前年度に続き減少している。</a:t>
          </a:r>
        </a:p>
        <a:p>
          <a:r>
            <a:rPr kumimoji="1" lang="ja-JP" altLang="en-US" sz="1200">
              <a:latin typeface="ＭＳ Ｐゴシック" panose="020B0600070205080204" pitchFamily="50" charset="-128"/>
              <a:ea typeface="ＭＳ Ｐゴシック" panose="020B0600070205080204" pitchFamily="50" charset="-128"/>
            </a:rPr>
            <a:t>　本市は法人市民税収の割合が高いため、税収の増減の影響で基準財政収入額が大きく変動し、単年度財政力指数も大きく変動する。</a:t>
          </a:r>
        </a:p>
        <a:p>
          <a:r>
            <a:rPr kumimoji="1" lang="ja-JP" altLang="en-US" sz="1200">
              <a:latin typeface="ＭＳ Ｐゴシック" panose="020B0600070205080204" pitchFamily="50" charset="-128"/>
              <a:ea typeface="ＭＳ Ｐゴシック" panose="020B0600070205080204" pitchFamily="50" charset="-128"/>
            </a:rPr>
            <a:t>　安定した税収の確保のため、今後も企業誘致の促進や人口増加へ向けた定住・移住施策を積極的に展開し、歳入の確保に努める。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87842</xdr:rowOff>
    </xdr:from>
    <xdr:to>
      <xdr:col>23</xdr:col>
      <xdr:colOff>133350</xdr:colOff>
      <xdr:row>45</xdr:row>
      <xdr:rowOff>154517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602942"/>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126594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154517</xdr:rowOff>
    </xdr:from>
    <xdr:to>
      <xdr:col>24</xdr:col>
      <xdr:colOff>12700</xdr:colOff>
      <xdr:row>45</xdr:row>
      <xdr:rowOff>154517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2769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34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87842</xdr:rowOff>
    </xdr:from>
    <xdr:to>
      <xdr:col>24</xdr:col>
      <xdr:colOff>12700</xdr:colOff>
      <xdr:row>38</xdr:row>
      <xdr:rowOff>87842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60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47625</xdr:rowOff>
    </xdr:from>
    <xdr:to>
      <xdr:col>23</xdr:col>
      <xdr:colOff>133350</xdr:colOff>
      <xdr:row>38</xdr:row>
      <xdr:rowOff>87842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5627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138235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38</xdr:row>
      <xdr:rowOff>47625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4621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58208</xdr:rowOff>
    </xdr:from>
    <xdr:to>
      <xdr:col>15</xdr:col>
      <xdr:colOff>82550</xdr:colOff>
      <xdr:row>37</xdr:row>
      <xdr:rowOff>118533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4018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58208</xdr:rowOff>
    </xdr:from>
    <xdr:to>
      <xdr:col>11</xdr:col>
      <xdr:colOff>31750</xdr:colOff>
      <xdr:row>37</xdr:row>
      <xdr:rowOff>58208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4018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125942</xdr:rowOff>
    </xdr:from>
    <xdr:to>
      <xdr:col>11</xdr:col>
      <xdr:colOff>82550</xdr:colOff>
      <xdr:row>42</xdr:row>
      <xdr:rowOff>56092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37042</xdr:rowOff>
    </xdr:from>
    <xdr:to>
      <xdr:col>23</xdr:col>
      <xdr:colOff>184150</xdr:colOff>
      <xdr:row>38</xdr:row>
      <xdr:rowOff>138642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129769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7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168275</xdr:rowOff>
    </xdr:from>
    <xdr:to>
      <xdr:col>19</xdr:col>
      <xdr:colOff>184150</xdr:colOff>
      <xdr:row>38</xdr:row>
      <xdr:rowOff>98425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108602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67733</xdr:rowOff>
    </xdr:from>
    <xdr:to>
      <xdr:col>15</xdr:col>
      <xdr:colOff>133350</xdr:colOff>
      <xdr:row>37</xdr:row>
      <xdr:rowOff>169334</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8060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7408</xdr:rowOff>
    </xdr:from>
    <xdr:to>
      <xdr:col>11</xdr:col>
      <xdr:colOff>82550</xdr:colOff>
      <xdr:row>37</xdr:row>
      <xdr:rowOff>109008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119185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7408</xdr:rowOff>
    </xdr:from>
    <xdr:to>
      <xdr:col>7</xdr:col>
      <xdr:colOff>31750</xdr:colOff>
      <xdr:row>37</xdr:row>
      <xdr:rowOff>109008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119185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分子となる経常経費充当一般財源は、昨年度に比べて全体でほぼ横ばいとなったが、分母となる経常一般財源等が法人市民税収の減少等により減少し、その結果、経常収支比率が上昇した。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今後も、公共施設の適正化や、計画的な市債発行により市債残高や公債費を抑制し、経常経費の抑制に努める。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63</xdr:row>
      <xdr:rowOff>17780</xdr:rowOff>
    </xdr:from>
    <xdr:to>
      <xdr:col>23</xdr:col>
      <xdr:colOff>133350</xdr:colOff>
      <xdr:row>66</xdr:row>
      <xdr:rowOff>171027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819130"/>
          <a:ext cx="0" cy="667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104157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56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17780</xdr:rowOff>
    </xdr:from>
    <xdr:to>
      <xdr:col>24</xdr:col>
      <xdr:colOff>12700</xdr:colOff>
      <xdr:row>63</xdr:row>
      <xdr:rowOff>17780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819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77046</xdr:rowOff>
    </xdr:from>
    <xdr:to>
      <xdr:col>23</xdr:col>
      <xdr:colOff>133350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221296"/>
          <a:ext cx="8382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26687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999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65</xdr:row>
      <xdr:rowOff>77046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1217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7620</xdr:rowOff>
    </xdr:from>
    <xdr:to>
      <xdr:col>19</xdr:col>
      <xdr:colOff>184150</xdr:colOff>
      <xdr:row>66</xdr:row>
      <xdr:rowOff>109220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116417</xdr:rowOff>
    </xdr:from>
    <xdr:to>
      <xdr:col>15</xdr:col>
      <xdr:colOff>82550</xdr:colOff>
      <xdr:row>64</xdr:row>
      <xdr:rowOff>39370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231967"/>
          <a:ext cx="889000" cy="78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7620</xdr:rowOff>
    </xdr:from>
    <xdr:to>
      <xdr:col>15</xdr:col>
      <xdr:colOff>133350</xdr:colOff>
      <xdr:row>66</xdr:row>
      <xdr:rowOff>109220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64</xdr:row>
      <xdr:rowOff>39370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231967"/>
          <a:ext cx="889000" cy="78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149437</xdr:rowOff>
    </xdr:from>
    <xdr:to>
      <xdr:col>11</xdr:col>
      <xdr:colOff>82550</xdr:colOff>
      <xdr:row>65</xdr:row>
      <xdr:rowOff>79587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64364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141394</xdr:rowOff>
    </xdr:from>
    <xdr:to>
      <xdr:col>7</xdr:col>
      <xdr:colOff>31750</xdr:colOff>
      <xdr:row>65</xdr:row>
      <xdr:rowOff>71544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56321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120227</xdr:rowOff>
    </xdr:from>
    <xdr:to>
      <xdr:col>23</xdr:col>
      <xdr:colOff>184150</xdr:colOff>
      <xdr:row>67</xdr:row>
      <xdr:rowOff>50377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4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16104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3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26246</xdr:rowOff>
    </xdr:from>
    <xdr:to>
      <xdr:col>19</xdr:col>
      <xdr:colOff>184150</xdr:colOff>
      <xdr:row>65</xdr:row>
      <xdr:rowOff>127846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138023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3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65617</xdr:rowOff>
    </xdr:from>
    <xdr:to>
      <xdr:col>11</xdr:col>
      <xdr:colOff>82550</xdr:colOff>
      <xdr:row>59</xdr:row>
      <xdr:rowOff>167217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5944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人件費は、定員適正化計画に基づき職員数の適正化を図ってきたものの、公立保育園の割合が高く保育職の職員数が多いことなどが要因で、比較的数値が高い状況となっている。</a:t>
          </a:r>
        </a:p>
        <a:p>
          <a:r>
            <a:rPr kumimoji="1" lang="ja-JP" altLang="en-US" sz="1300">
              <a:latin typeface="ＭＳ Ｐゴシック" panose="020B0600070205080204" pitchFamily="50" charset="-128"/>
              <a:ea typeface="ＭＳ Ｐゴシック" panose="020B0600070205080204" pitchFamily="50" charset="-128"/>
            </a:rPr>
            <a:t>　物件費についても、保有する公共施設数が多く、維持管理などにかかる費用が大きいため、数値が高い要因の一つとなっている。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今後も、定員適正化計画に基づく職員数の適正化や、公共施設の統廃合や長寿命化の推進など、経費の抑制に努める。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22940</xdr:rowOff>
    </xdr:from>
    <xdr:to>
      <xdr:col>23</xdr:col>
      <xdr:colOff>133350</xdr:colOff>
      <xdr:row>88</xdr:row>
      <xdr:rowOff>121597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38940"/>
          <a:ext cx="0" cy="14702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93674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8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121597</xdr:rowOff>
    </xdr:from>
    <xdr:to>
      <xdr:col>24</xdr:col>
      <xdr:colOff>12700</xdr:colOff>
      <xdr:row>88</xdr:row>
      <xdr:rowOff>121597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0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109317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22940</xdr:rowOff>
    </xdr:from>
    <xdr:to>
      <xdr:col>24</xdr:col>
      <xdr:colOff>12700</xdr:colOff>
      <xdr:row>80</xdr:row>
      <xdr:rowOff>22940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103594</xdr:rowOff>
    </xdr:from>
    <xdr:to>
      <xdr:col>23</xdr:col>
      <xdr:colOff>133350</xdr:colOff>
      <xdr:row>88</xdr:row>
      <xdr:rowOff>67546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5019744"/>
          <a:ext cx="838200" cy="13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85265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15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68738</xdr:rowOff>
    </xdr:from>
    <xdr:to>
      <xdr:col>23</xdr:col>
      <xdr:colOff>184150</xdr:colOff>
      <xdr:row>84</xdr:row>
      <xdr:rowOff>170338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7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37398</xdr:rowOff>
    </xdr:from>
    <xdr:to>
      <xdr:col>19</xdr:col>
      <xdr:colOff>133350</xdr:colOff>
      <xdr:row>87</xdr:row>
      <xdr:rowOff>103594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782098"/>
          <a:ext cx="889000" cy="23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156009</xdr:rowOff>
    </xdr:from>
    <xdr:to>
      <xdr:col>19</xdr:col>
      <xdr:colOff>184150</xdr:colOff>
      <xdr:row>84</xdr:row>
      <xdr:rowOff>86159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8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96336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55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154090</xdr:rowOff>
    </xdr:from>
    <xdr:to>
      <xdr:col>15</xdr:col>
      <xdr:colOff>82550</xdr:colOff>
      <xdr:row>86</xdr:row>
      <xdr:rowOff>37398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727340"/>
          <a:ext cx="889000" cy="5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92208</xdr:rowOff>
    </xdr:from>
    <xdr:to>
      <xdr:col>15</xdr:col>
      <xdr:colOff>133350</xdr:colOff>
      <xdr:row>83</xdr:row>
      <xdr:rowOff>22358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5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32535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1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94574</xdr:rowOff>
    </xdr:from>
    <xdr:to>
      <xdr:col>11</xdr:col>
      <xdr:colOff>31750</xdr:colOff>
      <xdr:row>85</xdr:row>
      <xdr:rowOff>154090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667824"/>
          <a:ext cx="889000" cy="5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138734</xdr:rowOff>
    </xdr:from>
    <xdr:to>
      <xdr:col>11</xdr:col>
      <xdr:colOff>82550</xdr:colOff>
      <xdr:row>82</xdr:row>
      <xdr:rowOff>68884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2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79061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9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80161</xdr:rowOff>
    </xdr:from>
    <xdr:to>
      <xdr:col>7</xdr:col>
      <xdr:colOff>31750</xdr:colOff>
      <xdr:row>83</xdr:row>
      <xdr:rowOff>10311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3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20488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0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16746</xdr:rowOff>
    </xdr:from>
    <xdr:to>
      <xdr:col>23</xdr:col>
      <xdr:colOff>184150</xdr:colOff>
      <xdr:row>88</xdr:row>
      <xdr:rowOff>118346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51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84073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500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52794</xdr:rowOff>
    </xdr:from>
    <xdr:to>
      <xdr:col>19</xdr:col>
      <xdr:colOff>184150</xdr:colOff>
      <xdr:row>87</xdr:row>
      <xdr:rowOff>154394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96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139171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5055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158048</xdr:rowOff>
    </xdr:from>
    <xdr:to>
      <xdr:col>15</xdr:col>
      <xdr:colOff>133350</xdr:colOff>
      <xdr:row>86</xdr:row>
      <xdr:rowOff>88198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7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72975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8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103290</xdr:rowOff>
    </xdr:from>
    <xdr:to>
      <xdr:col>11</xdr:col>
      <xdr:colOff>82550</xdr:colOff>
      <xdr:row>86</xdr:row>
      <xdr:rowOff>33440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67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18217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76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43774</xdr:rowOff>
    </xdr:from>
    <xdr:to>
      <xdr:col>7</xdr:col>
      <xdr:colOff>31750</xdr:colOff>
      <xdr:row>85</xdr:row>
      <xdr:rowOff>145374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61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130151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70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給与制度の見直しにより、平成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年度からラスパイレス指数は上昇傾向にあり、令和元年度（標記は</a:t>
          </a:r>
          <a:r>
            <a:rPr kumimoji="1" lang="fr-CA" altLang="ja-JP" sz="1300">
              <a:latin typeface="ＭＳ Ｐゴシック" panose="020B0600070205080204" pitchFamily="50" charset="-128"/>
              <a:ea typeface="ＭＳ Ｐゴシック" panose="020B0600070205080204" pitchFamily="50" charset="-128"/>
            </a:rPr>
            <a:t>H30</a:t>
          </a:r>
          <a:r>
            <a:rPr kumimoji="1" lang="ja-JP" altLang="fr-CA"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はラスパイレス指数が</a:t>
          </a:r>
          <a:r>
            <a:rPr kumimoji="1" lang="en-US" altLang="ja-JP" sz="1300">
              <a:latin typeface="ＭＳ Ｐゴシック" panose="020B0600070205080204" pitchFamily="50" charset="-128"/>
              <a:ea typeface="ＭＳ Ｐゴシック" panose="020B0600070205080204" pitchFamily="50" charset="-128"/>
            </a:rPr>
            <a:t>100.3</a:t>
          </a:r>
          <a:r>
            <a:rPr kumimoji="1" lang="ja-JP" altLang="en-US" sz="1300">
              <a:latin typeface="ＭＳ Ｐゴシック" panose="020B0600070205080204" pitchFamily="50" charset="-128"/>
              <a:ea typeface="ＭＳ Ｐゴシック" panose="020B0600070205080204" pitchFamily="50" charset="-128"/>
            </a:rPr>
            <a:t>と、国を上回る状況であったが、昇格の抑制等を行い、令和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年度（標記は</a:t>
          </a:r>
          <a:r>
            <a:rPr kumimoji="1" lang="fr-CA" altLang="ja-JP" sz="1300">
              <a:latin typeface="ＭＳ Ｐゴシック" panose="020B0600070205080204" pitchFamily="50" charset="-128"/>
              <a:ea typeface="ＭＳ Ｐゴシック" panose="020B0600070205080204" pitchFamily="50" charset="-128"/>
            </a:rPr>
            <a:t>R02</a:t>
          </a:r>
          <a:r>
            <a:rPr kumimoji="1" lang="ja-JP" altLang="fr-CA"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はラスパイレス指数が</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となった。今後も職員の適正配置を行い、国や他の地方公共団体、民間賃金との均衡が図れるよう適正化に努める。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96520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18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115588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8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89</xdr:row>
      <xdr:rowOff>45720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841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45720</xdr:rowOff>
    </xdr:from>
    <xdr:to>
      <xdr:col>72</xdr:col>
      <xdr:colOff>203200</xdr:colOff>
      <xdr:row>89</xdr:row>
      <xdr:rowOff>142239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30477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93980</xdr:rowOff>
    </xdr:from>
    <xdr:to>
      <xdr:col>68</xdr:col>
      <xdr:colOff>152400</xdr:colOff>
      <xdr:row>89</xdr:row>
      <xdr:rowOff>142239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3530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166370</xdr:rowOff>
    </xdr:from>
    <xdr:to>
      <xdr:col>73</xdr:col>
      <xdr:colOff>44450</xdr:colOff>
      <xdr:row>89</xdr:row>
      <xdr:rowOff>96520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81297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91439</xdr:rowOff>
    </xdr:from>
    <xdr:to>
      <xdr:col>68</xdr:col>
      <xdr:colOff>203200</xdr:colOff>
      <xdr:row>90</xdr:row>
      <xdr:rowOff>21589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6366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43180</xdr:rowOff>
    </xdr:from>
    <xdr:to>
      <xdr:col>64</xdr:col>
      <xdr:colOff>152400</xdr:colOff>
      <xdr:row>89</xdr:row>
      <xdr:rowOff>144780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129557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度の合併により職員数は過員状態であったが、定員適正化計画に基づき、定年前早期退職の勧奨、保育園の統廃合や民営化等の実施により、職員数の削減を進めてきた。しかし、市域が広く、公立保育園が多く必要という地域特性などのため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年度は、人口千人当たりの職員数が増加したが、田原市の人口減少が進んでいることが要因であり、職員数は減少している。</a:t>
          </a:r>
        </a:p>
        <a:p>
          <a:r>
            <a:rPr kumimoji="1" lang="ja-JP" altLang="en-US" sz="1100">
              <a:latin typeface="ＭＳ Ｐゴシック" panose="020B0600070205080204" pitchFamily="50" charset="-128"/>
              <a:ea typeface="ＭＳ Ｐゴシック" panose="020B0600070205080204" pitchFamily="50" charset="-128"/>
            </a:rPr>
            <a:t>　今後も定員適正化計画に基づき、引き続き定員適正化に努め、施設の統廃合、事務事業の見直し、民間委託などの一層の推進を図りながら、また、市民サービスの低下を招くことがないように、定員の確保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156083</xdr:rowOff>
    </xdr:from>
    <xdr:to>
      <xdr:col>81</xdr:col>
      <xdr:colOff>44450</xdr:colOff>
      <xdr:row>65</xdr:row>
      <xdr:rowOff>73025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28733"/>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45102</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18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73025</xdr:rowOff>
    </xdr:from>
    <xdr:to>
      <xdr:col>81</xdr:col>
      <xdr:colOff>133350</xdr:colOff>
      <xdr:row>65</xdr:row>
      <xdr:rowOff>73025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21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71010</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156083</xdr:rowOff>
    </xdr:from>
    <xdr:to>
      <xdr:col>81</xdr:col>
      <xdr:colOff>133350</xdr:colOff>
      <xdr:row>57</xdr:row>
      <xdr:rowOff>156083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135890</xdr:rowOff>
    </xdr:from>
    <xdr:to>
      <xdr:col>81</xdr:col>
      <xdr:colOff>44450</xdr:colOff>
      <xdr:row>64</xdr:row>
      <xdr:rowOff>169672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10869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155448</xdr:rowOff>
    </xdr:from>
    <xdr:to>
      <xdr:col>81</xdr:col>
      <xdr:colOff>95250</xdr:colOff>
      <xdr:row>62</xdr:row>
      <xdr:rowOff>85598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128651</xdr:rowOff>
    </xdr:from>
    <xdr:to>
      <xdr:col>77</xdr:col>
      <xdr:colOff>44450</xdr:colOff>
      <xdr:row>64</xdr:row>
      <xdr:rowOff>135890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10145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150749</xdr:rowOff>
    </xdr:from>
    <xdr:to>
      <xdr:col>77</xdr:col>
      <xdr:colOff>95250</xdr:colOff>
      <xdr:row>61</xdr:row>
      <xdr:rowOff>80899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91076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06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49022</xdr:rowOff>
    </xdr:from>
    <xdr:to>
      <xdr:col>72</xdr:col>
      <xdr:colOff>203200</xdr:colOff>
      <xdr:row>64</xdr:row>
      <xdr:rowOff>128651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21822"/>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141097</xdr:rowOff>
    </xdr:from>
    <xdr:to>
      <xdr:col>73</xdr:col>
      <xdr:colOff>44450</xdr:colOff>
      <xdr:row>61</xdr:row>
      <xdr:rowOff>71247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81424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46609</xdr:rowOff>
    </xdr:from>
    <xdr:to>
      <xdr:col>68</xdr:col>
      <xdr:colOff>152400</xdr:colOff>
      <xdr:row>64</xdr:row>
      <xdr:rowOff>49022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01940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121793</xdr:rowOff>
    </xdr:from>
    <xdr:to>
      <xdr:col>68</xdr:col>
      <xdr:colOff>203200</xdr:colOff>
      <xdr:row>61</xdr:row>
      <xdr:rowOff>51943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62120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118872</xdr:rowOff>
    </xdr:from>
    <xdr:to>
      <xdr:col>81</xdr:col>
      <xdr:colOff>95250</xdr:colOff>
      <xdr:row>65</xdr:row>
      <xdr:rowOff>49022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14749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8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85090</xdr:rowOff>
    </xdr:from>
    <xdr:to>
      <xdr:col>77</xdr:col>
      <xdr:colOff>95250</xdr:colOff>
      <xdr:row>65</xdr:row>
      <xdr:rowOff>15240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77851</xdr:rowOff>
    </xdr:from>
    <xdr:to>
      <xdr:col>73</xdr:col>
      <xdr:colOff>44450</xdr:colOff>
      <xdr:row>65</xdr:row>
      <xdr:rowOff>8001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164228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3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169672</xdr:rowOff>
    </xdr:from>
    <xdr:to>
      <xdr:col>68</xdr:col>
      <xdr:colOff>203200</xdr:colOff>
      <xdr:row>64</xdr:row>
      <xdr:rowOff>99822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84599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167259</xdr:rowOff>
    </xdr:from>
    <xdr:to>
      <xdr:col>64</xdr:col>
      <xdr:colOff>152400</xdr:colOff>
      <xdr:row>64</xdr:row>
      <xdr:rowOff>97409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9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82186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5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年度は、前年度に比べ大規模事業実施による市債の借入増による元利償還金の増等のため、単年度の比率は</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2.63%</a:t>
          </a:r>
          <a:r>
            <a:rPr kumimoji="1" lang="ja-JP" altLang="en-US" sz="1300">
              <a:latin typeface="ＭＳ Ｐゴシック" panose="020B0600070205080204" pitchFamily="50" charset="-128"/>
              <a:ea typeface="ＭＳ Ｐゴシック" panose="020B0600070205080204" pitchFamily="50" charset="-128"/>
            </a:rPr>
            <a:t>に増加した。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年度に比べ元利償還金や公債費に準ずる債務負担行為に係るものが減少したため、</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へ減少している。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今後の公債費について、大規模事業が継続され新規発行が増加すると想定しているため、計画的に市債発行を行い、健全な財政運営に努める。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68580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40657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68580</xdr:rowOff>
    </xdr:from>
    <xdr:to>
      <xdr:col>81</xdr:col>
      <xdr:colOff>133350</xdr:colOff>
      <xdr:row>44</xdr:row>
      <xdr:rowOff>68580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88900</xdr:rowOff>
    </xdr:from>
    <xdr:to>
      <xdr:col>81</xdr:col>
      <xdr:colOff>44450</xdr:colOff>
      <xdr:row>37</xdr:row>
      <xdr:rowOff>134620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26110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38</xdr:row>
      <xdr:rowOff>107950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4782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137160</xdr:rowOff>
    </xdr:from>
    <xdr:to>
      <xdr:col>72</xdr:col>
      <xdr:colOff>203200</xdr:colOff>
      <xdr:row>38</xdr:row>
      <xdr:rowOff>107950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30936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137160</xdr:rowOff>
    </xdr:from>
    <xdr:to>
      <xdr:col>68</xdr:col>
      <xdr:colOff>152400</xdr:colOff>
      <xdr:row>38</xdr:row>
      <xdr:rowOff>83820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3093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52070</xdr:rowOff>
    </xdr:from>
    <xdr:to>
      <xdr:col>68</xdr:col>
      <xdr:colOff>203200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130827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83820</xdr:rowOff>
    </xdr:from>
    <xdr:to>
      <xdr:col>77</xdr:col>
      <xdr:colOff>95250</xdr:colOff>
      <xdr:row>38</xdr:row>
      <xdr:rowOff>13970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24147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86360</xdr:rowOff>
    </xdr:from>
    <xdr:to>
      <xdr:col>68</xdr:col>
      <xdr:colOff>203200</xdr:colOff>
      <xdr:row>37</xdr:row>
      <xdr:rowOff>16510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26687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将来負担額は、大規模事業の実施に伴う借入による市債残高は増加しているが、公営企業債等繰入見込額の減少により、全体で減少となった。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充当可能財源等は、基金からの繰替運用により充当可能基金が減少したが、充当可能財源等が将来負担額を上回っており、前年度に引き続き「数値なし」となった。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今後、大規模事業による市債発行により市債残高は増加するため、基金からの繰り入れも活用し、計画的な市債発行を行い、健全な財政運営に努める。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157692</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129769</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157692</xdr:rowOff>
    </xdr:from>
    <xdr:to>
      <xdr:col>81</xdr:col>
      <xdr:colOff>133350</xdr:colOff>
      <xdr:row>21</xdr:row>
      <xdr:rowOff>157692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5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161519</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307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17992</xdr:rowOff>
    </xdr:from>
    <xdr:to>
      <xdr:col>81</xdr:col>
      <xdr:colOff>95250</xdr:colOff>
      <xdr:row>18</xdr:row>
      <xdr:rowOff>119592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310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28046</xdr:rowOff>
    </xdr:from>
    <xdr:to>
      <xdr:col>77</xdr:col>
      <xdr:colOff>95250</xdr:colOff>
      <xdr:row>18</xdr:row>
      <xdr:rowOff>129646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31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139823</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883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46143</xdr:rowOff>
    </xdr:from>
    <xdr:to>
      <xdr:col>73</xdr:col>
      <xdr:colOff>44450</xdr:colOff>
      <xdr:row>18</xdr:row>
      <xdr:rowOff>147743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313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157920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90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113030</xdr:rowOff>
    </xdr:from>
    <xdr:to>
      <xdr:col>68</xdr:col>
      <xdr:colOff>203200</xdr:colOff>
      <xdr:row>18</xdr:row>
      <xdr:rowOff>43180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302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53357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79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54716</xdr:rowOff>
    </xdr:from>
    <xdr:to>
      <xdr:col>64</xdr:col>
      <xdr:colOff>152400</xdr:colOff>
      <xdr:row>17</xdr:row>
      <xdr:rowOff>156316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9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166493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73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60,082
58,708
191.11
29,447,295
28,465,423
880,946
18,267,498
20,870,970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人件費は、地方自治体共済組合負担金等の減少や特定財源の確保により減少しているが、法人市民税収の減少により、分母となる経常一般財源等が減少したため、人件費に係る経常収支比率は増加した。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類似団体平均を上回っている要因としては、公立保育園の割合が高く、保育職の職員数が多いことや半島という地形上、分署を含めた消防署に配置する消防職員が多いことなどが挙げられる。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41</xdr:row>
      <xdr:rowOff>156935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91622</xdr:rowOff>
    </xdr:from>
    <xdr:to>
      <xdr:col>24</xdr:col>
      <xdr:colOff>25400</xdr:colOff>
      <xdr:row>41</xdr:row>
      <xdr:rowOff>156935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71210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13805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168728</xdr:rowOff>
    </xdr:from>
    <xdr:to>
      <xdr:col>24</xdr:col>
      <xdr:colOff>76200</xdr:colOff>
      <xdr:row>37</xdr:row>
      <xdr:rowOff>98878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159657</xdr:rowOff>
    </xdr:from>
    <xdr:to>
      <xdr:col>19</xdr:col>
      <xdr:colOff>187325</xdr:colOff>
      <xdr:row>41</xdr:row>
      <xdr:rowOff>91622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74757"/>
          <a:ext cx="889000" cy="4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103414</xdr:rowOff>
    </xdr:from>
    <xdr:to>
      <xdr:col>20</xdr:col>
      <xdr:colOff>38100</xdr:colOff>
      <xdr:row>37</xdr:row>
      <xdr:rowOff>33564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43741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110672</xdr:rowOff>
    </xdr:from>
    <xdr:to>
      <xdr:col>15</xdr:col>
      <xdr:colOff>98425</xdr:colOff>
      <xdr:row>38</xdr:row>
      <xdr:rowOff>159657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82872"/>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110672</xdr:rowOff>
    </xdr:from>
    <xdr:to>
      <xdr:col>11</xdr:col>
      <xdr:colOff>9525</xdr:colOff>
      <xdr:row>38</xdr:row>
      <xdr:rowOff>72572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282872"/>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2722</xdr:rowOff>
    </xdr:from>
    <xdr:to>
      <xdr:col>6</xdr:col>
      <xdr:colOff>171450</xdr:colOff>
      <xdr:row>35</xdr:row>
      <xdr:rowOff>104322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114499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106135</xdr:rowOff>
    </xdr:from>
    <xdr:to>
      <xdr:col>24</xdr:col>
      <xdr:colOff>76200</xdr:colOff>
      <xdr:row>42</xdr:row>
      <xdr:rowOff>36285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71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14712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40822</xdr:rowOff>
    </xdr:from>
    <xdr:to>
      <xdr:col>20</xdr:col>
      <xdr:colOff>38100</xdr:colOff>
      <xdr:row>41</xdr:row>
      <xdr:rowOff>142422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127199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15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108857</xdr:rowOff>
    </xdr:from>
    <xdr:to>
      <xdr:col>15</xdr:col>
      <xdr:colOff>149225</xdr:colOff>
      <xdr:row>39</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23784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59872</xdr:rowOff>
    </xdr:from>
    <xdr:to>
      <xdr:col>11</xdr:col>
      <xdr:colOff>60325</xdr:colOff>
      <xdr:row>36</xdr:row>
      <xdr:rowOff>161472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108149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物件費の経常一般財源は減少しているが、法人市民税収の減少による経常一般財源等が減少した影響が大きく、物件費に係る経常収支比率は増加している。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類似団体平均を上回っている要因としては、公共施設の数が多く維持管理費用が多額なことなどが挙げられる。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今後も、公共施設の適正化を進め、費用の抑制に努める。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76200</xdr:rowOff>
    </xdr:from>
    <xdr:to>
      <xdr:col>82</xdr:col>
      <xdr:colOff>107950</xdr:colOff>
      <xdr:row>20</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10177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38100</xdr:rowOff>
    </xdr:from>
    <xdr:to>
      <xdr:col>82</xdr:col>
      <xdr:colOff>196850</xdr:colOff>
      <xdr:row>20</xdr:row>
      <xdr:rowOff>38100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162577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76200</xdr:rowOff>
    </xdr:from>
    <xdr:to>
      <xdr:col>82</xdr:col>
      <xdr:colOff>196850</xdr:colOff>
      <xdr:row>12</xdr:row>
      <xdr:rowOff>76200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133350</xdr:rowOff>
    </xdr:from>
    <xdr:to>
      <xdr:col>82</xdr:col>
      <xdr:colOff>107950</xdr:colOff>
      <xdr:row>20</xdr:row>
      <xdr:rowOff>38100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390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82550</xdr:rowOff>
    </xdr:from>
    <xdr:to>
      <xdr:col>78</xdr:col>
      <xdr:colOff>69850</xdr:colOff>
      <xdr:row>19</xdr:row>
      <xdr:rowOff>133350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34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19</xdr:row>
      <xdr:rowOff>82550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464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18</xdr:row>
      <xdr:rowOff>139700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464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25400</xdr:rowOff>
    </xdr:from>
    <xdr:to>
      <xdr:col>65</xdr:col>
      <xdr:colOff>53975</xdr:colOff>
      <xdr:row>16</xdr:row>
      <xdr:rowOff>127000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158750</xdr:rowOff>
    </xdr:from>
    <xdr:to>
      <xdr:col>82</xdr:col>
      <xdr:colOff>158750</xdr:colOff>
      <xdr:row>20</xdr:row>
      <xdr:rowOff>88900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67327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82550</xdr:rowOff>
    </xdr:from>
    <xdr:to>
      <xdr:col>78</xdr:col>
      <xdr:colOff>120650</xdr:colOff>
      <xdr:row>20</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168927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2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31750</xdr:rowOff>
    </xdr:from>
    <xdr:to>
      <xdr:col>74</xdr:col>
      <xdr:colOff>31750</xdr:colOff>
      <xdr:row>19</xdr:row>
      <xdr:rowOff>133350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118127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扶助費の経常一般財源の額は同程度となっているが、分母となる経常一般財源等が減少したため、扶助費の経常経費比率は増加した。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類似団体平均は下回っているものの、扶助費自体は今後増加傾向となることが想定されるため、単独事業の見直し等、抑制に努める。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09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57</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091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57</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710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133350</xdr:rowOff>
    </xdr:from>
    <xdr:to>
      <xdr:col>15</xdr:col>
      <xdr:colOff>149225</xdr:colOff>
      <xdr:row>60</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56</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2710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38100</xdr:rowOff>
    </xdr:from>
    <xdr:to>
      <xdr:col>11</xdr:col>
      <xdr:colOff>60325</xdr:colOff>
      <xdr:row>58</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その他に係る経常収支比率は、道路や施設の維持補修費の増加及び法人市民税収等の減少による経常一般財源の減少のため、前年度に比べ増加している。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国民健康保険、後期高齢者医療については、予防事業等による支出抑制に努める。維持補修費は、今後の施設の老朽化が進み、さらなる増加が懸念されるため、公共施設の適正化や長寿命化など、支出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60</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53</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080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86377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54</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0805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146050</xdr:rowOff>
    </xdr:from>
    <xdr:to>
      <xdr:col>73</xdr:col>
      <xdr:colOff>180975</xdr:colOff>
      <xdr:row>55</xdr:row>
      <xdr:rowOff>31750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0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61</xdr:row>
      <xdr:rowOff>114300</xdr:rowOff>
    </xdr:from>
    <xdr:to>
      <xdr:col>74</xdr:col>
      <xdr:colOff>31750</xdr:colOff>
      <xdr:row>62</xdr:row>
      <xdr:rowOff>44450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57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29227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59</xdr:row>
      <xdr:rowOff>146050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61500"/>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61</xdr:row>
      <xdr:rowOff>95250</xdr:rowOff>
    </xdr:from>
    <xdr:to>
      <xdr:col>69</xdr:col>
      <xdr:colOff>142875</xdr:colOff>
      <xdr:row>62</xdr:row>
      <xdr:rowOff>25400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55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0</xdr:rowOff>
    </xdr:from>
    <xdr:to>
      <xdr:col>65</xdr:col>
      <xdr:colOff>53975</xdr:colOff>
      <xdr:row>62</xdr:row>
      <xdr:rowOff>101600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86377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19050</xdr:rowOff>
    </xdr:from>
    <xdr:to>
      <xdr:col>82</xdr:col>
      <xdr:colOff>158750</xdr:colOff>
      <xdr:row>53</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99077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114300</xdr:rowOff>
    </xdr:from>
    <xdr:to>
      <xdr:col>78</xdr:col>
      <xdr:colOff>120650</xdr:colOff>
      <xdr:row>53</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54627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95250</xdr:rowOff>
    </xdr:from>
    <xdr:to>
      <xdr:col>74</xdr:col>
      <xdr:colOff>31750</xdr:colOff>
      <xdr:row>55</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35577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補助費等は東三河広域連合への負担金増等により増額しているが、経常収支比率の増加は、法人市民税収等の減による経常一般財源等の減少が大きく影響したことにある。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補助費等に係る経常収支比率は類似団体平均を下回っているものの、今後も補助金適正化ガイドライン等に基づき、既存の各種補助金について見直しを継続する。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40</xdr:row>
      <xdr:rowOff>139700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928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111777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139700</xdr:rowOff>
    </xdr:from>
    <xdr:to>
      <xdr:col>82</xdr:col>
      <xdr:colOff>196850</xdr:colOff>
      <xdr:row>40</xdr:row>
      <xdr:rowOff>139700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149877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139700</xdr:rowOff>
    </xdr:from>
    <xdr:to>
      <xdr:col>82</xdr:col>
      <xdr:colOff>107950</xdr:colOff>
      <xdr:row>37</xdr:row>
      <xdr:rowOff>31750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311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92727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120650</xdr:rowOff>
    </xdr:from>
    <xdr:to>
      <xdr:col>82</xdr:col>
      <xdr:colOff>158750</xdr:colOff>
      <xdr:row>38</xdr:row>
      <xdr:rowOff>50800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36</xdr:row>
      <xdr:rowOff>139700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1087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31750</xdr:rowOff>
    </xdr:from>
    <xdr:to>
      <xdr:col>78</xdr:col>
      <xdr:colOff>120650</xdr:colOff>
      <xdr:row>39</xdr:row>
      <xdr:rowOff>133350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118127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80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152400</xdr:rowOff>
    </xdr:from>
    <xdr:to>
      <xdr:col>73</xdr:col>
      <xdr:colOff>180975</xdr:colOff>
      <xdr:row>35</xdr:row>
      <xdr:rowOff>107950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981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69850</xdr:rowOff>
    </xdr:from>
    <xdr:to>
      <xdr:col>74</xdr:col>
      <xdr:colOff>31750</xdr:colOff>
      <xdr:row>38</xdr:row>
      <xdr:rowOff>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156227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101600</xdr:rowOff>
    </xdr:from>
    <xdr:to>
      <xdr:col>69</xdr:col>
      <xdr:colOff>92075</xdr:colOff>
      <xdr:row>34</xdr:row>
      <xdr:rowOff>152400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5880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168927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88900</xdr:rowOff>
    </xdr:from>
    <xdr:to>
      <xdr:col>78</xdr:col>
      <xdr:colOff>120650</xdr:colOff>
      <xdr:row>37</xdr:row>
      <xdr:rowOff>19050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29227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101600</xdr:rowOff>
    </xdr:from>
    <xdr:to>
      <xdr:col>69</xdr:col>
      <xdr:colOff>142875</xdr:colOff>
      <xdr:row>35</xdr:row>
      <xdr:rowOff>31750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41927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50800</xdr:rowOff>
    </xdr:from>
    <xdr:to>
      <xdr:col>65</xdr:col>
      <xdr:colOff>53975</xdr:colOff>
      <xdr:row>32</xdr:row>
      <xdr:rowOff>152400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162577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公債費に係る経常収支比率が増加したのは、近年の市債の借入額の増加によるものである。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今後も大規模事業の実施により市債発行が増加すると想定しているため、計画的な市債発行を行い、健全な財政運営に努める。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81</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4714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50800</xdr:rowOff>
    </xdr:from>
    <xdr:to>
      <xdr:col>24</xdr:col>
      <xdr:colOff>25400</xdr:colOff>
      <xdr:row>74</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25666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86377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50800</xdr:rowOff>
    </xdr:from>
    <xdr:to>
      <xdr:col>19</xdr:col>
      <xdr:colOff>187325</xdr:colOff>
      <xdr:row>73</xdr:row>
      <xdr:rowOff>107950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566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95250</xdr:rowOff>
    </xdr:from>
    <xdr:to>
      <xdr:col>20</xdr:col>
      <xdr:colOff>38100</xdr:colOff>
      <xdr:row>77</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146050</xdr:rowOff>
    </xdr:from>
    <xdr:to>
      <xdr:col>15</xdr:col>
      <xdr:colOff>98425</xdr:colOff>
      <xdr:row>73</xdr:row>
      <xdr:rowOff>107950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2490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146050</xdr:rowOff>
    </xdr:from>
    <xdr:to>
      <xdr:col>11</xdr:col>
      <xdr:colOff>9525</xdr:colOff>
      <xdr:row>75</xdr:row>
      <xdr:rowOff>69850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24904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0</xdr:rowOff>
    </xdr:from>
    <xdr:to>
      <xdr:col>11</xdr:col>
      <xdr:colOff>60325</xdr:colOff>
      <xdr:row>76</xdr:row>
      <xdr:rowOff>101600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86377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124477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0</xdr:rowOff>
    </xdr:from>
    <xdr:to>
      <xdr:col>24</xdr:col>
      <xdr:colOff>76200</xdr:colOff>
      <xdr:row>74</xdr:row>
      <xdr:rowOff>101600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0</xdr:rowOff>
    </xdr:from>
    <xdr:to>
      <xdr:col>20</xdr:col>
      <xdr:colOff>38100</xdr:colOff>
      <xdr:row>73</xdr:row>
      <xdr:rowOff>101600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111777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28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57150</xdr:rowOff>
    </xdr:from>
    <xdr:to>
      <xdr:col>15</xdr:col>
      <xdr:colOff>149225</xdr:colOff>
      <xdr:row>73</xdr:row>
      <xdr:rowOff>158750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168927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95250</xdr:rowOff>
    </xdr:from>
    <xdr:to>
      <xdr:col>11</xdr:col>
      <xdr:colOff>60325</xdr:colOff>
      <xdr:row>73</xdr:row>
      <xdr:rowOff>25400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43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35577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20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19050</xdr:rowOff>
    </xdr:from>
    <xdr:to>
      <xdr:col>6</xdr:col>
      <xdr:colOff>171450</xdr:colOff>
      <xdr:row>75</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公債費以外の項目は、経常一般財源は減少しているが、法人市民税収等の減少により、経常収支比率が増加している。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増加している各項目は必要性を精査し、歳出額の抑制に努める。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7257</xdr:rowOff>
    </xdr:from>
    <xdr:to>
      <xdr:col>82</xdr:col>
      <xdr:colOff>107950</xdr:colOff>
      <xdr:row>81</xdr:row>
      <xdr:rowOff>135164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94557"/>
          <a:ext cx="0" cy="132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107241</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135164</xdr:rowOff>
    </xdr:from>
    <xdr:to>
      <xdr:col>82</xdr:col>
      <xdr:colOff>196850</xdr:colOff>
      <xdr:row>81</xdr:row>
      <xdr:rowOff>135164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93634</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43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7257</xdr:rowOff>
    </xdr:from>
    <xdr:to>
      <xdr:col>82</xdr:col>
      <xdr:colOff>196850</xdr:colOff>
      <xdr:row>74</xdr:row>
      <xdr:rowOff>7257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9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45357</xdr:rowOff>
    </xdr:from>
    <xdr:to>
      <xdr:col>82</xdr:col>
      <xdr:colOff>107950</xdr:colOff>
      <xdr:row>81</xdr:row>
      <xdr:rowOff>135164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761357"/>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46463</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07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29936</xdr:rowOff>
    </xdr:from>
    <xdr:to>
      <xdr:col>82</xdr:col>
      <xdr:colOff>158750</xdr:colOff>
      <xdr:row>77</xdr:row>
      <xdr:rowOff>131536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72571</xdr:rowOff>
    </xdr:from>
    <xdr:to>
      <xdr:col>78</xdr:col>
      <xdr:colOff>69850</xdr:colOff>
      <xdr:row>80</xdr:row>
      <xdr:rowOff>45357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445671"/>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24493</xdr:rowOff>
    </xdr:from>
    <xdr:to>
      <xdr:col>78</xdr:col>
      <xdr:colOff>120650</xdr:colOff>
      <xdr:row>79</xdr:row>
      <xdr:rowOff>126093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136270</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33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121557</xdr:rowOff>
    </xdr:from>
    <xdr:to>
      <xdr:col>73</xdr:col>
      <xdr:colOff>180975</xdr:colOff>
      <xdr:row>78</xdr:row>
      <xdr:rowOff>72571</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2465957"/>
          <a:ext cx="889000" cy="97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35379</xdr:rowOff>
    </xdr:from>
    <xdr:to>
      <xdr:col>74</xdr:col>
      <xdr:colOff>31750</xdr:colOff>
      <xdr:row>79</xdr:row>
      <xdr:rowOff>136979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121756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121557</xdr:rowOff>
    </xdr:from>
    <xdr:to>
      <xdr:col>69</xdr:col>
      <xdr:colOff>92075</xdr:colOff>
      <xdr:row>77</xdr:row>
      <xdr:rowOff>69850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2465957"/>
          <a:ext cx="889000" cy="8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149679</xdr:rowOff>
    </xdr:from>
    <xdr:to>
      <xdr:col>69</xdr:col>
      <xdr:colOff>142875</xdr:colOff>
      <xdr:row>78</xdr:row>
      <xdr:rowOff>79829</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64606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84364</xdr:rowOff>
    </xdr:from>
    <xdr:to>
      <xdr:col>82</xdr:col>
      <xdr:colOff>158750</xdr:colOff>
      <xdr:row>82</xdr:row>
      <xdr:rowOff>14514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164391</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88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166007</xdr:rowOff>
    </xdr:from>
    <xdr:to>
      <xdr:col>78</xdr:col>
      <xdr:colOff>120650</xdr:colOff>
      <xdr:row>80</xdr:row>
      <xdr:rowOff>96157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80934</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7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21771</xdr:rowOff>
    </xdr:from>
    <xdr:to>
      <xdr:col>74</xdr:col>
      <xdr:colOff>31750</xdr:colOff>
      <xdr:row>78</xdr:row>
      <xdr:rowOff>123371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133548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70757</xdr:rowOff>
    </xdr:from>
    <xdr:to>
      <xdr:col>69</xdr:col>
      <xdr:colOff>142875</xdr:colOff>
      <xdr:row>73</xdr:row>
      <xdr:rowOff>907</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4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11084</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18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24761</xdr:rowOff>
    </xdr:from>
    <xdr:to>
      <xdr:col>29</xdr:col>
      <xdr:colOff>127000</xdr:colOff>
      <xdr:row>20</xdr:row>
      <xdr:rowOff>63558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9786"/>
          <a:ext cx="0" cy="1410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35635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1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63558</xdr:rowOff>
    </xdr:from>
    <xdr:to>
      <xdr:col>30</xdr:col>
      <xdr:colOff>25400</xdr:colOff>
      <xdr:row>20</xdr:row>
      <xdr:rowOff>63558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401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111138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24761</xdr:rowOff>
    </xdr:from>
    <xdr:to>
      <xdr:col>30</xdr:col>
      <xdr:colOff>25400</xdr:colOff>
      <xdr:row>12</xdr:row>
      <xdr:rowOff>24761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97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8563</xdr:rowOff>
    </xdr:from>
    <xdr:to>
      <xdr:col>29</xdr:col>
      <xdr:colOff>127000</xdr:colOff>
      <xdr:row>13</xdr:row>
      <xdr:rowOff>46707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285038"/>
          <a:ext cx="647700" cy="38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121734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69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149657</xdr:rowOff>
    </xdr:from>
    <xdr:to>
      <xdr:col>29</xdr:col>
      <xdr:colOff>177800</xdr:colOff>
      <xdr:row>15</xdr:row>
      <xdr:rowOff>79807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597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46707</xdr:rowOff>
    </xdr:from>
    <xdr:to>
      <xdr:col>26</xdr:col>
      <xdr:colOff>50800</xdr:colOff>
      <xdr:row>14</xdr:row>
      <xdr:rowOff>62219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323182"/>
          <a:ext cx="698500" cy="186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61809</xdr:rowOff>
    </xdr:from>
    <xdr:to>
      <xdr:col>26</xdr:col>
      <xdr:colOff>101600</xdr:colOff>
      <xdr:row>15</xdr:row>
      <xdr:rowOff>163409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148186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67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42625</xdr:rowOff>
    </xdr:from>
    <xdr:to>
      <xdr:col>22</xdr:col>
      <xdr:colOff>114300</xdr:colOff>
      <xdr:row>14</xdr:row>
      <xdr:rowOff>62219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490550"/>
          <a:ext cx="698500" cy="19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36271</xdr:rowOff>
    </xdr:from>
    <xdr:to>
      <xdr:col>22</xdr:col>
      <xdr:colOff>165100</xdr:colOff>
      <xdr:row>16</xdr:row>
      <xdr:rowOff>137871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122648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42625</xdr:rowOff>
    </xdr:from>
    <xdr:to>
      <xdr:col>18</xdr:col>
      <xdr:colOff>177800</xdr:colOff>
      <xdr:row>14</xdr:row>
      <xdr:rowOff>69959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490550"/>
          <a:ext cx="698500" cy="2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91723</xdr:rowOff>
    </xdr:from>
    <xdr:to>
      <xdr:col>19</xdr:col>
      <xdr:colOff>38100</xdr:colOff>
      <xdr:row>17</xdr:row>
      <xdr:rowOff>21873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6650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113375</xdr:rowOff>
    </xdr:from>
    <xdr:to>
      <xdr:col>15</xdr:col>
      <xdr:colOff>101600</xdr:colOff>
      <xdr:row>17</xdr:row>
      <xdr:rowOff>43525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28302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129213</xdr:rowOff>
    </xdr:from>
    <xdr:to>
      <xdr:col>29</xdr:col>
      <xdr:colOff>177800</xdr:colOff>
      <xdr:row>13</xdr:row>
      <xdr:rowOff>59363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23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145740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7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167357</xdr:rowOff>
    </xdr:from>
    <xdr:to>
      <xdr:col>26</xdr:col>
      <xdr:colOff>101600</xdr:colOff>
      <xdr:row>13</xdr:row>
      <xdr:rowOff>97507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27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107684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041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11419</xdr:rowOff>
    </xdr:from>
    <xdr:to>
      <xdr:col>22</xdr:col>
      <xdr:colOff>165100</xdr:colOff>
      <xdr:row>14</xdr:row>
      <xdr:rowOff>113019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459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123196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2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163275</xdr:rowOff>
    </xdr:from>
    <xdr:to>
      <xdr:col>19</xdr:col>
      <xdr:colOff>38100</xdr:colOff>
      <xdr:row>14</xdr:row>
      <xdr:rowOff>93425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439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103602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19159</xdr:rowOff>
    </xdr:from>
    <xdr:to>
      <xdr:col>15</xdr:col>
      <xdr:colOff>101600</xdr:colOff>
      <xdr:row>14</xdr:row>
      <xdr:rowOff>120759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67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130936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315824</xdr:rowOff>
    </xdr:from>
    <xdr:to>
      <xdr:col>29</xdr:col>
      <xdr:colOff>127000</xdr:colOff>
      <xdr:row>37</xdr:row>
      <xdr:rowOff>278029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40374"/>
          <a:ext cx="0" cy="11623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288206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278029</xdr:rowOff>
    </xdr:from>
    <xdr:to>
      <xdr:col>30</xdr:col>
      <xdr:colOff>25400</xdr:colOff>
      <xdr:row>37</xdr:row>
      <xdr:rowOff>278029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2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59301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8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315824</xdr:rowOff>
    </xdr:from>
    <xdr:to>
      <xdr:col>30</xdr:col>
      <xdr:colOff>25400</xdr:colOff>
      <xdr:row>33</xdr:row>
      <xdr:rowOff>315824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4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278029</xdr:rowOff>
    </xdr:from>
    <xdr:to>
      <xdr:col>29</xdr:col>
      <xdr:colOff>127000</xdr:colOff>
      <xdr:row>38</xdr:row>
      <xdr:rowOff>118008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402729"/>
          <a:ext cx="647700" cy="182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48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33147</xdr:rowOff>
    </xdr:from>
    <xdr:to>
      <xdr:col>29</xdr:col>
      <xdr:colOff>177800</xdr:colOff>
      <xdr:row>35</xdr:row>
      <xdr:rowOff>134747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64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17044</xdr:rowOff>
    </xdr:from>
    <xdr:to>
      <xdr:col>26</xdr:col>
      <xdr:colOff>50800</xdr:colOff>
      <xdr:row>38</xdr:row>
      <xdr:rowOff>118008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284494"/>
          <a:ext cx="698500" cy="1301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135865</xdr:rowOff>
    </xdr:from>
    <xdr:to>
      <xdr:col>26</xdr:col>
      <xdr:colOff>101600</xdr:colOff>
      <xdr:row>35</xdr:row>
      <xdr:rowOff>237465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247642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1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17044</xdr:rowOff>
    </xdr:from>
    <xdr:to>
      <xdr:col>22</xdr:col>
      <xdr:colOff>114300</xdr:colOff>
      <xdr:row>36</xdr:row>
      <xdr:rowOff>52934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284494"/>
          <a:ext cx="698500" cy="721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4267</xdr:rowOff>
    </xdr:from>
    <xdr:to>
      <xdr:col>22</xdr:col>
      <xdr:colOff>165100</xdr:colOff>
      <xdr:row>35</xdr:row>
      <xdr:rowOff>105867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90644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70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52934</xdr:rowOff>
    </xdr:from>
    <xdr:to>
      <xdr:col>18</xdr:col>
      <xdr:colOff>177800</xdr:colOff>
      <xdr:row>36</xdr:row>
      <xdr:rowOff>78766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06184"/>
          <a:ext cx="6985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288036</xdr:rowOff>
    </xdr:from>
    <xdr:to>
      <xdr:col>19</xdr:col>
      <xdr:colOff>38100</xdr:colOff>
      <xdr:row>35</xdr:row>
      <xdr:rowOff>46736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56913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32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100432</xdr:rowOff>
    </xdr:from>
    <xdr:to>
      <xdr:col>15</xdr:col>
      <xdr:colOff>101600</xdr:colOff>
      <xdr:row>35</xdr:row>
      <xdr:rowOff>202032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10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212209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7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227229</xdr:rowOff>
    </xdr:from>
    <xdr:to>
      <xdr:col>29</xdr:col>
      <xdr:colOff>177800</xdr:colOff>
      <xdr:row>37</xdr:row>
      <xdr:rowOff>328829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351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135806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26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67208</xdr:rowOff>
    </xdr:from>
    <xdr:to>
      <xdr:col>26</xdr:col>
      <xdr:colOff>101600</xdr:colOff>
      <xdr:row>38</xdr:row>
      <xdr:rowOff>168808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534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153585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621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309144</xdr:rowOff>
    </xdr:from>
    <xdr:to>
      <xdr:col>22</xdr:col>
      <xdr:colOff>165100</xdr:colOff>
      <xdr:row>34</xdr:row>
      <xdr:rowOff>67844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233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78021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00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2134</xdr:rowOff>
    </xdr:from>
    <xdr:to>
      <xdr:col>19</xdr:col>
      <xdr:colOff>38100</xdr:colOff>
      <xdr:row>36</xdr:row>
      <xdr:rowOff>103734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55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88511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4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27966</xdr:rowOff>
    </xdr:from>
    <xdr:to>
      <xdr:col>15</xdr:col>
      <xdr:colOff>101600</xdr:colOff>
      <xdr:row>36</xdr:row>
      <xdr:rowOff>129566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8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114343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60,082
58,708
191.11
29,447,295
28,465,423
880,946
18,267,498
20,870,970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96781</xdr:rowOff>
    </xdr:from>
    <xdr:to>
      <xdr:col>24</xdr:col>
      <xdr:colOff>62865</xdr:colOff>
      <xdr:row>37</xdr:row>
      <xdr:rowOff>123965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11731"/>
          <a:ext cx="1270" cy="105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127792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123965</xdr:rowOff>
    </xdr:from>
    <xdr:to>
      <xdr:col>24</xdr:col>
      <xdr:colOff>152400</xdr:colOff>
      <xdr:row>37</xdr:row>
      <xdr:rowOff>123965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7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43458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96781</xdr:rowOff>
    </xdr:from>
    <xdr:to>
      <xdr:col>24</xdr:col>
      <xdr:colOff>152400</xdr:colOff>
      <xdr:row>31</xdr:row>
      <xdr:rowOff>96781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1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164427</xdr:rowOff>
    </xdr:from>
    <xdr:to>
      <xdr:col>24</xdr:col>
      <xdr:colOff>63500</xdr:colOff>
      <xdr:row>32</xdr:row>
      <xdr:rowOff>22600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79377"/>
          <a:ext cx="8382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159053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16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9176</xdr:rowOff>
    </xdr:from>
    <xdr:to>
      <xdr:col>24</xdr:col>
      <xdr:colOff>114300</xdr:colOff>
      <xdr:row>34</xdr:row>
      <xdr:rowOff>110776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22600</xdr:rowOff>
    </xdr:from>
    <xdr:to>
      <xdr:col>19</xdr:col>
      <xdr:colOff>177800</xdr:colOff>
      <xdr:row>33</xdr:row>
      <xdr:rowOff>46869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09000"/>
          <a:ext cx="889000" cy="1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11252</xdr:rowOff>
    </xdr:from>
    <xdr:to>
      <xdr:col>20</xdr:col>
      <xdr:colOff>38100</xdr:colOff>
      <xdr:row>35</xdr:row>
      <xdr:rowOff>112852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103979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0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32296</xdr:rowOff>
    </xdr:from>
    <xdr:to>
      <xdr:col>15</xdr:col>
      <xdr:colOff>50800</xdr:colOff>
      <xdr:row>33</xdr:row>
      <xdr:rowOff>46869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690146"/>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2508</xdr:rowOff>
    </xdr:from>
    <xdr:to>
      <xdr:col>15</xdr:col>
      <xdr:colOff>101600</xdr:colOff>
      <xdr:row>36</xdr:row>
      <xdr:rowOff>104108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95235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32296</xdr:rowOff>
    </xdr:from>
    <xdr:to>
      <xdr:col>10</xdr:col>
      <xdr:colOff>114300</xdr:colOff>
      <xdr:row>33</xdr:row>
      <xdr:rowOff>80988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90146"/>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7461</xdr:rowOff>
    </xdr:from>
    <xdr:to>
      <xdr:col>10</xdr:col>
      <xdr:colOff>165100</xdr:colOff>
      <xdr:row>36</xdr:row>
      <xdr:rowOff>109061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100188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16072</xdr:rowOff>
    </xdr:from>
    <xdr:to>
      <xdr:col>6</xdr:col>
      <xdr:colOff>38100</xdr:colOff>
      <xdr:row>36</xdr:row>
      <xdr:rowOff>117672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108799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113627</xdr:rowOff>
    </xdr:from>
    <xdr:to>
      <xdr:col>24</xdr:col>
      <xdr:colOff>114300</xdr:colOff>
      <xdr:row>32</xdr:row>
      <xdr:rowOff>43777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28554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4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143250</xdr:rowOff>
    </xdr:from>
    <xdr:to>
      <xdr:col>20</xdr:col>
      <xdr:colOff>38100</xdr:colOff>
      <xdr:row>32</xdr:row>
      <xdr:rowOff>73400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5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89927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3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167519</xdr:rowOff>
    </xdr:from>
    <xdr:to>
      <xdr:col>15</xdr:col>
      <xdr:colOff>101600</xdr:colOff>
      <xdr:row>33</xdr:row>
      <xdr:rowOff>97669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114196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2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152946</xdr:rowOff>
    </xdr:from>
    <xdr:to>
      <xdr:col>10</xdr:col>
      <xdr:colOff>165100</xdr:colOff>
      <xdr:row>33</xdr:row>
      <xdr:rowOff>83096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3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99623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1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30188</xdr:rowOff>
    </xdr:from>
    <xdr:to>
      <xdr:col>6</xdr:col>
      <xdr:colOff>38100</xdr:colOff>
      <xdr:row>33</xdr:row>
      <xdr:rowOff>131788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8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148315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6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88004</xdr:rowOff>
    </xdr:from>
    <xdr:to>
      <xdr:col>24</xdr:col>
      <xdr:colOff>62865</xdr:colOff>
      <xdr:row>58</xdr:row>
      <xdr:rowOff>141105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489054"/>
          <a:ext cx="1270" cy="159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144932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141105</xdr:rowOff>
    </xdr:from>
    <xdr:to>
      <xdr:col>24</xdr:col>
      <xdr:colOff>152400</xdr:colOff>
      <xdr:row>58</xdr:row>
      <xdr:rowOff>141105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85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34681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26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88004</xdr:rowOff>
    </xdr:from>
    <xdr:to>
      <xdr:col>24</xdr:col>
      <xdr:colOff>152400</xdr:colOff>
      <xdr:row>49</xdr:row>
      <xdr:rowOff>88004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48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2801</xdr:rowOff>
    </xdr:from>
    <xdr:to>
      <xdr:col>24</xdr:col>
      <xdr:colOff>63500</xdr:colOff>
      <xdr:row>52</xdr:row>
      <xdr:rowOff>138981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918201"/>
          <a:ext cx="8382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38719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25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60292</xdr:rowOff>
    </xdr:from>
    <xdr:to>
      <xdr:col>24</xdr:col>
      <xdr:colOff>114300</xdr:colOff>
      <xdr:row>53</xdr:row>
      <xdr:rowOff>161892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138981</xdr:rowOff>
    </xdr:from>
    <xdr:to>
      <xdr:col>19</xdr:col>
      <xdr:colOff>177800</xdr:colOff>
      <xdr:row>53</xdr:row>
      <xdr:rowOff>49632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054381"/>
          <a:ext cx="889000" cy="8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133706</xdr:rowOff>
    </xdr:from>
    <xdr:to>
      <xdr:col>20</xdr:col>
      <xdr:colOff>38100</xdr:colOff>
      <xdr:row>53</xdr:row>
      <xdr:rowOff>63856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54983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49632</xdr:rowOff>
    </xdr:from>
    <xdr:to>
      <xdr:col>15</xdr:col>
      <xdr:colOff>50800</xdr:colOff>
      <xdr:row>54</xdr:row>
      <xdr:rowOff>26445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136482"/>
          <a:ext cx="889000" cy="14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143404</xdr:rowOff>
    </xdr:from>
    <xdr:to>
      <xdr:col>15</xdr:col>
      <xdr:colOff>101600</xdr:colOff>
      <xdr:row>54</xdr:row>
      <xdr:rowOff>73554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2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64681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26216</xdr:rowOff>
    </xdr:from>
    <xdr:to>
      <xdr:col>10</xdr:col>
      <xdr:colOff>114300</xdr:colOff>
      <xdr:row>54</xdr:row>
      <xdr:rowOff>26445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28451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2685</xdr:rowOff>
    </xdr:from>
    <xdr:to>
      <xdr:col>10</xdr:col>
      <xdr:colOff>165100</xdr:colOff>
      <xdr:row>55</xdr:row>
      <xdr:rowOff>104285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4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95412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107482</xdr:rowOff>
    </xdr:from>
    <xdr:to>
      <xdr:col>6</xdr:col>
      <xdr:colOff>38100</xdr:colOff>
      <xdr:row>54</xdr:row>
      <xdr:rowOff>37632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19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54159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896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123451</xdr:rowOff>
    </xdr:from>
    <xdr:to>
      <xdr:col>24</xdr:col>
      <xdr:colOff>114300</xdr:colOff>
      <xdr:row>52</xdr:row>
      <xdr:rowOff>53601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86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146328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71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88181</xdr:rowOff>
    </xdr:from>
    <xdr:to>
      <xdr:col>20</xdr:col>
      <xdr:colOff>38100</xdr:colOff>
      <xdr:row>53</xdr:row>
      <xdr:rowOff>18331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0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34858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7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170282</xdr:rowOff>
    </xdr:from>
    <xdr:to>
      <xdr:col>15</xdr:col>
      <xdr:colOff>101600</xdr:colOff>
      <xdr:row>53</xdr:row>
      <xdr:rowOff>100432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0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116959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886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147095</xdr:rowOff>
    </xdr:from>
    <xdr:to>
      <xdr:col>10</xdr:col>
      <xdr:colOff>165100</xdr:colOff>
      <xdr:row>54</xdr:row>
      <xdr:rowOff>77245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2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93772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00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146866</xdr:rowOff>
    </xdr:from>
    <xdr:to>
      <xdr:col>6</xdr:col>
      <xdr:colOff>38100</xdr:colOff>
      <xdr:row>54</xdr:row>
      <xdr:rowOff>77016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23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68143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2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56914</xdr:rowOff>
    </xdr:from>
    <xdr:to>
      <xdr:col>24</xdr:col>
      <xdr:colOff>62865</xdr:colOff>
      <xdr:row>79</xdr:row>
      <xdr:rowOff>107206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058414"/>
          <a:ext cx="1270" cy="1593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111033</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65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107206</xdr:rowOff>
    </xdr:from>
    <xdr:to>
      <xdr:col>24</xdr:col>
      <xdr:colOff>152400</xdr:colOff>
      <xdr:row>79</xdr:row>
      <xdr:rowOff>107206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651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3591</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8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56914</xdr:rowOff>
    </xdr:from>
    <xdr:to>
      <xdr:col>24</xdr:col>
      <xdr:colOff>152400</xdr:colOff>
      <xdr:row>70</xdr:row>
      <xdr:rowOff>56914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05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56914</xdr:rowOff>
    </xdr:from>
    <xdr:to>
      <xdr:col>24</xdr:col>
      <xdr:colOff>63500</xdr:colOff>
      <xdr:row>72</xdr:row>
      <xdr:rowOff>124678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2058414"/>
          <a:ext cx="838200" cy="4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87084</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311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108657</xdr:rowOff>
    </xdr:from>
    <xdr:to>
      <xdr:col>24</xdr:col>
      <xdr:colOff>114300</xdr:colOff>
      <xdr:row>77</xdr:row>
      <xdr:rowOff>38807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1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124678</xdr:rowOff>
    </xdr:from>
    <xdr:to>
      <xdr:col>19</xdr:col>
      <xdr:colOff>177800</xdr:colOff>
      <xdr:row>73</xdr:row>
      <xdr:rowOff>91531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908300" y="12469078"/>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84981</xdr:rowOff>
    </xdr:from>
    <xdr:to>
      <xdr:col>20</xdr:col>
      <xdr:colOff>38100</xdr:colOff>
      <xdr:row>77</xdr:row>
      <xdr:rowOff>15131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1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6258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320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146068</xdr:rowOff>
    </xdr:from>
    <xdr:to>
      <xdr:col>15</xdr:col>
      <xdr:colOff>50800</xdr:colOff>
      <xdr:row>73</xdr:row>
      <xdr:rowOff>91531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2019300" y="12490468"/>
          <a:ext cx="889000" cy="11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158786</xdr:rowOff>
    </xdr:from>
    <xdr:to>
      <xdr:col>15</xdr:col>
      <xdr:colOff>101600</xdr:colOff>
      <xdr:row>76</xdr:row>
      <xdr:rowOff>88936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01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80063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311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146068</xdr:rowOff>
    </xdr:from>
    <xdr:to>
      <xdr:col>10</xdr:col>
      <xdr:colOff>114300</xdr:colOff>
      <xdr:row>73</xdr:row>
      <xdr:rowOff>125657</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flipV="1">
          <a:off x="1130300" y="12490468"/>
          <a:ext cx="889000" cy="15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23586</xdr:rowOff>
    </xdr:from>
    <xdr:to>
      <xdr:col>10</xdr:col>
      <xdr:colOff>165100</xdr:colOff>
      <xdr:row>76</xdr:row>
      <xdr:rowOff>125186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05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116313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314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44813</xdr:rowOff>
    </xdr:from>
    <xdr:to>
      <xdr:col>6</xdr:col>
      <xdr:colOff>38100</xdr:colOff>
      <xdr:row>76</xdr:row>
      <xdr:rowOff>146413</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0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137540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316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6114</xdr:rowOff>
    </xdr:from>
    <xdr:to>
      <xdr:col>24</xdr:col>
      <xdr:colOff>114300</xdr:colOff>
      <xdr:row>70</xdr:row>
      <xdr:rowOff>107714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20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130591</xdr:rowOff>
    </xdr:from>
    <xdr:ext cx="534377"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196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73878</xdr:rowOff>
    </xdr:from>
    <xdr:to>
      <xdr:col>20</xdr:col>
      <xdr:colOff>38100</xdr:colOff>
      <xdr:row>73</xdr:row>
      <xdr:rowOff>4028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241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20555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21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40731</xdr:rowOff>
    </xdr:from>
    <xdr:to>
      <xdr:col>15</xdr:col>
      <xdr:colOff>101600</xdr:colOff>
      <xdr:row>73</xdr:row>
      <xdr:rowOff>142331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255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158858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233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95268</xdr:rowOff>
    </xdr:from>
    <xdr:to>
      <xdr:col>10</xdr:col>
      <xdr:colOff>165100</xdr:colOff>
      <xdr:row>73</xdr:row>
      <xdr:rowOff>25418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24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41945</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221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74857</xdr:rowOff>
    </xdr:from>
    <xdr:to>
      <xdr:col>6</xdr:col>
      <xdr:colOff>38100</xdr:colOff>
      <xdr:row>74</xdr:row>
      <xdr:rowOff>5007</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25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21534</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236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145892</xdr:rowOff>
    </xdr:from>
    <xdr:to>
      <xdr:col>24</xdr:col>
      <xdr:colOff>62865</xdr:colOff>
      <xdr:row>96</xdr:row>
      <xdr:rowOff>82169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747842"/>
          <a:ext cx="1270" cy="793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85996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5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82169</xdr:rowOff>
    </xdr:from>
    <xdr:to>
      <xdr:col>24</xdr:col>
      <xdr:colOff>152400</xdr:colOff>
      <xdr:row>96</xdr:row>
      <xdr:rowOff>82169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5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92569</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52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145892</xdr:rowOff>
    </xdr:from>
    <xdr:to>
      <xdr:col>24</xdr:col>
      <xdr:colOff>152400</xdr:colOff>
      <xdr:row>91</xdr:row>
      <xdr:rowOff>145892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74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82169</xdr:rowOff>
    </xdr:from>
    <xdr:to>
      <xdr:col>24</xdr:col>
      <xdr:colOff>63500</xdr:colOff>
      <xdr:row>98</xdr:row>
      <xdr:rowOff>148368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541369"/>
          <a:ext cx="838200" cy="40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104843</xdr:rowOff>
    </xdr:from>
    <xdr:ext cx="599010"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5878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81966</xdr:rowOff>
    </xdr:from>
    <xdr:to>
      <xdr:col>24</xdr:col>
      <xdr:colOff>114300</xdr:colOff>
      <xdr:row>94</xdr:row>
      <xdr:rowOff>12116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02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136310</xdr:rowOff>
    </xdr:from>
    <xdr:to>
      <xdr:col>19</xdr:col>
      <xdr:colOff>177800</xdr:colOff>
      <xdr:row>98</xdr:row>
      <xdr:rowOff>148368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938410"/>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7576</xdr:rowOff>
    </xdr:from>
    <xdr:to>
      <xdr:col>20</xdr:col>
      <xdr:colOff>38100</xdr:colOff>
      <xdr:row>96</xdr:row>
      <xdr:rowOff>109176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4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125703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24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136310</xdr:rowOff>
    </xdr:from>
    <xdr:to>
      <xdr:col>15</xdr:col>
      <xdr:colOff>50800</xdr:colOff>
      <xdr:row>99</xdr:row>
      <xdr:rowOff>10694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938410"/>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56229</xdr:rowOff>
    </xdr:from>
    <xdr:to>
      <xdr:col>15</xdr:col>
      <xdr:colOff>101600</xdr:colOff>
      <xdr:row>96</xdr:row>
      <xdr:rowOff>157829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5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2906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29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159379</xdr:rowOff>
    </xdr:from>
    <xdr:to>
      <xdr:col>10</xdr:col>
      <xdr:colOff>114300</xdr:colOff>
      <xdr:row>99</xdr:row>
      <xdr:rowOff>10694</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961479"/>
          <a:ext cx="889000" cy="2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152966</xdr:rowOff>
    </xdr:from>
    <xdr:to>
      <xdr:col>10</xdr:col>
      <xdr:colOff>165100</xdr:colOff>
      <xdr:row>97</xdr:row>
      <xdr:rowOff>83116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61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99643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165900</xdr:rowOff>
    </xdr:from>
    <xdr:to>
      <xdr:col>6</xdr:col>
      <xdr:colOff>38100</xdr:colOff>
      <xdr:row>97</xdr:row>
      <xdr:rowOff>96050</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6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112577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4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31369</xdr:rowOff>
    </xdr:from>
    <xdr:to>
      <xdr:col>24</xdr:col>
      <xdr:colOff>114300</xdr:colOff>
      <xdr:row>96</xdr:row>
      <xdr:rowOff>132969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4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117746</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4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97568</xdr:rowOff>
    </xdr:from>
    <xdr:to>
      <xdr:col>20</xdr:col>
      <xdr:colOff>38100</xdr:colOff>
      <xdr:row>99</xdr:row>
      <xdr:rowOff>27718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89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18845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99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85510</xdr:rowOff>
    </xdr:from>
    <xdr:to>
      <xdr:col>15</xdr:col>
      <xdr:colOff>101600</xdr:colOff>
      <xdr:row>99</xdr:row>
      <xdr:rowOff>15660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8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6787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9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131344</xdr:rowOff>
    </xdr:from>
    <xdr:to>
      <xdr:col>10</xdr:col>
      <xdr:colOff>165100</xdr:colOff>
      <xdr:row>99</xdr:row>
      <xdr:rowOff>61494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9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52621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702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108579</xdr:rowOff>
    </xdr:from>
    <xdr:to>
      <xdr:col>6</xdr:col>
      <xdr:colOff>38100</xdr:colOff>
      <xdr:row>99</xdr:row>
      <xdr:rowOff>38729</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9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29856</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700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164367</xdr:rowOff>
    </xdr:from>
    <xdr:to>
      <xdr:col>54</xdr:col>
      <xdr:colOff>189865</xdr:colOff>
      <xdr:row>37</xdr:row>
      <xdr:rowOff>161308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993667"/>
          <a:ext cx="1270" cy="511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165135</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0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161308</xdr:rowOff>
    </xdr:from>
    <xdr:to>
      <xdr:col>55</xdr:col>
      <xdr:colOff>88900</xdr:colOff>
      <xdr:row>37</xdr:row>
      <xdr:rowOff>161308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0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111044</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7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164367</xdr:rowOff>
    </xdr:from>
    <xdr:to>
      <xdr:col>55</xdr:col>
      <xdr:colOff>88900</xdr:colOff>
      <xdr:row>34</xdr:row>
      <xdr:rowOff>164367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9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113062</xdr:rowOff>
    </xdr:from>
    <xdr:to>
      <xdr:col>55</xdr:col>
      <xdr:colOff>0</xdr:colOff>
      <xdr:row>37</xdr:row>
      <xdr:rowOff>151152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256562"/>
          <a:ext cx="838200" cy="123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166946</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167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144069</xdr:rowOff>
    </xdr:from>
    <xdr:to>
      <xdr:col>55</xdr:col>
      <xdr:colOff>50800</xdr:colOff>
      <xdr:row>37</xdr:row>
      <xdr:rowOff>74219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31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113062</xdr:rowOff>
    </xdr:from>
    <xdr:to>
      <xdr:col>50</xdr:col>
      <xdr:colOff>114300</xdr:colOff>
      <xdr:row>38</xdr:row>
      <xdr:rowOff>39769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256562"/>
          <a:ext cx="889000" cy="129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139050</xdr:rowOff>
    </xdr:from>
    <xdr:to>
      <xdr:col>50</xdr:col>
      <xdr:colOff>165100</xdr:colOff>
      <xdr:row>30</xdr:row>
      <xdr:rowOff>69200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1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85727</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39795" y="488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22711</xdr:rowOff>
    </xdr:from>
    <xdr:to>
      <xdr:col>45</xdr:col>
      <xdr:colOff>177800</xdr:colOff>
      <xdr:row>38</xdr:row>
      <xdr:rowOff>39769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6537811"/>
          <a:ext cx="889000" cy="1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126815</xdr:rowOff>
    </xdr:from>
    <xdr:to>
      <xdr:col>46</xdr:col>
      <xdr:colOff>38100</xdr:colOff>
      <xdr:row>38</xdr:row>
      <xdr:rowOff>56966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4704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73492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22711</xdr:rowOff>
    </xdr:from>
    <xdr:to>
      <xdr:col>41</xdr:col>
      <xdr:colOff>50800</xdr:colOff>
      <xdr:row>38</xdr:row>
      <xdr:rowOff>139428</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537811"/>
          <a:ext cx="889000" cy="1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140781</xdr:rowOff>
    </xdr:from>
    <xdr:to>
      <xdr:col>41</xdr:col>
      <xdr:colOff>101600</xdr:colOff>
      <xdr:row>38</xdr:row>
      <xdr:rowOff>70931</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4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87458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2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203</xdr:rowOff>
    </xdr:from>
    <xdr:to>
      <xdr:col>36</xdr:col>
      <xdr:colOff>165100</xdr:colOff>
      <xdr:row>38</xdr:row>
      <xdr:rowOff>101803</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118330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2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100352</xdr:rowOff>
    </xdr:from>
    <xdr:to>
      <xdr:col>55</xdr:col>
      <xdr:colOff>50800</xdr:colOff>
      <xdr:row>38</xdr:row>
      <xdr:rowOff>30502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44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15279</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35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62262</xdr:rowOff>
    </xdr:from>
    <xdr:to>
      <xdr:col>50</xdr:col>
      <xdr:colOff>165100</xdr:colOff>
      <xdr:row>30</xdr:row>
      <xdr:rowOff>163862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2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154989</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39795" y="529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160419</xdr:rowOff>
    </xdr:from>
    <xdr:to>
      <xdr:col>46</xdr:col>
      <xdr:colOff>38100</xdr:colOff>
      <xdr:row>38</xdr:row>
      <xdr:rowOff>90569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81696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59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143361</xdr:rowOff>
    </xdr:from>
    <xdr:to>
      <xdr:col>41</xdr:col>
      <xdr:colOff>101600</xdr:colOff>
      <xdr:row>38</xdr:row>
      <xdr:rowOff>73512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4870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64638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57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88628</xdr:rowOff>
    </xdr:from>
    <xdr:to>
      <xdr:col>36</xdr:col>
      <xdr:colOff>165100</xdr:colOff>
      <xdr:row>39</xdr:row>
      <xdr:rowOff>18778</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0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9905</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69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147396</xdr:rowOff>
    </xdr:from>
    <xdr:to>
      <xdr:col>54</xdr:col>
      <xdr:colOff>189865</xdr:colOff>
      <xdr:row>58</xdr:row>
      <xdr:rowOff>74758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9234246"/>
          <a:ext cx="1270" cy="78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78585</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2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74758</xdr:rowOff>
    </xdr:from>
    <xdr:to>
      <xdr:col>55</xdr:col>
      <xdr:colOff>88900</xdr:colOff>
      <xdr:row>58</xdr:row>
      <xdr:rowOff>74758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1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94073</xdr:rowOff>
    </xdr:from>
    <xdr:ext cx="534377"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900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147396</xdr:rowOff>
    </xdr:from>
    <xdr:to>
      <xdr:col>55</xdr:col>
      <xdr:colOff>88900</xdr:colOff>
      <xdr:row>53</xdr:row>
      <xdr:rowOff>147396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9234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89865</xdr:rowOff>
    </xdr:from>
    <xdr:to>
      <xdr:col>55</xdr:col>
      <xdr:colOff>0</xdr:colOff>
      <xdr:row>54</xdr:row>
      <xdr:rowOff>117431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8662365"/>
          <a:ext cx="838200" cy="71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90054</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6912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111627</xdr:rowOff>
    </xdr:from>
    <xdr:to>
      <xdr:col>55</xdr:col>
      <xdr:colOff>50800</xdr:colOff>
      <xdr:row>57</xdr:row>
      <xdr:rowOff>41777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71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132614</xdr:rowOff>
    </xdr:from>
    <xdr:to>
      <xdr:col>50</xdr:col>
      <xdr:colOff>114300</xdr:colOff>
      <xdr:row>50</xdr:row>
      <xdr:rowOff>89865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8533664"/>
          <a:ext cx="889000" cy="1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126829</xdr:rowOff>
    </xdr:from>
    <xdr:to>
      <xdr:col>50</xdr:col>
      <xdr:colOff>165100</xdr:colOff>
      <xdr:row>54</xdr:row>
      <xdr:rowOff>56979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2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48106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132614</xdr:rowOff>
    </xdr:from>
    <xdr:to>
      <xdr:col>45</xdr:col>
      <xdr:colOff>177800</xdr:colOff>
      <xdr:row>52</xdr:row>
      <xdr:rowOff>24600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8533664"/>
          <a:ext cx="889000" cy="40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39294</xdr:rowOff>
    </xdr:from>
    <xdr:to>
      <xdr:col>46</xdr:col>
      <xdr:colOff>38100</xdr:colOff>
      <xdr:row>53</xdr:row>
      <xdr:rowOff>140894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12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132021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1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24600</xdr:rowOff>
    </xdr:from>
    <xdr:to>
      <xdr:col>41</xdr:col>
      <xdr:colOff>50800</xdr:colOff>
      <xdr:row>54</xdr:row>
      <xdr:rowOff>85617</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8940000"/>
          <a:ext cx="889000" cy="40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65183</xdr:rowOff>
    </xdr:from>
    <xdr:to>
      <xdr:col>41</xdr:col>
      <xdr:colOff>101600</xdr:colOff>
      <xdr:row>52</xdr:row>
      <xdr:rowOff>166783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898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157910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07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37503</xdr:rowOff>
    </xdr:from>
    <xdr:to>
      <xdr:col>36</xdr:col>
      <xdr:colOff>165100</xdr:colOff>
      <xdr:row>54</xdr:row>
      <xdr:rowOff>139103</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29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130230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8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66631</xdr:rowOff>
    </xdr:from>
    <xdr:to>
      <xdr:col>55</xdr:col>
      <xdr:colOff>50800</xdr:colOff>
      <xdr:row>54</xdr:row>
      <xdr:rowOff>168231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3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89508</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17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39065</xdr:rowOff>
    </xdr:from>
    <xdr:to>
      <xdr:col>50</xdr:col>
      <xdr:colOff>165100</xdr:colOff>
      <xdr:row>50</xdr:row>
      <xdr:rowOff>140665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861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48</xdr:row>
      <xdr:rowOff>157192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838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81814</xdr:rowOff>
    </xdr:from>
    <xdr:to>
      <xdr:col>46</xdr:col>
      <xdr:colOff>38100</xdr:colOff>
      <xdr:row>50</xdr:row>
      <xdr:rowOff>11964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848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28491</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50795" y="82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145250</xdr:rowOff>
    </xdr:from>
    <xdr:to>
      <xdr:col>41</xdr:col>
      <xdr:colOff>101600</xdr:colOff>
      <xdr:row>52</xdr:row>
      <xdr:rowOff>75400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88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91927</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866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34817</xdr:rowOff>
    </xdr:from>
    <xdr:to>
      <xdr:col>36</xdr:col>
      <xdr:colOff>165100</xdr:colOff>
      <xdr:row>54</xdr:row>
      <xdr:rowOff>136417</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29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152944</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06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100495</xdr:rowOff>
    </xdr:from>
    <xdr:to>
      <xdr:col>54</xdr:col>
      <xdr:colOff>189865</xdr:colOff>
      <xdr:row>78</xdr:row>
      <xdr:rowOff>160198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959245"/>
          <a:ext cx="1270" cy="574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164025</xdr:rowOff>
    </xdr:from>
    <xdr:ext cx="469744"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160198</xdr:rowOff>
    </xdr:from>
    <xdr:to>
      <xdr:col>55</xdr:col>
      <xdr:colOff>88900</xdr:colOff>
      <xdr:row>78</xdr:row>
      <xdr:rowOff>160198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47172</xdr:rowOff>
    </xdr:from>
    <xdr:ext cx="534377"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27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100495</xdr:rowOff>
    </xdr:from>
    <xdr:to>
      <xdr:col>55</xdr:col>
      <xdr:colOff>88900</xdr:colOff>
      <xdr:row>75</xdr:row>
      <xdr:rowOff>100495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95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110592</xdr:rowOff>
    </xdr:from>
    <xdr:to>
      <xdr:col>55</xdr:col>
      <xdr:colOff>0</xdr:colOff>
      <xdr:row>75</xdr:row>
      <xdr:rowOff>100495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2112092"/>
          <a:ext cx="838200" cy="84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63022</xdr:rowOff>
    </xdr:from>
    <xdr:ext cx="469744"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26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84595</xdr:rowOff>
    </xdr:from>
    <xdr:to>
      <xdr:col>55</xdr:col>
      <xdr:colOff>50800</xdr:colOff>
      <xdr:row>78</xdr:row>
      <xdr:rowOff>14745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110592</xdr:rowOff>
    </xdr:from>
    <xdr:to>
      <xdr:col>50</xdr:col>
      <xdr:colOff>114300</xdr:colOff>
      <xdr:row>72</xdr:row>
      <xdr:rowOff>31000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8750300" y="12112092"/>
          <a:ext cx="889000" cy="26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18415</xdr:rowOff>
    </xdr:from>
    <xdr:to>
      <xdr:col>50</xdr:col>
      <xdr:colOff>165100</xdr:colOff>
      <xdr:row>74</xdr:row>
      <xdr:rowOff>120015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270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111142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7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31000</xdr:rowOff>
    </xdr:from>
    <xdr:to>
      <xdr:col>45</xdr:col>
      <xdr:colOff>177800</xdr:colOff>
      <xdr:row>73</xdr:row>
      <xdr:rowOff>83617</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2375400"/>
          <a:ext cx="889000" cy="2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23596</xdr:rowOff>
    </xdr:from>
    <xdr:to>
      <xdr:col>46</xdr:col>
      <xdr:colOff>38100</xdr:colOff>
      <xdr:row>74</xdr:row>
      <xdr:rowOff>125196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271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116323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8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83617</xdr:rowOff>
    </xdr:from>
    <xdr:to>
      <xdr:col>41</xdr:col>
      <xdr:colOff>50800</xdr:colOff>
      <xdr:row>74</xdr:row>
      <xdr:rowOff>62014</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flipV="1">
          <a:off x="6972300" y="12599467"/>
          <a:ext cx="889000" cy="14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6185</xdr:rowOff>
    </xdr:from>
    <xdr:to>
      <xdr:col>41</xdr:col>
      <xdr:colOff>101600</xdr:colOff>
      <xdr:row>72</xdr:row>
      <xdr:rowOff>107785</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23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124312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12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87490</xdr:rowOff>
    </xdr:from>
    <xdr:to>
      <xdr:col>36</xdr:col>
      <xdr:colOff>165100</xdr:colOff>
      <xdr:row>74</xdr:row>
      <xdr:rowOff>17640</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26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34167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3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49695</xdr:rowOff>
    </xdr:from>
    <xdr:to>
      <xdr:col>55</xdr:col>
      <xdr:colOff>50800</xdr:colOff>
      <xdr:row>75</xdr:row>
      <xdr:rowOff>151296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29084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2722</xdr:rowOff>
    </xdr:from>
    <xdr:ext cx="534377"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28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59792</xdr:rowOff>
    </xdr:from>
    <xdr:to>
      <xdr:col>50</xdr:col>
      <xdr:colOff>165100</xdr:colOff>
      <xdr:row>70</xdr:row>
      <xdr:rowOff>161392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20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6469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372111" y="1183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151650</xdr:rowOff>
    </xdr:from>
    <xdr:to>
      <xdr:col>46</xdr:col>
      <xdr:colOff>38100</xdr:colOff>
      <xdr:row>72</xdr:row>
      <xdr:rowOff>81800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2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98327</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483111" y="1209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32817</xdr:rowOff>
    </xdr:from>
    <xdr:to>
      <xdr:col>41</xdr:col>
      <xdr:colOff>101600</xdr:colOff>
      <xdr:row>73</xdr:row>
      <xdr:rowOff>134417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254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125544</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594111" y="126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11214</xdr:rowOff>
    </xdr:from>
    <xdr:to>
      <xdr:col>36</xdr:col>
      <xdr:colOff>165100</xdr:colOff>
      <xdr:row>74</xdr:row>
      <xdr:rowOff>112814</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26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103941</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05111" y="1279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75169</xdr:rowOff>
    </xdr:from>
    <xdr:to>
      <xdr:col>54</xdr:col>
      <xdr:colOff>189865</xdr:colOff>
      <xdr:row>98</xdr:row>
      <xdr:rowOff>147896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5505669"/>
          <a:ext cx="1270" cy="1444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151723</xdr:rowOff>
    </xdr:from>
    <xdr:ext cx="534377" cy="2590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695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147896</xdr:rowOff>
    </xdr:from>
    <xdr:to>
      <xdr:col>55</xdr:col>
      <xdr:colOff>88900</xdr:colOff>
      <xdr:row>98</xdr:row>
      <xdr:rowOff>147896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694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21846</xdr:rowOff>
    </xdr:from>
    <xdr:ext cx="534377" cy="2590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28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75169</xdr:rowOff>
    </xdr:from>
    <xdr:to>
      <xdr:col>55</xdr:col>
      <xdr:colOff>88900</xdr:colOff>
      <xdr:row>90</xdr:row>
      <xdr:rowOff>75169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5505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94928</xdr:rowOff>
    </xdr:from>
    <xdr:to>
      <xdr:col>55</xdr:col>
      <xdr:colOff>0</xdr:colOff>
      <xdr:row>96</xdr:row>
      <xdr:rowOff>30429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9639300" y="15868328"/>
          <a:ext cx="838200" cy="62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133066</xdr:rowOff>
    </xdr:from>
    <xdr:ext cx="534377" cy="2590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42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154639</xdr:rowOff>
    </xdr:from>
    <xdr:to>
      <xdr:col>55</xdr:col>
      <xdr:colOff>50800</xdr:colOff>
      <xdr:row>96</xdr:row>
      <xdr:rowOff>84789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4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47281</xdr:rowOff>
    </xdr:from>
    <xdr:to>
      <xdr:col>50</xdr:col>
      <xdr:colOff>114300</xdr:colOff>
      <xdr:row>92</xdr:row>
      <xdr:rowOff>94928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8750300" y="15649231"/>
          <a:ext cx="889000" cy="21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83806</xdr:rowOff>
    </xdr:from>
    <xdr:to>
      <xdr:col>50</xdr:col>
      <xdr:colOff>165100</xdr:colOff>
      <xdr:row>95</xdr:row>
      <xdr:rowOff>13956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20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5083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2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47281</xdr:rowOff>
    </xdr:from>
    <xdr:to>
      <xdr:col>45</xdr:col>
      <xdr:colOff>177800</xdr:colOff>
      <xdr:row>95</xdr:row>
      <xdr:rowOff>73406</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7861300" y="15649231"/>
          <a:ext cx="889000" cy="7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106959</xdr:rowOff>
    </xdr:from>
    <xdr:to>
      <xdr:col>46</xdr:col>
      <xdr:colOff>38100</xdr:colOff>
      <xdr:row>94</xdr:row>
      <xdr:rowOff>37109</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605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28236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1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73406</xdr:rowOff>
    </xdr:from>
    <xdr:to>
      <xdr:col>41</xdr:col>
      <xdr:colOff>50800</xdr:colOff>
      <xdr:row>96</xdr:row>
      <xdr:rowOff>155800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flipV="1">
          <a:off x="6972300" y="16361156"/>
          <a:ext cx="889000" cy="25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25904</xdr:rowOff>
    </xdr:from>
    <xdr:to>
      <xdr:col>41</xdr:col>
      <xdr:colOff>101600</xdr:colOff>
      <xdr:row>94</xdr:row>
      <xdr:rowOff>127504</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14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144031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591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11078</xdr:rowOff>
    </xdr:from>
    <xdr:to>
      <xdr:col>36</xdr:col>
      <xdr:colOff>165100</xdr:colOff>
      <xdr:row>96</xdr:row>
      <xdr:rowOff>112678</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4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129205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24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151079</xdr:rowOff>
    </xdr:from>
    <xdr:to>
      <xdr:col>55</xdr:col>
      <xdr:colOff>50800</xdr:colOff>
      <xdr:row>96</xdr:row>
      <xdr:rowOff>81229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64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2506</xdr:rowOff>
    </xdr:from>
    <xdr:ext cx="534377" cy="259045"/>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629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44128</xdr:rowOff>
    </xdr:from>
    <xdr:to>
      <xdr:col>50</xdr:col>
      <xdr:colOff>165100</xdr:colOff>
      <xdr:row>92</xdr:row>
      <xdr:rowOff>145728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58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162255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2111" y="1559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167931</xdr:rowOff>
    </xdr:from>
    <xdr:to>
      <xdr:col>46</xdr:col>
      <xdr:colOff>38100</xdr:colOff>
      <xdr:row>91</xdr:row>
      <xdr:rowOff>98081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55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114608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3111" y="153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22606</xdr:rowOff>
    </xdr:from>
    <xdr:to>
      <xdr:col>41</xdr:col>
      <xdr:colOff>101600</xdr:colOff>
      <xdr:row>95</xdr:row>
      <xdr:rowOff>124206</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3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115333</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4111" y="1640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105000</xdr:rowOff>
    </xdr:from>
    <xdr:to>
      <xdr:col>36</xdr:col>
      <xdr:colOff>165100</xdr:colOff>
      <xdr:row>97</xdr:row>
      <xdr:rowOff>35150</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5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26277</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05111" y="1665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163017</xdr:rowOff>
    </xdr:from>
    <xdr:to>
      <xdr:col>85</xdr:col>
      <xdr:colOff>126364</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477967"/>
          <a:ext cx="1269" cy="1176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109694</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25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163017</xdr:rowOff>
    </xdr:from>
    <xdr:to>
      <xdr:col>86</xdr:col>
      <xdr:colOff>25400</xdr:colOff>
      <xdr:row>31</xdr:row>
      <xdr:rowOff>163017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4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134637</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135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111760</xdr:rowOff>
    </xdr:from>
    <xdr:to>
      <xdr:col>85</xdr:col>
      <xdr:colOff>177800</xdr:colOff>
      <xdr:row>37</xdr:row>
      <xdr:rowOff>41910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30</xdr:row>
      <xdr:rowOff>7975</xdr:rowOff>
    </xdr:from>
    <xdr:to>
      <xdr:col>81</xdr:col>
      <xdr:colOff>101600</xdr:colOff>
      <xdr:row>30</xdr:row>
      <xdr:rowOff>109575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5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28</xdr:row>
      <xdr:rowOff>126102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492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123190</xdr:rowOff>
    </xdr:from>
    <xdr:to>
      <xdr:col>76</xdr:col>
      <xdr:colOff>165100</xdr:colOff>
      <xdr:row>34</xdr:row>
      <xdr:rowOff>53340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32</xdr:row>
      <xdr:rowOff>69867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31</xdr:row>
      <xdr:rowOff>169139</xdr:rowOff>
    </xdr:from>
    <xdr:to>
      <xdr:col>72</xdr:col>
      <xdr:colOff>38100</xdr:colOff>
      <xdr:row>32</xdr:row>
      <xdr:rowOff>99289</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54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30</xdr:row>
      <xdr:rowOff>115816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525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98273</xdr:rowOff>
    </xdr:from>
    <xdr:to>
      <xdr:col>67</xdr:col>
      <xdr:colOff>101600</xdr:colOff>
      <xdr:row>31</xdr:row>
      <xdr:rowOff>28423</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524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44950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501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138900</xdr:rowOff>
    </xdr:from>
    <xdr:to>
      <xdr:col>85</xdr:col>
      <xdr:colOff>126364</xdr:colOff>
      <xdr:row>79</xdr:row>
      <xdr:rowOff>9589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11850"/>
          <a:ext cx="1269" cy="124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13416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9589</xdr:rowOff>
    </xdr:from>
    <xdr:to>
      <xdr:col>86</xdr:col>
      <xdr:colOff>25400</xdr:colOff>
      <xdr:row>79</xdr:row>
      <xdr:rowOff>9589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5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85577</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8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138900</xdr:rowOff>
    </xdr:from>
    <xdr:to>
      <xdr:col>86</xdr:col>
      <xdr:colOff>25400</xdr:colOff>
      <xdr:row>71</xdr:row>
      <xdr:rowOff>138900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62204</xdr:rowOff>
    </xdr:from>
    <xdr:to>
      <xdr:col>85</xdr:col>
      <xdr:colOff>127000</xdr:colOff>
      <xdr:row>77</xdr:row>
      <xdr:rowOff>130060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263854"/>
          <a:ext cx="838200" cy="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72267</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58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49390</xdr:rowOff>
    </xdr:from>
    <xdr:to>
      <xdr:col>85</xdr:col>
      <xdr:colOff>177800</xdr:colOff>
      <xdr:row>74</xdr:row>
      <xdr:rowOff>150990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7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76454</xdr:rowOff>
    </xdr:from>
    <xdr:to>
      <xdr:col>81</xdr:col>
      <xdr:colOff>50800</xdr:colOff>
      <xdr:row>77</xdr:row>
      <xdr:rowOff>130060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278104"/>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155536</xdr:rowOff>
    </xdr:from>
    <xdr:to>
      <xdr:col>81</xdr:col>
      <xdr:colOff>101600</xdr:colOff>
      <xdr:row>76</xdr:row>
      <xdr:rowOff>85686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1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102214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7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143472</xdr:rowOff>
    </xdr:from>
    <xdr:to>
      <xdr:col>76</xdr:col>
      <xdr:colOff>114300</xdr:colOff>
      <xdr:row>77</xdr:row>
      <xdr:rowOff>76454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173672"/>
          <a:ext cx="889000" cy="1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23788</xdr:rowOff>
    </xdr:from>
    <xdr:to>
      <xdr:col>76</xdr:col>
      <xdr:colOff>165100</xdr:colOff>
      <xdr:row>76</xdr:row>
      <xdr:rowOff>125388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5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141914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65100</xdr:rowOff>
    </xdr:from>
    <xdr:to>
      <xdr:col>71</xdr:col>
      <xdr:colOff>177800</xdr:colOff>
      <xdr:row>76</xdr:row>
      <xdr:rowOff>143472</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095300"/>
          <a:ext cx="889000" cy="7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35561</xdr:rowOff>
    </xdr:from>
    <xdr:to>
      <xdr:col>72</xdr:col>
      <xdr:colOff>38100</xdr:colOff>
      <xdr:row>76</xdr:row>
      <xdr:rowOff>137161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6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153687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5804</xdr:rowOff>
    </xdr:from>
    <xdr:to>
      <xdr:col>67</xdr:col>
      <xdr:colOff>101600</xdr:colOff>
      <xdr:row>76</xdr:row>
      <xdr:rowOff>107404</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123931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11404</xdr:rowOff>
    </xdr:from>
    <xdr:to>
      <xdr:col>85</xdr:col>
      <xdr:colOff>177800</xdr:colOff>
      <xdr:row>77</xdr:row>
      <xdr:rowOff>113004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161281</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79260</xdr:rowOff>
    </xdr:from>
    <xdr:to>
      <xdr:col>81</xdr:col>
      <xdr:colOff>101600</xdr:colOff>
      <xdr:row>78</xdr:row>
      <xdr:rowOff>9410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25654</xdr:rowOff>
    </xdr:from>
    <xdr:to>
      <xdr:col>76</xdr:col>
      <xdr:colOff>165100</xdr:colOff>
      <xdr:row>77</xdr:row>
      <xdr:rowOff>127254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2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118381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2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92672</xdr:rowOff>
    </xdr:from>
    <xdr:to>
      <xdr:col>72</xdr:col>
      <xdr:colOff>38100</xdr:colOff>
      <xdr:row>77</xdr:row>
      <xdr:rowOff>22822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1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13949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14300</xdr:rowOff>
    </xdr:from>
    <xdr:to>
      <xdr:col>67</xdr:col>
      <xdr:colOff>101600</xdr:colOff>
      <xdr:row>76</xdr:row>
      <xdr:rowOff>115900</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0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107027</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13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87351</xdr:rowOff>
    </xdr:from>
    <xdr:to>
      <xdr:col>85</xdr:col>
      <xdr:colOff>126364</xdr:colOff>
      <xdr:row>98</xdr:row>
      <xdr:rowOff>45974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17851"/>
          <a:ext cx="1269" cy="1330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49801</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8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45974</xdr:rowOff>
    </xdr:from>
    <xdr:to>
      <xdr:col>86</xdr:col>
      <xdr:colOff>25400</xdr:colOff>
      <xdr:row>98</xdr:row>
      <xdr:rowOff>45974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8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34028</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2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87351</xdr:rowOff>
    </xdr:from>
    <xdr:to>
      <xdr:col>86</xdr:col>
      <xdr:colOff>25400</xdr:colOff>
      <xdr:row>90</xdr:row>
      <xdr:rowOff>87351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1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153324</xdr:rowOff>
    </xdr:from>
    <xdr:to>
      <xdr:col>85</xdr:col>
      <xdr:colOff>127000</xdr:colOff>
      <xdr:row>98</xdr:row>
      <xdr:rowOff>45974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441074"/>
          <a:ext cx="838200" cy="40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45300</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58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22423</xdr:rowOff>
    </xdr:from>
    <xdr:to>
      <xdr:col>85</xdr:col>
      <xdr:colOff>177800</xdr:colOff>
      <xdr:row>93</xdr:row>
      <xdr:rowOff>124023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59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153324</xdr:rowOff>
    </xdr:from>
    <xdr:to>
      <xdr:col>81</xdr:col>
      <xdr:colOff>50800</xdr:colOff>
      <xdr:row>97</xdr:row>
      <xdr:rowOff>3683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441074"/>
          <a:ext cx="889000" cy="19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150668</xdr:rowOff>
    </xdr:from>
    <xdr:to>
      <xdr:col>81</xdr:col>
      <xdr:colOff>101600</xdr:colOff>
      <xdr:row>94</xdr:row>
      <xdr:rowOff>80818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09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97345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58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3683</xdr:rowOff>
    </xdr:from>
    <xdr:to>
      <xdr:col>76</xdr:col>
      <xdr:colOff>114300</xdr:colOff>
      <xdr:row>97</xdr:row>
      <xdr:rowOff>12004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634333"/>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157389</xdr:rowOff>
    </xdr:from>
    <xdr:to>
      <xdr:col>76</xdr:col>
      <xdr:colOff>165100</xdr:colOff>
      <xdr:row>96</xdr:row>
      <xdr:rowOff>87539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104066</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22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12004</xdr:rowOff>
    </xdr:from>
    <xdr:to>
      <xdr:col>71</xdr:col>
      <xdr:colOff>177800</xdr:colOff>
      <xdr:row>98</xdr:row>
      <xdr:rowOff>61061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642654"/>
          <a:ext cx="889000" cy="2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85379</xdr:rowOff>
    </xdr:from>
    <xdr:to>
      <xdr:col>72</xdr:col>
      <xdr:colOff>38100</xdr:colOff>
      <xdr:row>96</xdr:row>
      <xdr:rowOff>15529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32056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11633</xdr:rowOff>
    </xdr:from>
    <xdr:to>
      <xdr:col>67</xdr:col>
      <xdr:colOff>101600</xdr:colOff>
      <xdr:row>95</xdr:row>
      <xdr:rowOff>113233</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129760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0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166624</xdr:rowOff>
    </xdr:from>
    <xdr:to>
      <xdr:col>85</xdr:col>
      <xdr:colOff>177800</xdr:colOff>
      <xdr:row>98</xdr:row>
      <xdr:rowOff>96774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81551</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1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102524</xdr:rowOff>
    </xdr:from>
    <xdr:to>
      <xdr:col>81</xdr:col>
      <xdr:colOff>101600</xdr:colOff>
      <xdr:row>96</xdr:row>
      <xdr:rowOff>32674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39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23801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4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124333</xdr:rowOff>
    </xdr:from>
    <xdr:to>
      <xdr:col>76</xdr:col>
      <xdr:colOff>165100</xdr:colOff>
      <xdr:row>97</xdr:row>
      <xdr:rowOff>54483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58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45610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67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132654</xdr:rowOff>
    </xdr:from>
    <xdr:to>
      <xdr:col>72</xdr:col>
      <xdr:colOff>38100</xdr:colOff>
      <xdr:row>97</xdr:row>
      <xdr:rowOff>62804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59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53931</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68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10261</xdr:rowOff>
    </xdr:from>
    <xdr:to>
      <xdr:col>67</xdr:col>
      <xdr:colOff>101600</xdr:colOff>
      <xdr:row>98</xdr:row>
      <xdr:rowOff>111861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102988</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0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52070</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367020"/>
          <a:ext cx="1269"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170197</xdr:rowOff>
    </xdr:from>
    <xdr:ext cx="534377"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1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52070</xdr:rowOff>
    </xdr:from>
    <xdr:to>
      <xdr:col>116</xdr:col>
      <xdr:colOff>152400</xdr:colOff>
      <xdr:row>31</xdr:row>
      <xdr:rowOff>52070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18760</xdr:rowOff>
    </xdr:from>
    <xdr:to>
      <xdr:col>116</xdr:col>
      <xdr:colOff>63500</xdr:colOff>
      <xdr:row>39</xdr:row>
      <xdr:rowOff>51635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1323300" y="6705310"/>
          <a:ext cx="838200" cy="3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137576</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30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114699</xdr:rowOff>
    </xdr:from>
    <xdr:to>
      <xdr:col>116</xdr:col>
      <xdr:colOff>114300</xdr:colOff>
      <xdr:row>38</xdr:row>
      <xdr:rowOff>44849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4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18760</xdr:rowOff>
    </xdr:from>
    <xdr:to>
      <xdr:col>111</xdr:col>
      <xdr:colOff>177800</xdr:colOff>
      <xdr:row>39</xdr:row>
      <xdr:rowOff>33238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0434300" y="67053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93037</xdr:rowOff>
    </xdr:from>
    <xdr:to>
      <xdr:col>112</xdr:col>
      <xdr:colOff>38100</xdr:colOff>
      <xdr:row>38</xdr:row>
      <xdr:rowOff>23186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436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39714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21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8962</xdr:rowOff>
    </xdr:from>
    <xdr:to>
      <xdr:col>107</xdr:col>
      <xdr:colOff>50800</xdr:colOff>
      <xdr:row>39</xdr:row>
      <xdr:rowOff>33238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9545300" y="6695512"/>
          <a:ext cx="8890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90642</xdr:rowOff>
    </xdr:from>
    <xdr:to>
      <xdr:col>107</xdr:col>
      <xdr:colOff>101600</xdr:colOff>
      <xdr:row>39</xdr:row>
      <xdr:rowOff>20792</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60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37319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38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8962</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8656300" y="6695512"/>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103378</xdr:rowOff>
    </xdr:from>
    <xdr:to>
      <xdr:col>102</xdr:col>
      <xdr:colOff>165100</xdr:colOff>
      <xdr:row>39</xdr:row>
      <xdr:rowOff>33528</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50055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39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152364</xdr:rowOff>
    </xdr:from>
    <xdr:to>
      <xdr:col>98</xdr:col>
      <xdr:colOff>38100</xdr:colOff>
      <xdr:row>38</xdr:row>
      <xdr:rowOff>82514</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4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99041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27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835</xdr:rowOff>
    </xdr:from>
    <xdr:to>
      <xdr:col>116</xdr:col>
      <xdr:colOff>114300</xdr:colOff>
      <xdr:row>39</xdr:row>
      <xdr:rowOff>102435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6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87212</xdr:rowOff>
    </xdr:from>
    <xdr:ext cx="378565"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6602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139410</xdr:rowOff>
    </xdr:from>
    <xdr:to>
      <xdr:col>112</xdr:col>
      <xdr:colOff>38100</xdr:colOff>
      <xdr:row>39</xdr:row>
      <xdr:rowOff>69560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65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60687</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134017" y="6747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153888</xdr:rowOff>
    </xdr:from>
    <xdr:to>
      <xdr:col>107</xdr:col>
      <xdr:colOff>101600</xdr:colOff>
      <xdr:row>39</xdr:row>
      <xdr:rowOff>84038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75165</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245017" y="676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129612</xdr:rowOff>
    </xdr:from>
    <xdr:to>
      <xdr:col>102</xdr:col>
      <xdr:colOff>165100</xdr:colOff>
      <xdr:row>39</xdr:row>
      <xdr:rowOff>59762</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64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50889</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56017" y="6737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3340</xdr:rowOff>
    </xdr:from>
    <xdr:to>
      <xdr:col>116</xdr:col>
      <xdr:colOff>62864</xdr:colOff>
      <xdr:row>59</xdr:row>
      <xdr:rowOff>35078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747290"/>
          <a:ext cx="1269" cy="1403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38905</xdr:rowOff>
    </xdr:from>
    <xdr:ext cx="378565"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154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35078</xdr:rowOff>
    </xdr:from>
    <xdr:to>
      <xdr:col>116</xdr:col>
      <xdr:colOff>152400</xdr:colOff>
      <xdr:row>59</xdr:row>
      <xdr:rowOff>35078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15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121467</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52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3340</xdr:rowOff>
    </xdr:from>
    <xdr:to>
      <xdr:col>116</xdr:col>
      <xdr:colOff>152400</xdr:colOff>
      <xdr:row>51</xdr:row>
      <xdr:rowOff>3340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7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145072</xdr:rowOff>
    </xdr:from>
    <xdr:to>
      <xdr:col>116</xdr:col>
      <xdr:colOff>63500</xdr:colOff>
      <xdr:row>58</xdr:row>
      <xdr:rowOff>148310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1323300" y="10089172"/>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21480</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622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170053</xdr:rowOff>
    </xdr:from>
    <xdr:to>
      <xdr:col>116</xdr:col>
      <xdr:colOff>114300</xdr:colOff>
      <xdr:row>57</xdr:row>
      <xdr:rowOff>100203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977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141262</xdr:rowOff>
    </xdr:from>
    <xdr:to>
      <xdr:col>111</xdr:col>
      <xdr:colOff>177800</xdr:colOff>
      <xdr:row>58</xdr:row>
      <xdr:rowOff>145072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0434300" y="1008536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75794</xdr:rowOff>
    </xdr:from>
    <xdr:to>
      <xdr:col>112</xdr:col>
      <xdr:colOff>38100</xdr:colOff>
      <xdr:row>58</xdr:row>
      <xdr:rowOff>5944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22471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62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141262</xdr:rowOff>
    </xdr:from>
    <xdr:to>
      <xdr:col>107</xdr:col>
      <xdr:colOff>50800</xdr:colOff>
      <xdr:row>58</xdr:row>
      <xdr:rowOff>141339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9545300" y="10085362"/>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120371</xdr:rowOff>
    </xdr:from>
    <xdr:to>
      <xdr:col>107</xdr:col>
      <xdr:colOff>101600</xdr:colOff>
      <xdr:row>58</xdr:row>
      <xdr:rowOff>50521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67048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141339</xdr:rowOff>
    </xdr:from>
    <xdr:to>
      <xdr:col>102</xdr:col>
      <xdr:colOff>114300</xdr:colOff>
      <xdr:row>58</xdr:row>
      <xdr:rowOff>142443</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8656300" y="10085439"/>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114160</xdr:rowOff>
    </xdr:from>
    <xdr:to>
      <xdr:col>102</xdr:col>
      <xdr:colOff>165100</xdr:colOff>
      <xdr:row>58</xdr:row>
      <xdr:rowOff>44310</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60837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107683</xdr:rowOff>
    </xdr:from>
    <xdr:to>
      <xdr:col>98</xdr:col>
      <xdr:colOff>38100</xdr:colOff>
      <xdr:row>58</xdr:row>
      <xdr:rowOff>37833</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54360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65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97510</xdr:rowOff>
    </xdr:from>
    <xdr:to>
      <xdr:col>116</xdr:col>
      <xdr:colOff>114300</xdr:colOff>
      <xdr:row>59</xdr:row>
      <xdr:rowOff>27660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1004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12437</xdr:rowOff>
    </xdr:from>
    <xdr:ext cx="469744"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99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94272</xdr:rowOff>
    </xdr:from>
    <xdr:to>
      <xdr:col>112</xdr:col>
      <xdr:colOff>38100</xdr:colOff>
      <xdr:row>59</xdr:row>
      <xdr:rowOff>24422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100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15549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88428" y="1013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90462</xdr:rowOff>
    </xdr:from>
    <xdr:to>
      <xdr:col>107</xdr:col>
      <xdr:colOff>101600</xdr:colOff>
      <xdr:row>59</xdr:row>
      <xdr:rowOff>20612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100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11739</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99428" y="101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90539</xdr:rowOff>
    </xdr:from>
    <xdr:to>
      <xdr:col>102</xdr:col>
      <xdr:colOff>165100</xdr:colOff>
      <xdr:row>59</xdr:row>
      <xdr:rowOff>20689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100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11816</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10428"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91643</xdr:rowOff>
    </xdr:from>
    <xdr:to>
      <xdr:col>98</xdr:col>
      <xdr:colOff>38100</xdr:colOff>
      <xdr:row>59</xdr:row>
      <xdr:rowOff>21793</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100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12920</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421428" y="1012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141757</xdr:rowOff>
    </xdr:from>
    <xdr:to>
      <xdr:col>116</xdr:col>
      <xdr:colOff>62864</xdr:colOff>
      <xdr:row>78</xdr:row>
      <xdr:rowOff>94163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314707"/>
          <a:ext cx="1269" cy="115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97990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7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94163</xdr:rowOff>
    </xdr:from>
    <xdr:to>
      <xdr:col>116</xdr:col>
      <xdr:colOff>152400</xdr:colOff>
      <xdr:row>78</xdr:row>
      <xdr:rowOff>94163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6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88434</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2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141757</xdr:rowOff>
    </xdr:from>
    <xdr:to>
      <xdr:col>116</xdr:col>
      <xdr:colOff>152400</xdr:colOff>
      <xdr:row>71</xdr:row>
      <xdr:rowOff>141757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314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94163</xdr:rowOff>
    </xdr:from>
    <xdr:to>
      <xdr:col>116</xdr:col>
      <xdr:colOff>63500</xdr:colOff>
      <xdr:row>78</xdr:row>
      <xdr:rowOff>110348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467263"/>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54078</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569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31201</xdr:rowOff>
    </xdr:from>
    <xdr:to>
      <xdr:col>116</xdr:col>
      <xdr:colOff>114300</xdr:colOff>
      <xdr:row>74</xdr:row>
      <xdr:rowOff>132801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71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146329</xdr:rowOff>
    </xdr:from>
    <xdr:to>
      <xdr:col>111</xdr:col>
      <xdr:colOff>177800</xdr:colOff>
      <xdr:row>78</xdr:row>
      <xdr:rowOff>110348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2833629"/>
          <a:ext cx="889000" cy="64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35727</xdr:rowOff>
    </xdr:from>
    <xdr:to>
      <xdr:col>112</xdr:col>
      <xdr:colOff>38100</xdr:colOff>
      <xdr:row>74</xdr:row>
      <xdr:rowOff>137327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153854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49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146329</xdr:rowOff>
    </xdr:from>
    <xdr:to>
      <xdr:col>107</xdr:col>
      <xdr:colOff>50800</xdr:colOff>
      <xdr:row>75</xdr:row>
      <xdr:rowOff>25583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833629"/>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71298</xdr:rowOff>
    </xdr:from>
    <xdr:to>
      <xdr:col>107</xdr:col>
      <xdr:colOff>101600</xdr:colOff>
      <xdr:row>72</xdr:row>
      <xdr:rowOff>1448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17975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01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139105</xdr:rowOff>
    </xdr:from>
    <xdr:to>
      <xdr:col>102</xdr:col>
      <xdr:colOff>114300</xdr:colOff>
      <xdr:row>75</xdr:row>
      <xdr:rowOff>25583</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2312055"/>
          <a:ext cx="889000" cy="57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93838</xdr:rowOff>
    </xdr:from>
    <xdr:to>
      <xdr:col>102</xdr:col>
      <xdr:colOff>165100</xdr:colOff>
      <xdr:row>72</xdr:row>
      <xdr:rowOff>23988</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40515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04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93152</xdr:rowOff>
    </xdr:from>
    <xdr:to>
      <xdr:col>98</xdr:col>
      <xdr:colOff>38100</xdr:colOff>
      <xdr:row>72</xdr:row>
      <xdr:rowOff>23302</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2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14429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3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43363</xdr:rowOff>
    </xdr:from>
    <xdr:to>
      <xdr:col>116</xdr:col>
      <xdr:colOff>114300</xdr:colOff>
      <xdr:row>78</xdr:row>
      <xdr:rowOff>144963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4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129740</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3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59548</xdr:rowOff>
    </xdr:from>
    <xdr:to>
      <xdr:col>112</xdr:col>
      <xdr:colOff>38100</xdr:colOff>
      <xdr:row>78</xdr:row>
      <xdr:rowOff>161148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43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152275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52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95529</xdr:rowOff>
    </xdr:from>
    <xdr:to>
      <xdr:col>107</xdr:col>
      <xdr:colOff>101600</xdr:colOff>
      <xdr:row>75</xdr:row>
      <xdr:rowOff>25679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7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16806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87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146233</xdr:rowOff>
    </xdr:from>
    <xdr:to>
      <xdr:col>102</xdr:col>
      <xdr:colOff>165100</xdr:colOff>
      <xdr:row>75</xdr:row>
      <xdr:rowOff>76383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8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67510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92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88305</xdr:rowOff>
    </xdr:from>
    <xdr:to>
      <xdr:col>98</xdr:col>
      <xdr:colOff>38100</xdr:colOff>
      <xdr:row>72</xdr:row>
      <xdr:rowOff>18455</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26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34982</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03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473,776</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・類似団体と比べて特に数値が多いのが人件費で、公立保育園の割合が高く保育職の職員数が多いことが要因の一つと考えられる。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べて特に数値が低いのが扶助費で、子育て世帯への臨時特別給付金等の支給により増額となったが、公立保育園の割合が高く、職員給等人件費に計上される経費が多いことが類似団体と比べて数値が低い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・維持補修費は、類似団体平均と比べて高い水準にある。これは、合併前の旧３町それぞれで施設を保有していたため、公共施設の数が多いことが要因である。</a:t>
          </a:r>
        </a:p>
        <a:p>
          <a:r>
            <a:rPr kumimoji="1" lang="ja-JP" altLang="en-US" sz="1300">
              <a:latin typeface="ＭＳ Ｐゴシック" panose="020B0600070205080204" pitchFamily="50" charset="-128"/>
              <a:ea typeface="ＭＳ Ｐゴシック" panose="020B0600070205080204" pitchFamily="50" charset="-128"/>
            </a:rPr>
            <a:t>・補助費等は、前年度に実施した特別定額給付金事業の影響で大きく減少した。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・普通建設事業費は、前年に比べ大規模事業が大きく減少したが、類似団体と比べて高い水準となっている。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愛知県田原市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60,082
58,708
191.11
29,447,295
28,465,423
880,946
18,267,498
20,870,970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29210</xdr:rowOff>
    </xdr:from>
    <xdr:to>
      <xdr:col>24</xdr:col>
      <xdr:colOff>62865</xdr:colOff>
      <xdr:row>39</xdr:row>
      <xdr:rowOff>135890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72710"/>
          <a:ext cx="1270" cy="1649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139717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135890</xdr:rowOff>
    </xdr:from>
    <xdr:to>
      <xdr:col>24</xdr:col>
      <xdr:colOff>152400</xdr:colOff>
      <xdr:row>39</xdr:row>
      <xdr:rowOff>135890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82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147337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4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29210</xdr:rowOff>
    </xdr:from>
    <xdr:to>
      <xdr:col>24</xdr:col>
      <xdr:colOff>152400</xdr:colOff>
      <xdr:row>30</xdr:row>
      <xdr:rowOff>29210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7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118745</xdr:rowOff>
    </xdr:from>
    <xdr:to>
      <xdr:col>24</xdr:col>
      <xdr:colOff>63500</xdr:colOff>
      <xdr:row>34</xdr:row>
      <xdr:rowOff>57785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05145"/>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34942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6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56515</xdr:rowOff>
    </xdr:from>
    <xdr:to>
      <xdr:col>24</xdr:col>
      <xdr:colOff>114300</xdr:colOff>
      <xdr:row>34</xdr:row>
      <xdr:rowOff>158115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27305</xdr:rowOff>
    </xdr:from>
    <xdr:to>
      <xdr:col>19</xdr:col>
      <xdr:colOff>177800</xdr:colOff>
      <xdr:row>34</xdr:row>
      <xdr:rowOff>57785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342255"/>
          <a:ext cx="889000" cy="54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8890</xdr:rowOff>
    </xdr:from>
    <xdr:to>
      <xdr:col>20</xdr:col>
      <xdr:colOff>38100</xdr:colOff>
      <xdr:row>32</xdr:row>
      <xdr:rowOff>110490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4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127017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27305</xdr:rowOff>
    </xdr:from>
    <xdr:to>
      <xdr:col>15</xdr:col>
      <xdr:colOff>50800</xdr:colOff>
      <xdr:row>32</xdr:row>
      <xdr:rowOff>17780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34225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3175</xdr:rowOff>
    </xdr:from>
    <xdr:to>
      <xdr:col>15</xdr:col>
      <xdr:colOff>101600</xdr:colOff>
      <xdr:row>32</xdr:row>
      <xdr:rowOff>104775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4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95902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8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17780</xdr:rowOff>
    </xdr:from>
    <xdr:to>
      <xdr:col>10</xdr:col>
      <xdr:colOff>114300</xdr:colOff>
      <xdr:row>33</xdr:row>
      <xdr:rowOff>53975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04180"/>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67945</xdr:rowOff>
    </xdr:from>
    <xdr:to>
      <xdr:col>10</xdr:col>
      <xdr:colOff>165100</xdr:colOff>
      <xdr:row>32</xdr:row>
      <xdr:rowOff>169545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5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160672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167005</xdr:rowOff>
    </xdr:from>
    <xdr:to>
      <xdr:col>6</xdr:col>
      <xdr:colOff>38100</xdr:colOff>
      <xdr:row>32</xdr:row>
      <xdr:rowOff>97155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48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113682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2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67945</xdr:rowOff>
    </xdr:from>
    <xdr:to>
      <xdr:col>24</xdr:col>
      <xdr:colOff>114300</xdr:colOff>
      <xdr:row>32</xdr:row>
      <xdr:rowOff>169545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90822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6985</xdr:rowOff>
    </xdr:from>
    <xdr:to>
      <xdr:col>20</xdr:col>
      <xdr:colOff>38100</xdr:colOff>
      <xdr:row>34</xdr:row>
      <xdr:rowOff>108585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99712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2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147955</xdr:rowOff>
    </xdr:from>
    <xdr:to>
      <xdr:col>15</xdr:col>
      <xdr:colOff>101600</xdr:colOff>
      <xdr:row>31</xdr:row>
      <xdr:rowOff>78105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94632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0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138430</xdr:rowOff>
    </xdr:from>
    <xdr:to>
      <xdr:col>10</xdr:col>
      <xdr:colOff>165100</xdr:colOff>
      <xdr:row>32</xdr:row>
      <xdr:rowOff>68580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85107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3175</xdr:rowOff>
    </xdr:from>
    <xdr:to>
      <xdr:col>6</xdr:col>
      <xdr:colOff>38100</xdr:colOff>
      <xdr:row>33</xdr:row>
      <xdr:rowOff>104775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95902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164433</xdr:rowOff>
    </xdr:from>
    <xdr:to>
      <xdr:col>24</xdr:col>
      <xdr:colOff>62865</xdr:colOff>
      <xdr:row>58</xdr:row>
      <xdr:rowOff>79904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422733"/>
          <a:ext cx="1270" cy="60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83731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2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79904</xdr:rowOff>
    </xdr:from>
    <xdr:to>
      <xdr:col>24</xdr:col>
      <xdr:colOff>152400</xdr:colOff>
      <xdr:row>58</xdr:row>
      <xdr:rowOff>79904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111110</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1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164433</xdr:rowOff>
    </xdr:from>
    <xdr:to>
      <xdr:col>24</xdr:col>
      <xdr:colOff>152400</xdr:colOff>
      <xdr:row>54</xdr:row>
      <xdr:rowOff>164433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42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67876</xdr:rowOff>
    </xdr:from>
    <xdr:to>
      <xdr:col>24</xdr:col>
      <xdr:colOff>63500</xdr:colOff>
      <xdr:row>58</xdr:row>
      <xdr:rowOff>79904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11826"/>
          <a:ext cx="838200" cy="12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90735</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20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67858</xdr:rowOff>
    </xdr:from>
    <xdr:to>
      <xdr:col>24</xdr:col>
      <xdr:colOff>114300</xdr:colOff>
      <xdr:row>56</xdr:row>
      <xdr:rowOff>169458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66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67876</xdr:rowOff>
    </xdr:from>
    <xdr:to>
      <xdr:col>19</xdr:col>
      <xdr:colOff>177800</xdr:colOff>
      <xdr:row>58</xdr:row>
      <xdr:rowOff>68932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11826"/>
          <a:ext cx="889000" cy="120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24816</xdr:rowOff>
    </xdr:from>
    <xdr:to>
      <xdr:col>20</xdr:col>
      <xdr:colOff>38100</xdr:colOff>
      <xdr:row>50</xdr:row>
      <xdr:rowOff>126416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9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142943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37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16125</xdr:rowOff>
    </xdr:from>
    <xdr:to>
      <xdr:col>15</xdr:col>
      <xdr:colOff>50800</xdr:colOff>
      <xdr:row>58</xdr:row>
      <xdr:rowOff>68932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960225"/>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164523</xdr:rowOff>
    </xdr:from>
    <xdr:to>
      <xdr:col>15</xdr:col>
      <xdr:colOff>101600</xdr:colOff>
      <xdr:row>57</xdr:row>
      <xdr:rowOff>94673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111200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16125</xdr:rowOff>
    </xdr:from>
    <xdr:to>
      <xdr:col>10</xdr:col>
      <xdr:colOff>114300</xdr:colOff>
      <xdr:row>58</xdr:row>
      <xdr:rowOff>16909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60225"/>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72539</xdr:rowOff>
    </xdr:from>
    <xdr:to>
      <xdr:col>10</xdr:col>
      <xdr:colOff>165100</xdr:colOff>
      <xdr:row>58</xdr:row>
      <xdr:rowOff>2689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84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19216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6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52389</xdr:rowOff>
    </xdr:from>
    <xdr:to>
      <xdr:col>6</xdr:col>
      <xdr:colOff>38100</xdr:colOff>
      <xdr:row>57</xdr:row>
      <xdr:rowOff>153989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8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170516</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6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29104</xdr:rowOff>
    </xdr:from>
    <xdr:to>
      <xdr:col>24</xdr:col>
      <xdr:colOff>114300</xdr:colOff>
      <xdr:row>58</xdr:row>
      <xdr:rowOff>130704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7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115481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8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17076</xdr:rowOff>
    </xdr:from>
    <xdr:to>
      <xdr:col>20</xdr:col>
      <xdr:colOff>38100</xdr:colOff>
      <xdr:row>51</xdr:row>
      <xdr:rowOff>118676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76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109803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85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18132</xdr:rowOff>
    </xdr:from>
    <xdr:to>
      <xdr:col>15</xdr:col>
      <xdr:colOff>101600</xdr:colOff>
      <xdr:row>58</xdr:row>
      <xdr:rowOff>119732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110859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05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136775</xdr:rowOff>
    </xdr:from>
    <xdr:to>
      <xdr:col>10</xdr:col>
      <xdr:colOff>165100</xdr:colOff>
      <xdr:row>58</xdr:row>
      <xdr:rowOff>66925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58052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00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137559</xdr:rowOff>
    </xdr:from>
    <xdr:to>
      <xdr:col>6</xdr:col>
      <xdr:colOff>38100</xdr:colOff>
      <xdr:row>58</xdr:row>
      <xdr:rowOff>67709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58836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0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81235</xdr:rowOff>
    </xdr:from>
    <xdr:to>
      <xdr:col>24</xdr:col>
      <xdr:colOff>62865</xdr:colOff>
      <xdr:row>75</xdr:row>
      <xdr:rowOff>10999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54185"/>
          <a:ext cx="1270" cy="615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14826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287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10999</xdr:rowOff>
    </xdr:from>
    <xdr:to>
      <xdr:col>24</xdr:col>
      <xdr:colOff>152400</xdr:colOff>
      <xdr:row>75</xdr:row>
      <xdr:rowOff>10999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86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27912</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2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190,069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81235</xdr:rowOff>
    </xdr:from>
    <xdr:to>
      <xdr:col>24</xdr:col>
      <xdr:colOff>152400</xdr:colOff>
      <xdr:row>71</xdr:row>
      <xdr:rowOff>81235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71558</xdr:rowOff>
    </xdr:from>
    <xdr:to>
      <xdr:col>24</xdr:col>
      <xdr:colOff>63500</xdr:colOff>
      <xdr:row>77</xdr:row>
      <xdr:rowOff>98400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758858"/>
          <a:ext cx="838200" cy="54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158983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33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136106</xdr:rowOff>
    </xdr:from>
    <xdr:to>
      <xdr:col>24</xdr:col>
      <xdr:colOff>114300</xdr:colOff>
      <xdr:row>73</xdr:row>
      <xdr:rowOff>66256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48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98400</xdr:rowOff>
    </xdr:from>
    <xdr:to>
      <xdr:col>19</xdr:col>
      <xdr:colOff>177800</xdr:colOff>
      <xdr:row>77</xdr:row>
      <xdr:rowOff>102515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30005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35179</xdr:rowOff>
    </xdr:from>
    <xdr:to>
      <xdr:col>20</xdr:col>
      <xdr:colOff>38100</xdr:colOff>
      <xdr:row>74</xdr:row>
      <xdr:rowOff>136779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2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153306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49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102515</xdr:rowOff>
    </xdr:from>
    <xdr:to>
      <xdr:col>15</xdr:col>
      <xdr:colOff>50800</xdr:colOff>
      <xdr:row>77</xdr:row>
      <xdr:rowOff>108744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04165"/>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77813</xdr:rowOff>
    </xdr:from>
    <xdr:to>
      <xdr:col>15</xdr:col>
      <xdr:colOff>101600</xdr:colOff>
      <xdr:row>76</xdr:row>
      <xdr:rowOff>7962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365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24490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1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108744</xdr:rowOff>
    </xdr:from>
    <xdr:to>
      <xdr:col>10</xdr:col>
      <xdr:colOff>114300</xdr:colOff>
      <xdr:row>78</xdr:row>
      <xdr:rowOff>171114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10394"/>
          <a:ext cx="889000" cy="23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21140</xdr:rowOff>
    </xdr:from>
    <xdr:to>
      <xdr:col>10</xdr:col>
      <xdr:colOff>165100</xdr:colOff>
      <xdr:row>76</xdr:row>
      <xdr:rowOff>122740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5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139266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2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32493</xdr:rowOff>
    </xdr:from>
    <xdr:to>
      <xdr:col>6</xdr:col>
      <xdr:colOff>38100</xdr:colOff>
      <xdr:row>75</xdr:row>
      <xdr:rowOff>134093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8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150620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66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20758</xdr:rowOff>
    </xdr:from>
    <xdr:to>
      <xdr:col>24</xdr:col>
      <xdr:colOff>114300</xdr:colOff>
      <xdr:row>74</xdr:row>
      <xdr:rowOff>122358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107135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2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47600</xdr:rowOff>
    </xdr:from>
    <xdr:to>
      <xdr:col>20</xdr:col>
      <xdr:colOff>38100</xdr:colOff>
      <xdr:row>77</xdr:row>
      <xdr:rowOff>149200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140327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4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51715</xdr:rowOff>
    </xdr:from>
    <xdr:to>
      <xdr:col>15</xdr:col>
      <xdr:colOff>101600</xdr:colOff>
      <xdr:row>77</xdr:row>
      <xdr:rowOff>153315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144442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4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57944</xdr:rowOff>
    </xdr:from>
    <xdr:to>
      <xdr:col>10</xdr:col>
      <xdr:colOff>165100</xdr:colOff>
      <xdr:row>77</xdr:row>
      <xdr:rowOff>159544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150671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5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120314</xdr:rowOff>
    </xdr:from>
    <xdr:to>
      <xdr:col>6</xdr:col>
      <xdr:colOff>38100</xdr:colOff>
      <xdr:row>79</xdr:row>
      <xdr:rowOff>50464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9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41591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8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162658</xdr:rowOff>
    </xdr:from>
    <xdr:to>
      <xdr:col>24</xdr:col>
      <xdr:colOff>62865</xdr:colOff>
      <xdr:row>99</xdr:row>
      <xdr:rowOff>35230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764608"/>
          <a:ext cx="1270" cy="124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39057</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1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35230</xdr:rowOff>
    </xdr:from>
    <xdr:to>
      <xdr:col>24</xdr:col>
      <xdr:colOff>152400</xdr:colOff>
      <xdr:row>99</xdr:row>
      <xdr:rowOff>35230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109335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53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70,047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162658</xdr:rowOff>
    </xdr:from>
    <xdr:to>
      <xdr:col>24</xdr:col>
      <xdr:colOff>152400</xdr:colOff>
      <xdr:row>91</xdr:row>
      <xdr:rowOff>162658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76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130752</xdr:rowOff>
    </xdr:from>
    <xdr:to>
      <xdr:col>24</xdr:col>
      <xdr:colOff>63500</xdr:colOff>
      <xdr:row>93</xdr:row>
      <xdr:rowOff>58089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5389802"/>
          <a:ext cx="838200" cy="6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27224</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14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48797</xdr:rowOff>
    </xdr:from>
    <xdr:to>
      <xdr:col>24</xdr:col>
      <xdr:colOff>114300</xdr:colOff>
      <xdr:row>95</xdr:row>
      <xdr:rowOff>150397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3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130752</xdr:rowOff>
    </xdr:from>
    <xdr:to>
      <xdr:col>19</xdr:col>
      <xdr:colOff>177800</xdr:colOff>
      <xdr:row>92</xdr:row>
      <xdr:rowOff>59984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389802"/>
          <a:ext cx="889000" cy="44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7062</xdr:rowOff>
    </xdr:from>
    <xdr:to>
      <xdr:col>20</xdr:col>
      <xdr:colOff>38100</xdr:colOff>
      <xdr:row>96</xdr:row>
      <xdr:rowOff>108662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6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99789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5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59984</xdr:rowOff>
    </xdr:from>
    <xdr:to>
      <xdr:col>15</xdr:col>
      <xdr:colOff>50800</xdr:colOff>
      <xdr:row>96</xdr:row>
      <xdr:rowOff>154787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5833384"/>
          <a:ext cx="889000" cy="78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152581</xdr:rowOff>
    </xdr:from>
    <xdr:to>
      <xdr:col>15</xdr:col>
      <xdr:colOff>101600</xdr:colOff>
      <xdr:row>97</xdr:row>
      <xdr:rowOff>82731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1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73858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0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154787</xdr:rowOff>
    </xdr:from>
    <xdr:to>
      <xdr:col>10</xdr:col>
      <xdr:colOff>114300</xdr:colOff>
      <xdr:row>97</xdr:row>
      <xdr:rowOff>143292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613987"/>
          <a:ext cx="889000" cy="15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170836</xdr:rowOff>
    </xdr:from>
    <xdr:to>
      <xdr:col>10</xdr:col>
      <xdr:colOff>165100</xdr:colOff>
      <xdr:row>96</xdr:row>
      <xdr:rowOff>100986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5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117513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2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130995</xdr:rowOff>
    </xdr:from>
    <xdr:to>
      <xdr:col>6</xdr:col>
      <xdr:colOff>38100</xdr:colOff>
      <xdr:row>98</xdr:row>
      <xdr:rowOff>61145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52272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8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7289</xdr:rowOff>
    </xdr:from>
    <xdr:to>
      <xdr:col>24</xdr:col>
      <xdr:colOff>114300</xdr:colOff>
      <xdr:row>93</xdr:row>
      <xdr:rowOff>108889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59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30166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80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79952</xdr:rowOff>
    </xdr:from>
    <xdr:to>
      <xdr:col>20</xdr:col>
      <xdr:colOff>38100</xdr:colOff>
      <xdr:row>90</xdr:row>
      <xdr:rowOff>10102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3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88</xdr:row>
      <xdr:rowOff>26629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11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9184</xdr:rowOff>
    </xdr:from>
    <xdr:to>
      <xdr:col>15</xdr:col>
      <xdr:colOff>101600</xdr:colOff>
      <xdr:row>92</xdr:row>
      <xdr:rowOff>110784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57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127311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55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103987</xdr:rowOff>
    </xdr:from>
    <xdr:to>
      <xdr:col>10</xdr:col>
      <xdr:colOff>165100</xdr:colOff>
      <xdr:row>97</xdr:row>
      <xdr:rowOff>34137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25264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6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92492</xdr:rowOff>
    </xdr:from>
    <xdr:to>
      <xdr:col>6</xdr:col>
      <xdr:colOff>38100</xdr:colOff>
      <xdr:row>98</xdr:row>
      <xdr:rowOff>22642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39169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49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144780</xdr:rowOff>
    </xdr:from>
    <xdr:to>
      <xdr:col>54</xdr:col>
      <xdr:colOff>189865</xdr:colOff>
      <xdr:row>38</xdr:row>
      <xdr:rowOff>43180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116830"/>
          <a:ext cx="1270" cy="1441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47007</xdr:rowOff>
    </xdr:from>
    <xdr:ext cx="378565"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562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43180</xdr:rowOff>
    </xdr:from>
    <xdr:to>
      <xdr:col>55</xdr:col>
      <xdr:colOff>88900</xdr:colOff>
      <xdr:row>38</xdr:row>
      <xdr:rowOff>43180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55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91457</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89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144780</xdr:rowOff>
    </xdr:from>
    <xdr:to>
      <xdr:col>55</xdr:col>
      <xdr:colOff>88900</xdr:colOff>
      <xdr:row>29</xdr:row>
      <xdr:rowOff>144780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11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102870</xdr:rowOff>
    </xdr:from>
    <xdr:to>
      <xdr:col>55</xdr:col>
      <xdr:colOff>0</xdr:colOff>
      <xdr:row>36</xdr:row>
      <xdr:rowOff>134620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27507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47007</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57048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24130</xdr:rowOff>
    </xdr:from>
    <xdr:to>
      <xdr:col>55</xdr:col>
      <xdr:colOff>50800</xdr:colOff>
      <xdr:row>34</xdr:row>
      <xdr:rowOff>125730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41910</xdr:rowOff>
    </xdr:from>
    <xdr:to>
      <xdr:col>50</xdr:col>
      <xdr:colOff>114300</xdr:colOff>
      <xdr:row>36</xdr:row>
      <xdr:rowOff>134620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214110"/>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12700</xdr:rowOff>
    </xdr:from>
    <xdr:to>
      <xdr:col>50</xdr:col>
      <xdr:colOff>165100</xdr:colOff>
      <xdr:row>36</xdr:row>
      <xdr:rowOff>114300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130827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596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41910</xdr:rowOff>
    </xdr:from>
    <xdr:to>
      <xdr:col>45</xdr:col>
      <xdr:colOff>177800</xdr:colOff>
      <xdr:row>36</xdr:row>
      <xdr:rowOff>48260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21411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16510</xdr:rowOff>
    </xdr:from>
    <xdr:to>
      <xdr:col>46</xdr:col>
      <xdr:colOff>38100</xdr:colOff>
      <xdr:row>36</xdr:row>
      <xdr:rowOff>118110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109237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28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48260</xdr:rowOff>
    </xdr:from>
    <xdr:to>
      <xdr:col>41</xdr:col>
      <xdr:colOff>50800</xdr:colOff>
      <xdr:row>36</xdr:row>
      <xdr:rowOff>68580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22046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87630</xdr:rowOff>
    </xdr:from>
    <xdr:to>
      <xdr:col>41</xdr:col>
      <xdr:colOff>101600</xdr:colOff>
      <xdr:row>33</xdr:row>
      <xdr:rowOff>17780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34307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45720</xdr:rowOff>
    </xdr:from>
    <xdr:to>
      <xdr:col>36</xdr:col>
      <xdr:colOff>165100</xdr:colOff>
      <xdr:row>36</xdr:row>
      <xdr:rowOff>147320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138447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52070</xdr:rowOff>
    </xdr:from>
    <xdr:to>
      <xdr:col>55</xdr:col>
      <xdr:colOff>50800</xdr:colOff>
      <xdr:row>36</xdr:row>
      <xdr:rowOff>153670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30497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202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83820</xdr:rowOff>
    </xdr:from>
    <xdr:to>
      <xdr:col>50</xdr:col>
      <xdr:colOff>165100</xdr:colOff>
      <xdr:row>37</xdr:row>
      <xdr:rowOff>13970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5097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348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162560</xdr:rowOff>
    </xdr:from>
    <xdr:to>
      <xdr:col>46</xdr:col>
      <xdr:colOff>38100</xdr:colOff>
      <xdr:row>36</xdr:row>
      <xdr:rowOff>92710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109237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5938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168910</xdr:rowOff>
    </xdr:from>
    <xdr:to>
      <xdr:col>41</xdr:col>
      <xdr:colOff>101600</xdr:colOff>
      <xdr:row>36</xdr:row>
      <xdr:rowOff>99060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90187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26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17780</xdr:rowOff>
    </xdr:from>
    <xdr:to>
      <xdr:col>36</xdr:col>
      <xdr:colOff>165100</xdr:colOff>
      <xdr:row>36</xdr:row>
      <xdr:rowOff>119380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135907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5965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160594</xdr:rowOff>
    </xdr:from>
    <xdr:to>
      <xdr:col>54</xdr:col>
      <xdr:colOff>189865</xdr:colOff>
      <xdr:row>58</xdr:row>
      <xdr:rowOff>111628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33094"/>
          <a:ext cx="1270" cy="132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115455</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111628</xdr:rowOff>
    </xdr:from>
    <xdr:to>
      <xdr:col>55</xdr:col>
      <xdr:colOff>88900</xdr:colOff>
      <xdr:row>58</xdr:row>
      <xdr:rowOff>111628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5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107271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0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160594</xdr:rowOff>
    </xdr:from>
    <xdr:to>
      <xdr:col>55</xdr:col>
      <xdr:colOff>88900</xdr:colOff>
      <xdr:row>50</xdr:row>
      <xdr:rowOff>160594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101798</xdr:rowOff>
    </xdr:from>
    <xdr:to>
      <xdr:col>55</xdr:col>
      <xdr:colOff>0</xdr:colOff>
      <xdr:row>55</xdr:row>
      <xdr:rowOff>90917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360098"/>
          <a:ext cx="838200" cy="16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29105</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4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50678</xdr:rowOff>
    </xdr:from>
    <xdr:to>
      <xdr:col>55</xdr:col>
      <xdr:colOff>50800</xdr:colOff>
      <xdr:row>55</xdr:row>
      <xdr:rowOff>152278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4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146512</xdr:rowOff>
    </xdr:from>
    <xdr:to>
      <xdr:col>50</xdr:col>
      <xdr:colOff>114300</xdr:colOff>
      <xdr:row>54</xdr:row>
      <xdr:rowOff>101798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8719012"/>
          <a:ext cx="889000" cy="64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48986</xdr:rowOff>
    </xdr:from>
    <xdr:to>
      <xdr:col>50</xdr:col>
      <xdr:colOff>165100</xdr:colOff>
      <xdr:row>55</xdr:row>
      <xdr:rowOff>150586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141713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5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75281</xdr:rowOff>
    </xdr:from>
    <xdr:to>
      <xdr:col>45</xdr:col>
      <xdr:colOff>177800</xdr:colOff>
      <xdr:row>50</xdr:row>
      <xdr:rowOff>146512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8647781"/>
          <a:ext cx="889000" cy="7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93243</xdr:rowOff>
    </xdr:from>
    <xdr:to>
      <xdr:col>46</xdr:col>
      <xdr:colOff>38100</xdr:colOff>
      <xdr:row>56</xdr:row>
      <xdr:rowOff>23393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14520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6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75281</xdr:rowOff>
    </xdr:from>
    <xdr:to>
      <xdr:col>41</xdr:col>
      <xdr:colOff>50800</xdr:colOff>
      <xdr:row>53</xdr:row>
      <xdr:rowOff>89499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8647781"/>
          <a:ext cx="889000" cy="52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73035</xdr:rowOff>
    </xdr:from>
    <xdr:to>
      <xdr:col>41</xdr:col>
      <xdr:colOff>101600</xdr:colOff>
      <xdr:row>56</xdr:row>
      <xdr:rowOff>3185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165762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59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23154</xdr:rowOff>
    </xdr:from>
    <xdr:to>
      <xdr:col>36</xdr:col>
      <xdr:colOff>165100</xdr:colOff>
      <xdr:row>56</xdr:row>
      <xdr:rowOff>124754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115881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40117</xdr:rowOff>
    </xdr:from>
    <xdr:to>
      <xdr:col>55</xdr:col>
      <xdr:colOff>50800</xdr:colOff>
      <xdr:row>55</xdr:row>
      <xdr:rowOff>141717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4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62994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32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50998</xdr:rowOff>
    </xdr:from>
    <xdr:to>
      <xdr:col>50</xdr:col>
      <xdr:colOff>165100</xdr:colOff>
      <xdr:row>54</xdr:row>
      <xdr:rowOff>152598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30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169125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95712</xdr:rowOff>
    </xdr:from>
    <xdr:to>
      <xdr:col>46</xdr:col>
      <xdr:colOff>38100</xdr:colOff>
      <xdr:row>51</xdr:row>
      <xdr:rowOff>25862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86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42389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84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24481</xdr:rowOff>
    </xdr:from>
    <xdr:to>
      <xdr:col>41</xdr:col>
      <xdr:colOff>101600</xdr:colOff>
      <xdr:row>50</xdr:row>
      <xdr:rowOff>126081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85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142608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837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38699</xdr:rowOff>
    </xdr:from>
    <xdr:to>
      <xdr:col>36</xdr:col>
      <xdr:colOff>165100</xdr:colOff>
      <xdr:row>53</xdr:row>
      <xdr:rowOff>140299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1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156826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890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137688</xdr:rowOff>
    </xdr:from>
    <xdr:to>
      <xdr:col>54</xdr:col>
      <xdr:colOff>189865</xdr:colOff>
      <xdr:row>79</xdr:row>
      <xdr:rowOff>23343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310638"/>
          <a:ext cx="1270" cy="125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27170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23343</xdr:rowOff>
    </xdr:from>
    <xdr:to>
      <xdr:col>55</xdr:col>
      <xdr:colOff>88900</xdr:colOff>
      <xdr:row>79</xdr:row>
      <xdr:rowOff>23343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84365</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8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137688</xdr:rowOff>
    </xdr:from>
    <xdr:to>
      <xdr:col>55</xdr:col>
      <xdr:colOff>88900</xdr:colOff>
      <xdr:row>71</xdr:row>
      <xdr:rowOff>137688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31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138649</xdr:rowOff>
    </xdr:from>
    <xdr:to>
      <xdr:col>55</xdr:col>
      <xdr:colOff>0</xdr:colOff>
      <xdr:row>78</xdr:row>
      <xdr:rowOff>140202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40299"/>
          <a:ext cx="838200" cy="17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66605</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925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43729</xdr:rowOff>
    </xdr:from>
    <xdr:to>
      <xdr:col>55</xdr:col>
      <xdr:colOff>50800</xdr:colOff>
      <xdr:row>76</xdr:row>
      <xdr:rowOff>145329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07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138649</xdr:rowOff>
    </xdr:from>
    <xdr:to>
      <xdr:col>50</xdr:col>
      <xdr:colOff>114300</xdr:colOff>
      <xdr:row>78</xdr:row>
      <xdr:rowOff>72949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340299"/>
          <a:ext cx="889000" cy="10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84099</xdr:rowOff>
    </xdr:from>
    <xdr:to>
      <xdr:col>50</xdr:col>
      <xdr:colOff>165100</xdr:colOff>
      <xdr:row>77</xdr:row>
      <xdr:rowOff>14249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30777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88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60376</xdr:rowOff>
    </xdr:from>
    <xdr:to>
      <xdr:col>45</xdr:col>
      <xdr:colOff>177800</xdr:colOff>
      <xdr:row>78</xdr:row>
      <xdr:rowOff>72949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3347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99188</xdr:rowOff>
    </xdr:from>
    <xdr:to>
      <xdr:col>46</xdr:col>
      <xdr:colOff>38100</xdr:colOff>
      <xdr:row>79</xdr:row>
      <xdr:rowOff>29338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20465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5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87945</xdr:rowOff>
    </xdr:from>
    <xdr:to>
      <xdr:col>41</xdr:col>
      <xdr:colOff>50800</xdr:colOff>
      <xdr:row>78</xdr:row>
      <xdr:rowOff>60376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118145"/>
          <a:ext cx="889000" cy="31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68645</xdr:rowOff>
    </xdr:from>
    <xdr:to>
      <xdr:col>41</xdr:col>
      <xdr:colOff>101600</xdr:colOff>
      <xdr:row>78</xdr:row>
      <xdr:rowOff>170245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161372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5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47158</xdr:rowOff>
    </xdr:from>
    <xdr:to>
      <xdr:col>36</xdr:col>
      <xdr:colOff>165100</xdr:colOff>
      <xdr:row>78</xdr:row>
      <xdr:rowOff>148758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2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139885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5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89402</xdr:rowOff>
    </xdr:from>
    <xdr:to>
      <xdr:col>55</xdr:col>
      <xdr:colOff>50800</xdr:colOff>
      <xdr:row>79</xdr:row>
      <xdr:rowOff>19552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4329</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7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87849</xdr:rowOff>
    </xdr:from>
    <xdr:to>
      <xdr:col>50</xdr:col>
      <xdr:colOff>165100</xdr:colOff>
      <xdr:row>78</xdr:row>
      <xdr:rowOff>17999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8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9126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38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22149</xdr:rowOff>
    </xdr:from>
    <xdr:to>
      <xdr:col>46</xdr:col>
      <xdr:colOff>38100</xdr:colOff>
      <xdr:row>78</xdr:row>
      <xdr:rowOff>123749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140276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17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9576</xdr:rowOff>
    </xdr:from>
    <xdr:to>
      <xdr:col>41</xdr:col>
      <xdr:colOff>101600</xdr:colOff>
      <xdr:row>78</xdr:row>
      <xdr:rowOff>111176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127703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5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37145</xdr:rowOff>
    </xdr:from>
    <xdr:to>
      <xdr:col>36</xdr:col>
      <xdr:colOff>165100</xdr:colOff>
      <xdr:row>76</xdr:row>
      <xdr:rowOff>138745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0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155272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84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105913</xdr:rowOff>
    </xdr:from>
    <xdr:to>
      <xdr:col>54</xdr:col>
      <xdr:colOff>189865</xdr:colOff>
      <xdr:row>98</xdr:row>
      <xdr:rowOff>171155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6050763"/>
          <a:ext cx="1270" cy="922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3532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171155</xdr:rowOff>
    </xdr:from>
    <xdr:to>
      <xdr:col>55</xdr:col>
      <xdr:colOff>88900</xdr:colOff>
      <xdr:row>98</xdr:row>
      <xdr:rowOff>171155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52590</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8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105913</xdr:rowOff>
    </xdr:from>
    <xdr:to>
      <xdr:col>55</xdr:col>
      <xdr:colOff>88900</xdr:colOff>
      <xdr:row>93</xdr:row>
      <xdr:rowOff>105913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0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159223</xdr:rowOff>
    </xdr:from>
    <xdr:to>
      <xdr:col>55</xdr:col>
      <xdr:colOff>0</xdr:colOff>
      <xdr:row>94</xdr:row>
      <xdr:rowOff>163291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104073"/>
          <a:ext cx="838200" cy="17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6839</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6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28412</xdr:rowOff>
    </xdr:from>
    <xdr:to>
      <xdr:col>55</xdr:col>
      <xdr:colOff>50800</xdr:colOff>
      <xdr:row>96</xdr:row>
      <xdr:rowOff>130012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8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159223</xdr:rowOff>
    </xdr:from>
    <xdr:to>
      <xdr:col>50</xdr:col>
      <xdr:colOff>114300</xdr:colOff>
      <xdr:row>95</xdr:row>
      <xdr:rowOff>85613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104073"/>
          <a:ext cx="889000" cy="26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148473</xdr:rowOff>
    </xdr:from>
    <xdr:to>
      <xdr:col>50</xdr:col>
      <xdr:colOff>165100</xdr:colOff>
      <xdr:row>95</xdr:row>
      <xdr:rowOff>78623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6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69750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35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38888</xdr:rowOff>
    </xdr:from>
    <xdr:to>
      <xdr:col>45</xdr:col>
      <xdr:colOff>177800</xdr:colOff>
      <xdr:row>95</xdr:row>
      <xdr:rowOff>85613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5812288"/>
          <a:ext cx="889000" cy="56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36505</xdr:rowOff>
    </xdr:from>
    <xdr:to>
      <xdr:col>46</xdr:col>
      <xdr:colOff>38100</xdr:colOff>
      <xdr:row>95</xdr:row>
      <xdr:rowOff>138105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32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129232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1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38888</xdr:rowOff>
    </xdr:from>
    <xdr:to>
      <xdr:col>41</xdr:col>
      <xdr:colOff>50800</xdr:colOff>
      <xdr:row>95</xdr:row>
      <xdr:rowOff>39115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5812288"/>
          <a:ext cx="889000" cy="51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68966</xdr:rowOff>
    </xdr:from>
    <xdr:to>
      <xdr:col>41</xdr:col>
      <xdr:colOff>101600</xdr:colOff>
      <xdr:row>93</xdr:row>
      <xdr:rowOff>170566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01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161693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10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59959</xdr:rowOff>
    </xdr:from>
    <xdr:to>
      <xdr:col>36</xdr:col>
      <xdr:colOff>165100</xdr:colOff>
      <xdr:row>94</xdr:row>
      <xdr:rowOff>161559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17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59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112491</xdr:rowOff>
    </xdr:from>
    <xdr:to>
      <xdr:col>55</xdr:col>
      <xdr:colOff>50800</xdr:colOff>
      <xdr:row>95</xdr:row>
      <xdr:rowOff>42641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135368</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0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108423</xdr:rowOff>
    </xdr:from>
    <xdr:to>
      <xdr:col>50</xdr:col>
      <xdr:colOff>165100</xdr:colOff>
      <xdr:row>94</xdr:row>
      <xdr:rowOff>38573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0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55100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82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34813</xdr:rowOff>
    </xdr:from>
    <xdr:to>
      <xdr:col>46</xdr:col>
      <xdr:colOff>38100</xdr:colOff>
      <xdr:row>95</xdr:row>
      <xdr:rowOff>136413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2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152940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09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159538</xdr:rowOff>
    </xdr:from>
    <xdr:to>
      <xdr:col>41</xdr:col>
      <xdr:colOff>101600</xdr:colOff>
      <xdr:row>92</xdr:row>
      <xdr:rowOff>89688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57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106215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553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159765</xdr:rowOff>
    </xdr:from>
    <xdr:to>
      <xdr:col>36</xdr:col>
      <xdr:colOff>165100</xdr:colOff>
      <xdr:row>95</xdr:row>
      <xdr:rowOff>89915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2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81042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36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75143</xdr:rowOff>
    </xdr:from>
    <xdr:to>
      <xdr:col>85</xdr:col>
      <xdr:colOff>126364</xdr:colOff>
      <xdr:row>38</xdr:row>
      <xdr:rowOff>167680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561543"/>
          <a:ext cx="1269"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167680</xdr:rowOff>
    </xdr:from>
    <xdr:to>
      <xdr:col>86</xdr:col>
      <xdr:colOff>25400</xdr:colOff>
      <xdr:row>38</xdr:row>
      <xdr:rowOff>167680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8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21820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33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75143</xdr:rowOff>
    </xdr:from>
    <xdr:to>
      <xdr:col>86</xdr:col>
      <xdr:colOff>25400</xdr:colOff>
      <xdr:row>32</xdr:row>
      <xdr:rowOff>75143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56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75143</xdr:rowOff>
    </xdr:from>
    <xdr:to>
      <xdr:col>85</xdr:col>
      <xdr:colOff>127000</xdr:colOff>
      <xdr:row>34</xdr:row>
      <xdr:rowOff>101386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561543"/>
          <a:ext cx="838200" cy="36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49679</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71252</xdr:rowOff>
    </xdr:from>
    <xdr:to>
      <xdr:col>85</xdr:col>
      <xdr:colOff>177800</xdr:colOff>
      <xdr:row>37</xdr:row>
      <xdr:rowOff>1402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101386</xdr:rowOff>
    </xdr:from>
    <xdr:to>
      <xdr:col>81</xdr:col>
      <xdr:colOff>50800</xdr:colOff>
      <xdr:row>35</xdr:row>
      <xdr:rowOff>9489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930686"/>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163424</xdr:rowOff>
    </xdr:from>
    <xdr:to>
      <xdr:col>81</xdr:col>
      <xdr:colOff>101600</xdr:colOff>
      <xdr:row>34</xdr:row>
      <xdr:rowOff>93574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58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110101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59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156616</xdr:rowOff>
    </xdr:from>
    <xdr:to>
      <xdr:col>76</xdr:col>
      <xdr:colOff>114300</xdr:colOff>
      <xdr:row>35</xdr:row>
      <xdr:rowOff>9489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814466"/>
          <a:ext cx="889000" cy="19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102159</xdr:rowOff>
    </xdr:from>
    <xdr:to>
      <xdr:col>76</xdr:col>
      <xdr:colOff>165100</xdr:colOff>
      <xdr:row>36</xdr:row>
      <xdr:rowOff>32309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23436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9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72766</xdr:rowOff>
    </xdr:from>
    <xdr:to>
      <xdr:col>71</xdr:col>
      <xdr:colOff>177800</xdr:colOff>
      <xdr:row>33</xdr:row>
      <xdr:rowOff>156616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5216266"/>
          <a:ext cx="889000" cy="59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84785</xdr:rowOff>
    </xdr:from>
    <xdr:to>
      <xdr:col>72</xdr:col>
      <xdr:colOff>38100</xdr:colOff>
      <xdr:row>36</xdr:row>
      <xdr:rowOff>14935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6062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7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36413</xdr:rowOff>
    </xdr:from>
    <xdr:to>
      <xdr:col>67</xdr:col>
      <xdr:colOff>101600</xdr:colOff>
      <xdr:row>36</xdr:row>
      <xdr:rowOff>138013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0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129140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0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24343</xdr:rowOff>
    </xdr:from>
    <xdr:to>
      <xdr:col>85</xdr:col>
      <xdr:colOff>177800</xdr:colOff>
      <xdr:row>32</xdr:row>
      <xdr:rowOff>125943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5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148820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46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50586</xdr:rowOff>
    </xdr:from>
    <xdr:to>
      <xdr:col>81</xdr:col>
      <xdr:colOff>101600</xdr:colOff>
      <xdr:row>34</xdr:row>
      <xdr:rowOff>152186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8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143313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97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130139</xdr:rowOff>
    </xdr:from>
    <xdr:to>
      <xdr:col>76</xdr:col>
      <xdr:colOff>165100</xdr:colOff>
      <xdr:row>35</xdr:row>
      <xdr:rowOff>60289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95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76816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73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105816</xdr:rowOff>
    </xdr:from>
    <xdr:to>
      <xdr:col>72</xdr:col>
      <xdr:colOff>38100</xdr:colOff>
      <xdr:row>34</xdr:row>
      <xdr:rowOff>35966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7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52493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53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21966</xdr:rowOff>
    </xdr:from>
    <xdr:to>
      <xdr:col>67</xdr:col>
      <xdr:colOff>101600</xdr:colOff>
      <xdr:row>30</xdr:row>
      <xdr:rowOff>123566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1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140093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494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103772</xdr:rowOff>
    </xdr:from>
    <xdr:to>
      <xdr:col>85</xdr:col>
      <xdr:colOff>126364</xdr:colOff>
      <xdr:row>59</xdr:row>
      <xdr:rowOff>100876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9019172"/>
          <a:ext cx="1269" cy="1197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104703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100876</xdr:rowOff>
    </xdr:from>
    <xdr:to>
      <xdr:col>86</xdr:col>
      <xdr:colOff>25400</xdr:colOff>
      <xdr:row>59</xdr:row>
      <xdr:rowOff>100876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1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50449</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79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103772</xdr:rowOff>
    </xdr:from>
    <xdr:to>
      <xdr:col>86</xdr:col>
      <xdr:colOff>25400</xdr:colOff>
      <xdr:row>52</xdr:row>
      <xdr:rowOff>103772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01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63576</xdr:rowOff>
    </xdr:from>
    <xdr:to>
      <xdr:col>85</xdr:col>
      <xdr:colOff>127000</xdr:colOff>
      <xdr:row>56</xdr:row>
      <xdr:rowOff>35763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8807526"/>
          <a:ext cx="838200" cy="82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21569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22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43142</xdr:rowOff>
    </xdr:from>
    <xdr:to>
      <xdr:col>85</xdr:col>
      <xdr:colOff>177800</xdr:colOff>
      <xdr:row>56</xdr:row>
      <xdr:rowOff>144742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4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110096</xdr:rowOff>
    </xdr:from>
    <xdr:to>
      <xdr:col>81</xdr:col>
      <xdr:colOff>50800</xdr:colOff>
      <xdr:row>51</xdr:row>
      <xdr:rowOff>63576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8682596"/>
          <a:ext cx="889000" cy="1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71869</xdr:rowOff>
    </xdr:from>
    <xdr:to>
      <xdr:col>81</xdr:col>
      <xdr:colOff>101600</xdr:colOff>
      <xdr:row>54</xdr:row>
      <xdr:rowOff>2019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15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164596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25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110096</xdr:rowOff>
    </xdr:from>
    <xdr:to>
      <xdr:col>76</xdr:col>
      <xdr:colOff>114300</xdr:colOff>
      <xdr:row>55</xdr:row>
      <xdr:rowOff>132042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8682596"/>
          <a:ext cx="889000" cy="87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72441</xdr:rowOff>
    </xdr:from>
    <xdr:to>
      <xdr:col>76</xdr:col>
      <xdr:colOff>165100</xdr:colOff>
      <xdr:row>54</xdr:row>
      <xdr:rowOff>2591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165168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25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132042</xdr:rowOff>
    </xdr:from>
    <xdr:to>
      <xdr:col>71</xdr:col>
      <xdr:colOff>177800</xdr:colOff>
      <xdr:row>55</xdr:row>
      <xdr:rowOff>155664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56179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61735</xdr:rowOff>
    </xdr:from>
    <xdr:to>
      <xdr:col>72</xdr:col>
      <xdr:colOff>38100</xdr:colOff>
      <xdr:row>54</xdr:row>
      <xdr:rowOff>163335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8412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36588</xdr:rowOff>
    </xdr:from>
    <xdr:to>
      <xdr:col>67</xdr:col>
      <xdr:colOff>101600</xdr:colOff>
      <xdr:row>55</xdr:row>
      <xdr:rowOff>138188</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154715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2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156413</xdr:rowOff>
    </xdr:from>
    <xdr:to>
      <xdr:col>85</xdr:col>
      <xdr:colOff>177800</xdr:colOff>
      <xdr:row>56</xdr:row>
      <xdr:rowOff>86563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7840</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3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12776</xdr:rowOff>
    </xdr:from>
    <xdr:to>
      <xdr:col>81</xdr:col>
      <xdr:colOff>101600</xdr:colOff>
      <xdr:row>51</xdr:row>
      <xdr:rowOff>114376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875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130903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85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59296</xdr:rowOff>
    </xdr:from>
    <xdr:to>
      <xdr:col>76</xdr:col>
      <xdr:colOff>165100</xdr:colOff>
      <xdr:row>50</xdr:row>
      <xdr:rowOff>160896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863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5973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840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81242</xdr:rowOff>
    </xdr:from>
    <xdr:to>
      <xdr:col>72</xdr:col>
      <xdr:colOff>38100</xdr:colOff>
      <xdr:row>56</xdr:row>
      <xdr:rowOff>11392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5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2519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60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104864</xdr:rowOff>
    </xdr:from>
    <xdr:to>
      <xdr:col>67</xdr:col>
      <xdr:colOff>101600</xdr:colOff>
      <xdr:row>56</xdr:row>
      <xdr:rowOff>35014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5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26141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62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163017</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35967"/>
          <a:ext cx="1269" cy="1176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109694</xdr:rowOff>
    </xdr:from>
    <xdr:ext cx="469744"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163017</xdr:rowOff>
    </xdr:from>
    <xdr:to>
      <xdr:col>86</xdr:col>
      <xdr:colOff>25400</xdr:colOff>
      <xdr:row>71</xdr:row>
      <xdr:rowOff>163017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3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134638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299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111761</xdr:rowOff>
    </xdr:from>
    <xdr:to>
      <xdr:col>85</xdr:col>
      <xdr:colOff>177800</xdr:colOff>
      <xdr:row>77</xdr:row>
      <xdr:rowOff>41911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70</xdr:row>
      <xdr:rowOff>7975</xdr:rowOff>
    </xdr:from>
    <xdr:to>
      <xdr:col>81</xdr:col>
      <xdr:colOff>101600</xdr:colOff>
      <xdr:row>70</xdr:row>
      <xdr:rowOff>109575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200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68</xdr:row>
      <xdr:rowOff>126102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178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123190</xdr:rowOff>
    </xdr:from>
    <xdr:to>
      <xdr:col>76</xdr:col>
      <xdr:colOff>165100</xdr:colOff>
      <xdr:row>74</xdr:row>
      <xdr:rowOff>53340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263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69867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241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169139</xdr:rowOff>
    </xdr:from>
    <xdr:to>
      <xdr:col>72</xdr:col>
      <xdr:colOff>38100</xdr:colOff>
      <xdr:row>72</xdr:row>
      <xdr:rowOff>99289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234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70</xdr:row>
      <xdr:rowOff>115816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211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98272</xdr:rowOff>
    </xdr:from>
    <xdr:to>
      <xdr:col>67</xdr:col>
      <xdr:colOff>101600</xdr:colOff>
      <xdr:row>71</xdr:row>
      <xdr:rowOff>28422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209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44949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187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138900</xdr:rowOff>
    </xdr:from>
    <xdr:to>
      <xdr:col>85</xdr:col>
      <xdr:colOff>126364</xdr:colOff>
      <xdr:row>99</xdr:row>
      <xdr:rowOff>9589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40850"/>
          <a:ext cx="1269" cy="124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13416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8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9589</xdr:rowOff>
    </xdr:from>
    <xdr:to>
      <xdr:col>86</xdr:col>
      <xdr:colOff>25400</xdr:colOff>
      <xdr:row>99</xdr:row>
      <xdr:rowOff>9589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83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85577</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5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138900</xdr:rowOff>
    </xdr:from>
    <xdr:to>
      <xdr:col>86</xdr:col>
      <xdr:colOff>25400</xdr:colOff>
      <xdr:row>91</xdr:row>
      <xdr:rowOff>138900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4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62204</xdr:rowOff>
    </xdr:from>
    <xdr:to>
      <xdr:col>85</xdr:col>
      <xdr:colOff>127000</xdr:colOff>
      <xdr:row>97</xdr:row>
      <xdr:rowOff>130060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92854"/>
          <a:ext cx="838200" cy="6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72268</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017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49391</xdr:rowOff>
    </xdr:from>
    <xdr:to>
      <xdr:col>85</xdr:col>
      <xdr:colOff>177800</xdr:colOff>
      <xdr:row>94</xdr:row>
      <xdr:rowOff>150991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1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76454</xdr:rowOff>
    </xdr:from>
    <xdr:to>
      <xdr:col>81</xdr:col>
      <xdr:colOff>50800</xdr:colOff>
      <xdr:row>97</xdr:row>
      <xdr:rowOff>130060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707104"/>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155536</xdr:rowOff>
    </xdr:from>
    <xdr:to>
      <xdr:col>81</xdr:col>
      <xdr:colOff>101600</xdr:colOff>
      <xdr:row>96</xdr:row>
      <xdr:rowOff>85686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4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102213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143472</xdr:rowOff>
    </xdr:from>
    <xdr:to>
      <xdr:col>76</xdr:col>
      <xdr:colOff>114300</xdr:colOff>
      <xdr:row>97</xdr:row>
      <xdr:rowOff>76454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602672"/>
          <a:ext cx="889000" cy="1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23749</xdr:rowOff>
    </xdr:from>
    <xdr:to>
      <xdr:col>76</xdr:col>
      <xdr:colOff>165100</xdr:colOff>
      <xdr:row>96</xdr:row>
      <xdr:rowOff>125349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141876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65100</xdr:rowOff>
    </xdr:from>
    <xdr:to>
      <xdr:col>71</xdr:col>
      <xdr:colOff>177800</xdr:colOff>
      <xdr:row>96</xdr:row>
      <xdr:rowOff>143472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24300"/>
          <a:ext cx="889000" cy="7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35561</xdr:rowOff>
    </xdr:from>
    <xdr:to>
      <xdr:col>72</xdr:col>
      <xdr:colOff>38100</xdr:colOff>
      <xdr:row>96</xdr:row>
      <xdr:rowOff>137161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153688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5804</xdr:rowOff>
    </xdr:from>
    <xdr:to>
      <xdr:col>67</xdr:col>
      <xdr:colOff>101600</xdr:colOff>
      <xdr:row>96</xdr:row>
      <xdr:rowOff>107404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123931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11404</xdr:rowOff>
    </xdr:from>
    <xdr:to>
      <xdr:col>85</xdr:col>
      <xdr:colOff>177800</xdr:colOff>
      <xdr:row>97</xdr:row>
      <xdr:rowOff>113004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161281</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2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79260</xdr:rowOff>
    </xdr:from>
    <xdr:to>
      <xdr:col>81</xdr:col>
      <xdr:colOff>101600</xdr:colOff>
      <xdr:row>98</xdr:row>
      <xdr:rowOff>9410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80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25654</xdr:rowOff>
    </xdr:from>
    <xdr:to>
      <xdr:col>76</xdr:col>
      <xdr:colOff>165100</xdr:colOff>
      <xdr:row>97</xdr:row>
      <xdr:rowOff>127254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5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118381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4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92672</xdr:rowOff>
    </xdr:from>
    <xdr:to>
      <xdr:col>72</xdr:col>
      <xdr:colOff>38100</xdr:colOff>
      <xdr:row>97</xdr:row>
      <xdr:rowOff>22822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13949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4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14300</xdr:rowOff>
    </xdr:from>
    <xdr:to>
      <xdr:col>67</xdr:col>
      <xdr:colOff>101600</xdr:colOff>
      <xdr:row>96</xdr:row>
      <xdr:rowOff>115900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107027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5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71120</xdr:rowOff>
    </xdr:from>
    <xdr:to>
      <xdr:col>116</xdr:col>
      <xdr:colOff>62864</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86070"/>
          <a:ext cx="1269"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17797</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71120</xdr:rowOff>
    </xdr:from>
    <xdr:to>
      <xdr:col>116</xdr:col>
      <xdr:colOff>152400</xdr:colOff>
      <xdr:row>31</xdr:row>
      <xdr:rowOff>71120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86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31767</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2039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xdr:rowOff>
    </xdr:from>
    <xdr:to>
      <xdr:col>116</xdr:col>
      <xdr:colOff>114300</xdr:colOff>
      <xdr:row>37</xdr:row>
      <xdr:rowOff>110490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106045</xdr:rowOff>
    </xdr:from>
    <xdr:to>
      <xdr:col>112</xdr:col>
      <xdr:colOff>38100</xdr:colOff>
      <xdr:row>37</xdr:row>
      <xdr:rowOff>36195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52722</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0534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128905</xdr:rowOff>
    </xdr:from>
    <xdr:to>
      <xdr:col>107</xdr:col>
      <xdr:colOff>101600</xdr:colOff>
      <xdr:row>37</xdr:row>
      <xdr:rowOff>59055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75582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076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20320</xdr:rowOff>
    </xdr:from>
    <xdr:to>
      <xdr:col>102</xdr:col>
      <xdr:colOff>165100</xdr:colOff>
      <xdr:row>35</xdr:row>
      <xdr:rowOff>121920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33</xdr:row>
      <xdr:rowOff>138447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66040</xdr:rowOff>
    </xdr:from>
    <xdr:to>
      <xdr:col>98</xdr:col>
      <xdr:colOff>38100</xdr:colOff>
      <xdr:row>35</xdr:row>
      <xdr:rowOff>167640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12717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5842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大きく増加したのは民生費で、子育て世帯や住民税非課税世帯への臨時特別給付金の支給の影響により大きく増加しているが、類似団体も同様に増加している。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大きく減少となったのは総務費・衛生費・教育費であり、総務費は特別定額給付金支給事業の廃止、衛生費は斎場整備事業の減少、教育費は小学校の整備事業の減少により、それぞれ減額となっている。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標準財政規模は普通交付税及び臨時財政対策債の増加のため、前年に比べると増加した。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財政調整基金残高は、税収の減に対応するために取崩しをしたため、額及び標準財政規模比ともに減少している。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実質収支は、普通交付税等の増加のため、額及び標準財政規模比ともに増加している。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実質単年度収支は財政調整基金の取崩し額の増加により減少し、前年度に引き続き赤字となっている。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愛知県田原市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標準財政規模は、普通交付税及び臨時財政対策債の増加のため、前年に比べると増加した。</a:t>
          </a:r>
        </a:p>
        <a:p>
          <a:r>
            <a:rPr kumimoji="1" lang="ja-JP" altLang="en-US" sz="1400">
              <a:latin typeface="ＭＳ ゴシック" pitchFamily="49" charset="-128"/>
              <a:ea typeface="ＭＳ ゴシック" pitchFamily="49" charset="-128"/>
            </a:rPr>
            <a:t>　一般会計の黒字額は、普通交付税等増加のため、額及び標準財政規模比ともに増加している。</a:t>
          </a:r>
        </a:p>
        <a:p>
          <a:r>
            <a:rPr kumimoji="1" lang="ja-JP" altLang="en-US" sz="1400">
              <a:latin typeface="ＭＳ ゴシック" pitchFamily="49" charset="-128"/>
              <a:ea typeface="ＭＳ ゴシック" pitchFamily="49" charset="-128"/>
            </a:rPr>
            <a:t>　特別会計では、国民健康保険特別会計の黒字額は減少し、標準財政規模比の黒字も減少した。これは国民健康保険事業納付金が前年に比べて減少したが、歳入で国民健康保険基金繰入金を大きく減少したことなどが要因で減少した。</a:t>
          </a:r>
        </a:p>
        <a:p>
          <a:r>
            <a:rPr kumimoji="1" lang="ja-JP" altLang="en-US" sz="1400">
              <a:latin typeface="ＭＳ ゴシック" pitchFamily="49" charset="-128"/>
              <a:ea typeface="ＭＳ ゴシック" pitchFamily="49" charset="-128"/>
            </a:rPr>
            <a:t>　今後も、後期高齢者医療を含めた保険事業は増加が見込まれるため、予防事業等の支出抑制策を強化するなど、一般会計からの繰出金の適正な運用に努める。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81</v>
      </c>
      <c r="C2" s="179"/>
      <c r="D2" s="180"/>
    </row>
    <row r="3" spans="1:119" ht="18.75" customHeight="1" thickBot="1" x14ac:dyDescent="0.2">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29447295</v>
      </c>
      <c r="BO4" s="483"/>
      <c r="BP4" s="483"/>
      <c r="BQ4" s="483"/>
      <c r="BR4" s="483"/>
      <c r="BS4" s="483"/>
      <c r="BT4" s="483"/>
      <c r="BU4" s="484"/>
      <c r="BV4" s="482">
        <v>37758187</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4.8</v>
      </c>
      <c r="CU4" s="623"/>
      <c r="CV4" s="623"/>
      <c r="CW4" s="623"/>
      <c r="CX4" s="623"/>
      <c r="CY4" s="623"/>
      <c r="CZ4" s="623"/>
      <c r="DA4" s="624"/>
      <c r="DB4" s="622">
        <v>4.5999999999999996</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28465423</v>
      </c>
      <c r="BO5" s="454"/>
      <c r="BP5" s="454"/>
      <c r="BQ5" s="454"/>
      <c r="BR5" s="454"/>
      <c r="BS5" s="454"/>
      <c r="BT5" s="454"/>
      <c r="BU5" s="455"/>
      <c r="BV5" s="453">
        <v>36683864</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93.6</v>
      </c>
      <c r="CU5" s="451"/>
      <c r="CV5" s="451"/>
      <c r="CW5" s="451"/>
      <c r="CX5" s="451"/>
      <c r="CY5" s="451"/>
      <c r="CZ5" s="451"/>
      <c r="DA5" s="452"/>
      <c r="DB5" s="450">
        <v>90.3</v>
      </c>
      <c r="DC5" s="451"/>
      <c r="DD5" s="451"/>
      <c r="DE5" s="451"/>
      <c r="DF5" s="451"/>
      <c r="DG5" s="451"/>
      <c r="DH5" s="451"/>
      <c r="DI5" s="452"/>
    </row>
    <row r="6" spans="1:119" ht="18.75" customHeight="1" x14ac:dyDescent="0.15">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102</v>
      </c>
      <c r="AV6" s="512"/>
      <c r="AW6" s="512"/>
      <c r="AX6" s="512"/>
      <c r="AY6" s="467" t="s">
        <v>103</v>
      </c>
      <c r="AZ6" s="468"/>
      <c r="BA6" s="468"/>
      <c r="BB6" s="468"/>
      <c r="BC6" s="468"/>
      <c r="BD6" s="468"/>
      <c r="BE6" s="468"/>
      <c r="BF6" s="468"/>
      <c r="BG6" s="468"/>
      <c r="BH6" s="468"/>
      <c r="BI6" s="468"/>
      <c r="BJ6" s="468"/>
      <c r="BK6" s="468"/>
      <c r="BL6" s="468"/>
      <c r="BM6" s="469"/>
      <c r="BN6" s="453">
        <v>981872</v>
      </c>
      <c r="BO6" s="454"/>
      <c r="BP6" s="454"/>
      <c r="BQ6" s="454"/>
      <c r="BR6" s="454"/>
      <c r="BS6" s="454"/>
      <c r="BT6" s="454"/>
      <c r="BU6" s="455"/>
      <c r="BV6" s="453">
        <v>1074323</v>
      </c>
      <c r="BW6" s="454"/>
      <c r="BX6" s="454"/>
      <c r="BY6" s="454"/>
      <c r="BZ6" s="454"/>
      <c r="CA6" s="454"/>
      <c r="CB6" s="454"/>
      <c r="CC6" s="455"/>
      <c r="CD6" s="493" t="s">
        <v>104</v>
      </c>
      <c r="CE6" s="413"/>
      <c r="CF6" s="413"/>
      <c r="CG6" s="413"/>
      <c r="CH6" s="413"/>
      <c r="CI6" s="413"/>
      <c r="CJ6" s="413"/>
      <c r="CK6" s="413"/>
      <c r="CL6" s="413"/>
      <c r="CM6" s="413"/>
      <c r="CN6" s="413"/>
      <c r="CO6" s="413"/>
      <c r="CP6" s="413"/>
      <c r="CQ6" s="413"/>
      <c r="CR6" s="413"/>
      <c r="CS6" s="494"/>
      <c r="CT6" s="596">
        <v>101.2</v>
      </c>
      <c r="CU6" s="597"/>
      <c r="CV6" s="597"/>
      <c r="CW6" s="597"/>
      <c r="CX6" s="597"/>
      <c r="CY6" s="597"/>
      <c r="CZ6" s="597"/>
      <c r="DA6" s="598"/>
      <c r="DB6" s="596">
        <v>96.7</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105</v>
      </c>
      <c r="AN7" s="410"/>
      <c r="AO7" s="410"/>
      <c r="AP7" s="410"/>
      <c r="AQ7" s="410"/>
      <c r="AR7" s="410"/>
      <c r="AS7" s="410"/>
      <c r="AT7" s="411"/>
      <c r="AU7" s="511" t="s">
        <v>102</v>
      </c>
      <c r="AV7" s="512"/>
      <c r="AW7" s="512"/>
      <c r="AX7" s="512"/>
      <c r="AY7" s="467" t="s">
        <v>106</v>
      </c>
      <c r="AZ7" s="468"/>
      <c r="BA7" s="468"/>
      <c r="BB7" s="468"/>
      <c r="BC7" s="468"/>
      <c r="BD7" s="468"/>
      <c r="BE7" s="468"/>
      <c r="BF7" s="468"/>
      <c r="BG7" s="468"/>
      <c r="BH7" s="468"/>
      <c r="BI7" s="468"/>
      <c r="BJ7" s="468"/>
      <c r="BK7" s="468"/>
      <c r="BL7" s="468"/>
      <c r="BM7" s="469"/>
      <c r="BN7" s="453">
        <v>100926</v>
      </c>
      <c r="BO7" s="454"/>
      <c r="BP7" s="454"/>
      <c r="BQ7" s="454"/>
      <c r="BR7" s="454"/>
      <c r="BS7" s="454"/>
      <c r="BT7" s="454"/>
      <c r="BU7" s="455"/>
      <c r="BV7" s="453">
        <v>241213</v>
      </c>
      <c r="BW7" s="454"/>
      <c r="BX7" s="454"/>
      <c r="BY7" s="454"/>
      <c r="BZ7" s="454"/>
      <c r="CA7" s="454"/>
      <c r="CB7" s="454"/>
      <c r="CC7" s="455"/>
      <c r="CD7" s="493" t="s">
        <v>107</v>
      </c>
      <c r="CE7" s="413"/>
      <c r="CF7" s="413"/>
      <c r="CG7" s="413"/>
      <c r="CH7" s="413"/>
      <c r="CI7" s="413"/>
      <c r="CJ7" s="413"/>
      <c r="CK7" s="413"/>
      <c r="CL7" s="413"/>
      <c r="CM7" s="413"/>
      <c r="CN7" s="413"/>
      <c r="CO7" s="413"/>
      <c r="CP7" s="413"/>
      <c r="CQ7" s="413"/>
      <c r="CR7" s="413"/>
      <c r="CS7" s="494"/>
      <c r="CT7" s="453">
        <v>18267498</v>
      </c>
      <c r="CU7" s="454"/>
      <c r="CV7" s="454"/>
      <c r="CW7" s="454"/>
      <c r="CX7" s="454"/>
      <c r="CY7" s="454"/>
      <c r="CZ7" s="454"/>
      <c r="DA7" s="455"/>
      <c r="DB7" s="453">
        <v>18069025</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108</v>
      </c>
      <c r="AN8" s="410"/>
      <c r="AO8" s="410"/>
      <c r="AP8" s="410"/>
      <c r="AQ8" s="410"/>
      <c r="AR8" s="410"/>
      <c r="AS8" s="410"/>
      <c r="AT8" s="411"/>
      <c r="AU8" s="511" t="s">
        <v>109</v>
      </c>
      <c r="AV8" s="512"/>
      <c r="AW8" s="512"/>
      <c r="AX8" s="512"/>
      <c r="AY8" s="467" t="s">
        <v>110</v>
      </c>
      <c r="AZ8" s="468"/>
      <c r="BA8" s="468"/>
      <c r="BB8" s="468"/>
      <c r="BC8" s="468"/>
      <c r="BD8" s="468"/>
      <c r="BE8" s="468"/>
      <c r="BF8" s="468"/>
      <c r="BG8" s="468"/>
      <c r="BH8" s="468"/>
      <c r="BI8" s="468"/>
      <c r="BJ8" s="468"/>
      <c r="BK8" s="468"/>
      <c r="BL8" s="468"/>
      <c r="BM8" s="469"/>
      <c r="BN8" s="453">
        <v>880946</v>
      </c>
      <c r="BO8" s="454"/>
      <c r="BP8" s="454"/>
      <c r="BQ8" s="454"/>
      <c r="BR8" s="454"/>
      <c r="BS8" s="454"/>
      <c r="BT8" s="454"/>
      <c r="BU8" s="455"/>
      <c r="BV8" s="453">
        <v>833110</v>
      </c>
      <c r="BW8" s="454"/>
      <c r="BX8" s="454"/>
      <c r="BY8" s="454"/>
      <c r="BZ8" s="454"/>
      <c r="CA8" s="454"/>
      <c r="CB8" s="454"/>
      <c r="CC8" s="455"/>
      <c r="CD8" s="493" t="s">
        <v>111</v>
      </c>
      <c r="CE8" s="413"/>
      <c r="CF8" s="413"/>
      <c r="CG8" s="413"/>
      <c r="CH8" s="413"/>
      <c r="CI8" s="413"/>
      <c r="CJ8" s="413"/>
      <c r="CK8" s="413"/>
      <c r="CL8" s="413"/>
      <c r="CM8" s="413"/>
      <c r="CN8" s="413"/>
      <c r="CO8" s="413"/>
      <c r="CP8" s="413"/>
      <c r="CQ8" s="413"/>
      <c r="CR8" s="413"/>
      <c r="CS8" s="494"/>
      <c r="CT8" s="556">
        <v>0.99</v>
      </c>
      <c r="CU8" s="557"/>
      <c r="CV8" s="557"/>
      <c r="CW8" s="557"/>
      <c r="CX8" s="557"/>
      <c r="CY8" s="557"/>
      <c r="CZ8" s="557"/>
      <c r="DA8" s="558"/>
      <c r="DB8" s="556">
        <v>1.01</v>
      </c>
      <c r="DC8" s="557"/>
      <c r="DD8" s="557"/>
      <c r="DE8" s="557"/>
      <c r="DF8" s="557"/>
      <c r="DG8" s="557"/>
      <c r="DH8" s="557"/>
      <c r="DI8" s="558"/>
    </row>
    <row r="9" spans="1:119" ht="18.75" customHeight="1" thickBot="1" x14ac:dyDescent="0.2">
      <c r="A9" s="178"/>
      <c r="B9" s="585" t="s">
        <v>112</v>
      </c>
      <c r="C9" s="586"/>
      <c r="D9" s="586"/>
      <c r="E9" s="586"/>
      <c r="F9" s="586"/>
      <c r="G9" s="586"/>
      <c r="H9" s="586"/>
      <c r="I9" s="586"/>
      <c r="J9" s="586"/>
      <c r="K9" s="504"/>
      <c r="L9" s="587" t="s">
        <v>113</v>
      </c>
      <c r="M9" s="588"/>
      <c r="N9" s="588"/>
      <c r="O9" s="588"/>
      <c r="P9" s="588"/>
      <c r="Q9" s="589"/>
      <c r="R9" s="590">
        <v>59360</v>
      </c>
      <c r="S9" s="591"/>
      <c r="T9" s="591"/>
      <c r="U9" s="591"/>
      <c r="V9" s="592"/>
      <c r="W9" s="522" t="s">
        <v>114</v>
      </c>
      <c r="X9" s="523"/>
      <c r="Y9" s="523"/>
      <c r="Z9" s="523"/>
      <c r="AA9" s="523"/>
      <c r="AB9" s="523"/>
      <c r="AC9" s="523"/>
      <c r="AD9" s="523"/>
      <c r="AE9" s="523"/>
      <c r="AF9" s="523"/>
      <c r="AG9" s="523"/>
      <c r="AH9" s="523"/>
      <c r="AI9" s="523"/>
      <c r="AJ9" s="523"/>
      <c r="AK9" s="523"/>
      <c r="AL9" s="593"/>
      <c r="AM9" s="510" t="s">
        <v>115</v>
      </c>
      <c r="AN9" s="410"/>
      <c r="AO9" s="410"/>
      <c r="AP9" s="410"/>
      <c r="AQ9" s="410"/>
      <c r="AR9" s="410"/>
      <c r="AS9" s="410"/>
      <c r="AT9" s="411"/>
      <c r="AU9" s="511" t="s">
        <v>116</v>
      </c>
      <c r="AV9" s="512"/>
      <c r="AW9" s="512"/>
      <c r="AX9" s="512"/>
      <c r="AY9" s="467" t="s">
        <v>117</v>
      </c>
      <c r="AZ9" s="468"/>
      <c r="BA9" s="468"/>
      <c r="BB9" s="468"/>
      <c r="BC9" s="468"/>
      <c r="BD9" s="468"/>
      <c r="BE9" s="468"/>
      <c r="BF9" s="468"/>
      <c r="BG9" s="468"/>
      <c r="BH9" s="468"/>
      <c r="BI9" s="468"/>
      <c r="BJ9" s="468"/>
      <c r="BK9" s="468"/>
      <c r="BL9" s="468"/>
      <c r="BM9" s="469"/>
      <c r="BN9" s="453">
        <v>47836</v>
      </c>
      <c r="BO9" s="454"/>
      <c r="BP9" s="454"/>
      <c r="BQ9" s="454"/>
      <c r="BR9" s="454"/>
      <c r="BS9" s="454"/>
      <c r="BT9" s="454"/>
      <c r="BU9" s="455"/>
      <c r="BV9" s="453">
        <v>-33990</v>
      </c>
      <c r="BW9" s="454"/>
      <c r="BX9" s="454"/>
      <c r="BY9" s="454"/>
      <c r="BZ9" s="454"/>
      <c r="CA9" s="454"/>
      <c r="CB9" s="454"/>
      <c r="CC9" s="455"/>
      <c r="CD9" s="493" t="s">
        <v>118</v>
      </c>
      <c r="CE9" s="413"/>
      <c r="CF9" s="413"/>
      <c r="CG9" s="413"/>
      <c r="CH9" s="413"/>
      <c r="CI9" s="413"/>
      <c r="CJ9" s="413"/>
      <c r="CK9" s="413"/>
      <c r="CL9" s="413"/>
      <c r="CM9" s="413"/>
      <c r="CN9" s="413"/>
      <c r="CO9" s="413"/>
      <c r="CP9" s="413"/>
      <c r="CQ9" s="413"/>
      <c r="CR9" s="413"/>
      <c r="CS9" s="494"/>
      <c r="CT9" s="450">
        <v>11.4</v>
      </c>
      <c r="CU9" s="451"/>
      <c r="CV9" s="451"/>
      <c r="CW9" s="451"/>
      <c r="CX9" s="451"/>
      <c r="CY9" s="451"/>
      <c r="CZ9" s="451"/>
      <c r="DA9" s="452"/>
      <c r="DB9" s="450">
        <v>10.3</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119</v>
      </c>
      <c r="M10" s="410"/>
      <c r="N10" s="410"/>
      <c r="O10" s="410"/>
      <c r="P10" s="410"/>
      <c r="Q10" s="411"/>
      <c r="R10" s="406">
        <v>62364</v>
      </c>
      <c r="S10" s="407"/>
      <c r="T10" s="407"/>
      <c r="U10" s="407"/>
      <c r="V10" s="466"/>
      <c r="W10" s="594"/>
      <c r="X10" s="404"/>
      <c r="Y10" s="404"/>
      <c r="Z10" s="404"/>
      <c r="AA10" s="404"/>
      <c r="AB10" s="404"/>
      <c r="AC10" s="404"/>
      <c r="AD10" s="404"/>
      <c r="AE10" s="404"/>
      <c r="AF10" s="404"/>
      <c r="AG10" s="404"/>
      <c r="AH10" s="404"/>
      <c r="AI10" s="404"/>
      <c r="AJ10" s="404"/>
      <c r="AK10" s="404"/>
      <c r="AL10" s="595"/>
      <c r="AM10" s="510" t="s">
        <v>120</v>
      </c>
      <c r="AN10" s="410"/>
      <c r="AO10" s="410"/>
      <c r="AP10" s="410"/>
      <c r="AQ10" s="410"/>
      <c r="AR10" s="410"/>
      <c r="AS10" s="410"/>
      <c r="AT10" s="411"/>
      <c r="AU10" s="511" t="s">
        <v>94</v>
      </c>
      <c r="AV10" s="512"/>
      <c r="AW10" s="512"/>
      <c r="AX10" s="512"/>
      <c r="AY10" s="467" t="s">
        <v>121</v>
      </c>
      <c r="AZ10" s="468"/>
      <c r="BA10" s="468"/>
      <c r="BB10" s="468"/>
      <c r="BC10" s="468"/>
      <c r="BD10" s="468"/>
      <c r="BE10" s="468"/>
      <c r="BF10" s="468"/>
      <c r="BG10" s="468"/>
      <c r="BH10" s="468"/>
      <c r="BI10" s="468"/>
      <c r="BJ10" s="468"/>
      <c r="BK10" s="468"/>
      <c r="BL10" s="468"/>
      <c r="BM10" s="469"/>
      <c r="BN10" s="453">
        <v>2869</v>
      </c>
      <c r="BO10" s="454"/>
      <c r="BP10" s="454"/>
      <c r="BQ10" s="454"/>
      <c r="BR10" s="454"/>
      <c r="BS10" s="454"/>
      <c r="BT10" s="454"/>
      <c r="BU10" s="455"/>
      <c r="BV10" s="453">
        <v>9354</v>
      </c>
      <c r="BW10" s="454"/>
      <c r="BX10" s="454"/>
      <c r="BY10" s="454"/>
      <c r="BZ10" s="454"/>
      <c r="CA10" s="454"/>
      <c r="CB10" s="454"/>
      <c r="CC10" s="45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123</v>
      </c>
      <c r="M11" s="415"/>
      <c r="N11" s="415"/>
      <c r="O11" s="415"/>
      <c r="P11" s="415"/>
      <c r="Q11" s="416"/>
      <c r="R11" s="582" t="s">
        <v>124</v>
      </c>
      <c r="S11" s="583"/>
      <c r="T11" s="583"/>
      <c r="U11" s="583"/>
      <c r="V11" s="584"/>
      <c r="W11" s="594"/>
      <c r="X11" s="404"/>
      <c r="Y11" s="404"/>
      <c r="Z11" s="404"/>
      <c r="AA11" s="404"/>
      <c r="AB11" s="404"/>
      <c r="AC11" s="404"/>
      <c r="AD11" s="404"/>
      <c r="AE11" s="404"/>
      <c r="AF11" s="404"/>
      <c r="AG11" s="404"/>
      <c r="AH11" s="404"/>
      <c r="AI11" s="404"/>
      <c r="AJ11" s="404"/>
      <c r="AK11" s="404"/>
      <c r="AL11" s="595"/>
      <c r="AM11" s="510" t="s">
        <v>125</v>
      </c>
      <c r="AN11" s="410"/>
      <c r="AO11" s="410"/>
      <c r="AP11" s="410"/>
      <c r="AQ11" s="410"/>
      <c r="AR11" s="410"/>
      <c r="AS11" s="410"/>
      <c r="AT11" s="411"/>
      <c r="AU11" s="511" t="s">
        <v>126</v>
      </c>
      <c r="AV11" s="512"/>
      <c r="AW11" s="512"/>
      <c r="AX11" s="512"/>
      <c r="AY11" s="467" t="s">
        <v>127</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128</v>
      </c>
      <c r="CE11" s="413"/>
      <c r="CF11" s="413"/>
      <c r="CG11" s="413"/>
      <c r="CH11" s="413"/>
      <c r="CI11" s="413"/>
      <c r="CJ11" s="413"/>
      <c r="CK11" s="413"/>
      <c r="CL11" s="413"/>
      <c r="CM11" s="413"/>
      <c r="CN11" s="413"/>
      <c r="CO11" s="413"/>
      <c r="CP11" s="413"/>
      <c r="CQ11" s="413"/>
      <c r="CR11" s="413"/>
      <c r="CS11" s="494"/>
      <c r="CT11" s="556" t="s">
        <v>129</v>
      </c>
      <c r="CU11" s="557"/>
      <c r="CV11" s="557"/>
      <c r="CW11" s="557"/>
      <c r="CX11" s="557"/>
      <c r="CY11" s="557"/>
      <c r="CZ11" s="557"/>
      <c r="DA11" s="558"/>
      <c r="DB11" s="556" t="s">
        <v>130</v>
      </c>
      <c r="DC11" s="557"/>
      <c r="DD11" s="557"/>
      <c r="DE11" s="557"/>
      <c r="DF11" s="557"/>
      <c r="DG11" s="557"/>
      <c r="DH11" s="557"/>
      <c r="DI11" s="558"/>
    </row>
    <row r="12" spans="1:119" ht="18.75" customHeight="1" x14ac:dyDescent="0.15">
      <c r="A12" s="178"/>
      <c r="B12" s="559" t="s">
        <v>131</v>
      </c>
      <c r="C12" s="560"/>
      <c r="D12" s="560"/>
      <c r="E12" s="560"/>
      <c r="F12" s="560"/>
      <c r="G12" s="560"/>
      <c r="H12" s="560"/>
      <c r="I12" s="560"/>
      <c r="J12" s="560"/>
      <c r="K12" s="561"/>
      <c r="L12" s="568" t="s">
        <v>132</v>
      </c>
      <c r="M12" s="569"/>
      <c r="N12" s="569"/>
      <c r="O12" s="569"/>
      <c r="P12" s="569"/>
      <c r="Q12" s="570"/>
      <c r="R12" s="571">
        <v>60082</v>
      </c>
      <c r="S12" s="572"/>
      <c r="T12" s="572"/>
      <c r="U12" s="572"/>
      <c r="V12" s="573"/>
      <c r="W12" s="574" t="s">
        <v>1</v>
      </c>
      <c r="X12" s="512"/>
      <c r="Y12" s="512"/>
      <c r="Z12" s="512"/>
      <c r="AA12" s="512"/>
      <c r="AB12" s="575"/>
      <c r="AC12" s="576" t="s">
        <v>133</v>
      </c>
      <c r="AD12" s="577"/>
      <c r="AE12" s="577"/>
      <c r="AF12" s="577"/>
      <c r="AG12" s="578"/>
      <c r="AH12" s="576" t="s">
        <v>134</v>
      </c>
      <c r="AI12" s="577"/>
      <c r="AJ12" s="577"/>
      <c r="AK12" s="577"/>
      <c r="AL12" s="579"/>
      <c r="AM12" s="510" t="s">
        <v>135</v>
      </c>
      <c r="AN12" s="410"/>
      <c r="AO12" s="410"/>
      <c r="AP12" s="410"/>
      <c r="AQ12" s="410"/>
      <c r="AR12" s="410"/>
      <c r="AS12" s="410"/>
      <c r="AT12" s="411"/>
      <c r="AU12" s="511" t="s">
        <v>94</v>
      </c>
      <c r="AV12" s="512"/>
      <c r="AW12" s="512"/>
      <c r="AX12" s="512"/>
      <c r="AY12" s="467" t="s">
        <v>136</v>
      </c>
      <c r="AZ12" s="468"/>
      <c r="BA12" s="468"/>
      <c r="BB12" s="468"/>
      <c r="BC12" s="468"/>
      <c r="BD12" s="468"/>
      <c r="BE12" s="468"/>
      <c r="BF12" s="468"/>
      <c r="BG12" s="468"/>
      <c r="BH12" s="468"/>
      <c r="BI12" s="468"/>
      <c r="BJ12" s="468"/>
      <c r="BK12" s="468"/>
      <c r="BL12" s="468"/>
      <c r="BM12" s="469"/>
      <c r="BN12" s="453">
        <v>300000</v>
      </c>
      <c r="BO12" s="454"/>
      <c r="BP12" s="454"/>
      <c r="BQ12" s="454"/>
      <c r="BR12" s="454"/>
      <c r="BS12" s="454"/>
      <c r="BT12" s="454"/>
      <c r="BU12" s="455"/>
      <c r="BV12" s="453">
        <v>200000</v>
      </c>
      <c r="BW12" s="454"/>
      <c r="BX12" s="454"/>
      <c r="BY12" s="454"/>
      <c r="BZ12" s="454"/>
      <c r="CA12" s="454"/>
      <c r="CB12" s="454"/>
      <c r="CC12" s="455"/>
      <c r="CD12" s="493" t="s">
        <v>137</v>
      </c>
      <c r="CE12" s="413"/>
      <c r="CF12" s="413"/>
      <c r="CG12" s="413"/>
      <c r="CH12" s="413"/>
      <c r="CI12" s="413"/>
      <c r="CJ12" s="413"/>
      <c r="CK12" s="413"/>
      <c r="CL12" s="413"/>
      <c r="CM12" s="413"/>
      <c r="CN12" s="413"/>
      <c r="CO12" s="413"/>
      <c r="CP12" s="413"/>
      <c r="CQ12" s="413"/>
      <c r="CR12" s="413"/>
      <c r="CS12" s="494"/>
      <c r="CT12" s="556" t="s">
        <v>138</v>
      </c>
      <c r="CU12" s="557"/>
      <c r="CV12" s="557"/>
      <c r="CW12" s="557"/>
      <c r="CX12" s="557"/>
      <c r="CY12" s="557"/>
      <c r="CZ12" s="557"/>
      <c r="DA12" s="558"/>
      <c r="DB12" s="556" t="s">
        <v>139</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140</v>
      </c>
      <c r="N13" s="538"/>
      <c r="O13" s="538"/>
      <c r="P13" s="538"/>
      <c r="Q13" s="539"/>
      <c r="R13" s="540">
        <v>58708</v>
      </c>
      <c r="S13" s="541"/>
      <c r="T13" s="541"/>
      <c r="U13" s="541"/>
      <c r="V13" s="542"/>
      <c r="W13" s="543" t="s">
        <v>141</v>
      </c>
      <c r="X13" s="439"/>
      <c r="Y13" s="439"/>
      <c r="Z13" s="439"/>
      <c r="AA13" s="439"/>
      <c r="AB13" s="440"/>
      <c r="AC13" s="406">
        <v>9983</v>
      </c>
      <c r="AD13" s="407"/>
      <c r="AE13" s="407"/>
      <c r="AF13" s="407"/>
      <c r="AG13" s="408"/>
      <c r="AH13" s="406">
        <v>10932</v>
      </c>
      <c r="AI13" s="407"/>
      <c r="AJ13" s="407"/>
      <c r="AK13" s="407"/>
      <c r="AL13" s="466"/>
      <c r="AM13" s="510" t="s">
        <v>142</v>
      </c>
      <c r="AN13" s="410"/>
      <c r="AO13" s="410"/>
      <c r="AP13" s="410"/>
      <c r="AQ13" s="410"/>
      <c r="AR13" s="410"/>
      <c r="AS13" s="410"/>
      <c r="AT13" s="411"/>
      <c r="AU13" s="511" t="s">
        <v>116</v>
      </c>
      <c r="AV13" s="512"/>
      <c r="AW13" s="512"/>
      <c r="AX13" s="512"/>
      <c r="AY13" s="467" t="s">
        <v>143</v>
      </c>
      <c r="AZ13" s="468"/>
      <c r="BA13" s="468"/>
      <c r="BB13" s="468"/>
      <c r="BC13" s="468"/>
      <c r="BD13" s="468"/>
      <c r="BE13" s="468"/>
      <c r="BF13" s="468"/>
      <c r="BG13" s="468"/>
      <c r="BH13" s="468"/>
      <c r="BI13" s="468"/>
      <c r="BJ13" s="468"/>
      <c r="BK13" s="468"/>
      <c r="BL13" s="468"/>
      <c r="BM13" s="469"/>
      <c r="BN13" s="453">
        <v>-249295</v>
      </c>
      <c r="BO13" s="454"/>
      <c r="BP13" s="454"/>
      <c r="BQ13" s="454"/>
      <c r="BR13" s="454"/>
      <c r="BS13" s="454"/>
      <c r="BT13" s="454"/>
      <c r="BU13" s="455"/>
      <c r="BV13" s="453">
        <v>-224636</v>
      </c>
      <c r="BW13" s="454"/>
      <c r="BX13" s="454"/>
      <c r="BY13" s="454"/>
      <c r="BZ13" s="454"/>
      <c r="CA13" s="454"/>
      <c r="CB13" s="454"/>
      <c r="CC13" s="455"/>
      <c r="CD13" s="493" t="s">
        <v>144</v>
      </c>
      <c r="CE13" s="413"/>
      <c r="CF13" s="413"/>
      <c r="CG13" s="413"/>
      <c r="CH13" s="413"/>
      <c r="CI13" s="413"/>
      <c r="CJ13" s="413"/>
      <c r="CK13" s="413"/>
      <c r="CL13" s="413"/>
      <c r="CM13" s="413"/>
      <c r="CN13" s="413"/>
      <c r="CO13" s="413"/>
      <c r="CP13" s="413"/>
      <c r="CQ13" s="413"/>
      <c r="CR13" s="413"/>
      <c r="CS13" s="494"/>
      <c r="CT13" s="450">
        <v>4</v>
      </c>
      <c r="CU13" s="451"/>
      <c r="CV13" s="451"/>
      <c r="CW13" s="451"/>
      <c r="CX13" s="451"/>
      <c r="CY13" s="451"/>
      <c r="CZ13" s="451"/>
      <c r="DA13" s="452"/>
      <c r="DB13" s="450">
        <v>4.9000000000000004</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145</v>
      </c>
      <c r="M14" s="580"/>
      <c r="N14" s="580"/>
      <c r="O14" s="580"/>
      <c r="P14" s="580"/>
      <c r="Q14" s="581"/>
      <c r="R14" s="540">
        <v>60895</v>
      </c>
      <c r="S14" s="541"/>
      <c r="T14" s="541"/>
      <c r="U14" s="541"/>
      <c r="V14" s="542"/>
      <c r="W14" s="544"/>
      <c r="X14" s="442"/>
      <c r="Y14" s="442"/>
      <c r="Z14" s="442"/>
      <c r="AA14" s="442"/>
      <c r="AB14" s="443"/>
      <c r="AC14" s="533">
        <v>29.9</v>
      </c>
      <c r="AD14" s="534"/>
      <c r="AE14" s="534"/>
      <c r="AF14" s="534"/>
      <c r="AG14" s="535"/>
      <c r="AH14" s="533">
        <v>30.8</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146</v>
      </c>
      <c r="CE14" s="491"/>
      <c r="CF14" s="491"/>
      <c r="CG14" s="491"/>
      <c r="CH14" s="491"/>
      <c r="CI14" s="491"/>
      <c r="CJ14" s="491"/>
      <c r="CK14" s="491"/>
      <c r="CL14" s="491"/>
      <c r="CM14" s="491"/>
      <c r="CN14" s="491"/>
      <c r="CO14" s="491"/>
      <c r="CP14" s="491"/>
      <c r="CQ14" s="491"/>
      <c r="CR14" s="491"/>
      <c r="CS14" s="492"/>
      <c r="CT14" s="550" t="s">
        <v>147</v>
      </c>
      <c r="CU14" s="551"/>
      <c r="CV14" s="551"/>
      <c r="CW14" s="551"/>
      <c r="CX14" s="551"/>
      <c r="CY14" s="551"/>
      <c r="CZ14" s="551"/>
      <c r="DA14" s="552"/>
      <c r="DB14" s="550" t="s">
        <v>129</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148</v>
      </c>
      <c r="N15" s="538"/>
      <c r="O15" s="538"/>
      <c r="P15" s="538"/>
      <c r="Q15" s="539"/>
      <c r="R15" s="540">
        <v>59328</v>
      </c>
      <c r="S15" s="541"/>
      <c r="T15" s="541"/>
      <c r="U15" s="541"/>
      <c r="V15" s="542"/>
      <c r="W15" s="543" t="s">
        <v>149</v>
      </c>
      <c r="X15" s="439"/>
      <c r="Y15" s="439"/>
      <c r="Z15" s="439"/>
      <c r="AA15" s="439"/>
      <c r="AB15" s="440"/>
      <c r="AC15" s="406">
        <v>8714</v>
      </c>
      <c r="AD15" s="407"/>
      <c r="AE15" s="407"/>
      <c r="AF15" s="407"/>
      <c r="AG15" s="408"/>
      <c r="AH15" s="406">
        <v>9986</v>
      </c>
      <c r="AI15" s="407"/>
      <c r="AJ15" s="407"/>
      <c r="AK15" s="407"/>
      <c r="AL15" s="466"/>
      <c r="AM15" s="510"/>
      <c r="AN15" s="410"/>
      <c r="AO15" s="410"/>
      <c r="AP15" s="410"/>
      <c r="AQ15" s="410"/>
      <c r="AR15" s="410"/>
      <c r="AS15" s="410"/>
      <c r="AT15" s="411"/>
      <c r="AU15" s="511"/>
      <c r="AV15" s="512"/>
      <c r="AW15" s="512"/>
      <c r="AX15" s="512"/>
      <c r="AY15" s="479" t="s">
        <v>150</v>
      </c>
      <c r="AZ15" s="480"/>
      <c r="BA15" s="480"/>
      <c r="BB15" s="480"/>
      <c r="BC15" s="480"/>
      <c r="BD15" s="480"/>
      <c r="BE15" s="480"/>
      <c r="BF15" s="480"/>
      <c r="BG15" s="480"/>
      <c r="BH15" s="480"/>
      <c r="BI15" s="480"/>
      <c r="BJ15" s="480"/>
      <c r="BK15" s="480"/>
      <c r="BL15" s="480"/>
      <c r="BM15" s="481"/>
      <c r="BN15" s="482">
        <v>12041330</v>
      </c>
      <c r="BO15" s="483"/>
      <c r="BP15" s="483"/>
      <c r="BQ15" s="483"/>
      <c r="BR15" s="483"/>
      <c r="BS15" s="483"/>
      <c r="BT15" s="483"/>
      <c r="BU15" s="484"/>
      <c r="BV15" s="482">
        <v>13391140</v>
      </c>
      <c r="BW15" s="483"/>
      <c r="BX15" s="483"/>
      <c r="BY15" s="483"/>
      <c r="BZ15" s="483"/>
      <c r="CA15" s="483"/>
      <c r="CB15" s="483"/>
      <c r="CC15" s="484"/>
      <c r="CD15" s="553" t="s">
        <v>151</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152</v>
      </c>
      <c r="M16" s="528"/>
      <c r="N16" s="528"/>
      <c r="O16" s="528"/>
      <c r="P16" s="528"/>
      <c r="Q16" s="529"/>
      <c r="R16" s="530" t="s">
        <v>153</v>
      </c>
      <c r="S16" s="531"/>
      <c r="T16" s="531"/>
      <c r="U16" s="531"/>
      <c r="V16" s="532"/>
      <c r="W16" s="544"/>
      <c r="X16" s="442"/>
      <c r="Y16" s="442"/>
      <c r="Z16" s="442"/>
      <c r="AA16" s="442"/>
      <c r="AB16" s="443"/>
      <c r="AC16" s="533">
        <v>26.1</v>
      </c>
      <c r="AD16" s="534"/>
      <c r="AE16" s="534"/>
      <c r="AF16" s="534"/>
      <c r="AG16" s="535"/>
      <c r="AH16" s="533">
        <v>28.1</v>
      </c>
      <c r="AI16" s="534"/>
      <c r="AJ16" s="534"/>
      <c r="AK16" s="534"/>
      <c r="AL16" s="536"/>
      <c r="AM16" s="510"/>
      <c r="AN16" s="410"/>
      <c r="AO16" s="410"/>
      <c r="AP16" s="410"/>
      <c r="AQ16" s="410"/>
      <c r="AR16" s="410"/>
      <c r="AS16" s="410"/>
      <c r="AT16" s="411"/>
      <c r="AU16" s="511"/>
      <c r="AV16" s="512"/>
      <c r="AW16" s="512"/>
      <c r="AX16" s="512"/>
      <c r="AY16" s="467" t="s">
        <v>154</v>
      </c>
      <c r="AZ16" s="468"/>
      <c r="BA16" s="468"/>
      <c r="BB16" s="468"/>
      <c r="BC16" s="468"/>
      <c r="BD16" s="468"/>
      <c r="BE16" s="468"/>
      <c r="BF16" s="468"/>
      <c r="BG16" s="468"/>
      <c r="BH16" s="468"/>
      <c r="BI16" s="468"/>
      <c r="BJ16" s="468"/>
      <c r="BK16" s="468"/>
      <c r="BL16" s="468"/>
      <c r="BM16" s="469"/>
      <c r="BN16" s="453">
        <v>13123058</v>
      </c>
      <c r="BO16" s="454"/>
      <c r="BP16" s="454"/>
      <c r="BQ16" s="454"/>
      <c r="BR16" s="454"/>
      <c r="BS16" s="454"/>
      <c r="BT16" s="454"/>
      <c r="BU16" s="455"/>
      <c r="BV16" s="453">
        <v>13625097</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155</v>
      </c>
      <c r="N17" s="547"/>
      <c r="O17" s="547"/>
      <c r="P17" s="547"/>
      <c r="Q17" s="548"/>
      <c r="R17" s="530" t="s">
        <v>156</v>
      </c>
      <c r="S17" s="531"/>
      <c r="T17" s="531"/>
      <c r="U17" s="531"/>
      <c r="V17" s="532"/>
      <c r="W17" s="543" t="s">
        <v>157</v>
      </c>
      <c r="X17" s="439"/>
      <c r="Y17" s="439"/>
      <c r="Z17" s="439"/>
      <c r="AA17" s="439"/>
      <c r="AB17" s="440"/>
      <c r="AC17" s="406">
        <v>14703</v>
      </c>
      <c r="AD17" s="407"/>
      <c r="AE17" s="407"/>
      <c r="AF17" s="407"/>
      <c r="AG17" s="408"/>
      <c r="AH17" s="406">
        <v>14620</v>
      </c>
      <c r="AI17" s="407"/>
      <c r="AJ17" s="407"/>
      <c r="AK17" s="407"/>
      <c r="AL17" s="466"/>
      <c r="AM17" s="510"/>
      <c r="AN17" s="410"/>
      <c r="AO17" s="410"/>
      <c r="AP17" s="410"/>
      <c r="AQ17" s="410"/>
      <c r="AR17" s="410"/>
      <c r="AS17" s="410"/>
      <c r="AT17" s="411"/>
      <c r="AU17" s="511"/>
      <c r="AV17" s="512"/>
      <c r="AW17" s="512"/>
      <c r="AX17" s="512"/>
      <c r="AY17" s="467" t="s">
        <v>158</v>
      </c>
      <c r="AZ17" s="468"/>
      <c r="BA17" s="468"/>
      <c r="BB17" s="468"/>
      <c r="BC17" s="468"/>
      <c r="BD17" s="468"/>
      <c r="BE17" s="468"/>
      <c r="BF17" s="468"/>
      <c r="BG17" s="468"/>
      <c r="BH17" s="468"/>
      <c r="BI17" s="468"/>
      <c r="BJ17" s="468"/>
      <c r="BK17" s="468"/>
      <c r="BL17" s="468"/>
      <c r="BM17" s="469"/>
      <c r="BN17" s="453">
        <v>15367046</v>
      </c>
      <c r="BO17" s="454"/>
      <c r="BP17" s="454"/>
      <c r="BQ17" s="454"/>
      <c r="BR17" s="454"/>
      <c r="BS17" s="454"/>
      <c r="BT17" s="454"/>
      <c r="BU17" s="455"/>
      <c r="BV17" s="453">
        <v>17214406</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159</v>
      </c>
      <c r="C18" s="504"/>
      <c r="D18" s="504"/>
      <c r="E18" s="505"/>
      <c r="F18" s="505"/>
      <c r="G18" s="505"/>
      <c r="H18" s="505"/>
      <c r="I18" s="505"/>
      <c r="J18" s="505"/>
      <c r="K18" s="505"/>
      <c r="L18" s="506">
        <v>191.11</v>
      </c>
      <c r="M18" s="506"/>
      <c r="N18" s="506"/>
      <c r="O18" s="506"/>
      <c r="P18" s="506"/>
      <c r="Q18" s="506"/>
      <c r="R18" s="507"/>
      <c r="S18" s="507"/>
      <c r="T18" s="507"/>
      <c r="U18" s="507"/>
      <c r="V18" s="508"/>
      <c r="W18" s="524"/>
      <c r="X18" s="525"/>
      <c r="Y18" s="525"/>
      <c r="Z18" s="525"/>
      <c r="AA18" s="525"/>
      <c r="AB18" s="549"/>
      <c r="AC18" s="423">
        <v>44</v>
      </c>
      <c r="AD18" s="424"/>
      <c r="AE18" s="424"/>
      <c r="AF18" s="424"/>
      <c r="AG18" s="509"/>
      <c r="AH18" s="423">
        <v>41.1</v>
      </c>
      <c r="AI18" s="424"/>
      <c r="AJ18" s="424"/>
      <c r="AK18" s="424"/>
      <c r="AL18" s="425"/>
      <c r="AM18" s="510"/>
      <c r="AN18" s="410"/>
      <c r="AO18" s="410"/>
      <c r="AP18" s="410"/>
      <c r="AQ18" s="410"/>
      <c r="AR18" s="410"/>
      <c r="AS18" s="410"/>
      <c r="AT18" s="411"/>
      <c r="AU18" s="511"/>
      <c r="AV18" s="512"/>
      <c r="AW18" s="512"/>
      <c r="AX18" s="512"/>
      <c r="AY18" s="467" t="s">
        <v>160</v>
      </c>
      <c r="AZ18" s="468"/>
      <c r="BA18" s="468"/>
      <c r="BB18" s="468"/>
      <c r="BC18" s="468"/>
      <c r="BD18" s="468"/>
      <c r="BE18" s="468"/>
      <c r="BF18" s="468"/>
      <c r="BG18" s="468"/>
      <c r="BH18" s="468"/>
      <c r="BI18" s="468"/>
      <c r="BJ18" s="468"/>
      <c r="BK18" s="468"/>
      <c r="BL18" s="468"/>
      <c r="BM18" s="469"/>
      <c r="BN18" s="453">
        <v>16410710</v>
      </c>
      <c r="BO18" s="454"/>
      <c r="BP18" s="454"/>
      <c r="BQ18" s="454"/>
      <c r="BR18" s="454"/>
      <c r="BS18" s="454"/>
      <c r="BT18" s="454"/>
      <c r="BU18" s="455"/>
      <c r="BV18" s="453">
        <v>16417597</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161</v>
      </c>
      <c r="C19" s="504"/>
      <c r="D19" s="504"/>
      <c r="E19" s="505"/>
      <c r="F19" s="505"/>
      <c r="G19" s="505"/>
      <c r="H19" s="505"/>
      <c r="I19" s="505"/>
      <c r="J19" s="505"/>
      <c r="K19" s="505"/>
      <c r="L19" s="513">
        <v>311</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162</v>
      </c>
      <c r="AZ19" s="468"/>
      <c r="BA19" s="468"/>
      <c r="BB19" s="468"/>
      <c r="BC19" s="468"/>
      <c r="BD19" s="468"/>
      <c r="BE19" s="468"/>
      <c r="BF19" s="468"/>
      <c r="BG19" s="468"/>
      <c r="BH19" s="468"/>
      <c r="BI19" s="468"/>
      <c r="BJ19" s="468"/>
      <c r="BK19" s="468"/>
      <c r="BL19" s="468"/>
      <c r="BM19" s="469"/>
      <c r="BN19" s="453">
        <v>20395586</v>
      </c>
      <c r="BO19" s="454"/>
      <c r="BP19" s="454"/>
      <c r="BQ19" s="454"/>
      <c r="BR19" s="454"/>
      <c r="BS19" s="454"/>
      <c r="BT19" s="454"/>
      <c r="BU19" s="455"/>
      <c r="BV19" s="453">
        <v>21711748</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163</v>
      </c>
      <c r="C20" s="504"/>
      <c r="D20" s="504"/>
      <c r="E20" s="505"/>
      <c r="F20" s="505"/>
      <c r="G20" s="505"/>
      <c r="H20" s="505"/>
      <c r="I20" s="505"/>
      <c r="J20" s="505"/>
      <c r="K20" s="505"/>
      <c r="L20" s="513">
        <v>21300</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164</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165</v>
      </c>
      <c r="C22" s="430"/>
      <c r="D22" s="431"/>
      <c r="E22" s="438" t="s">
        <v>1</v>
      </c>
      <c r="F22" s="439"/>
      <c r="G22" s="439"/>
      <c r="H22" s="439"/>
      <c r="I22" s="439"/>
      <c r="J22" s="439"/>
      <c r="K22" s="440"/>
      <c r="L22" s="438" t="s">
        <v>166</v>
      </c>
      <c r="M22" s="439"/>
      <c r="N22" s="439"/>
      <c r="O22" s="439"/>
      <c r="P22" s="440"/>
      <c r="Q22" s="444" t="s">
        <v>167</v>
      </c>
      <c r="R22" s="445"/>
      <c r="S22" s="445"/>
      <c r="T22" s="445"/>
      <c r="U22" s="445"/>
      <c r="V22" s="446"/>
      <c r="W22" s="495" t="s">
        <v>168</v>
      </c>
      <c r="X22" s="430"/>
      <c r="Y22" s="431"/>
      <c r="Z22" s="438" t="s">
        <v>1</v>
      </c>
      <c r="AA22" s="439"/>
      <c r="AB22" s="439"/>
      <c r="AC22" s="439"/>
      <c r="AD22" s="439"/>
      <c r="AE22" s="439"/>
      <c r="AF22" s="439"/>
      <c r="AG22" s="440"/>
      <c r="AH22" s="456" t="s">
        <v>169</v>
      </c>
      <c r="AI22" s="439"/>
      <c r="AJ22" s="439"/>
      <c r="AK22" s="439"/>
      <c r="AL22" s="440"/>
      <c r="AM22" s="456" t="s">
        <v>170</v>
      </c>
      <c r="AN22" s="457"/>
      <c r="AO22" s="457"/>
      <c r="AP22" s="457"/>
      <c r="AQ22" s="457"/>
      <c r="AR22" s="458"/>
      <c r="AS22" s="444" t="s">
        <v>167</v>
      </c>
      <c r="AT22" s="445"/>
      <c r="AU22" s="445"/>
      <c r="AV22" s="445"/>
      <c r="AW22" s="445"/>
      <c r="AX22" s="462"/>
      <c r="AY22" s="479" t="s">
        <v>171</v>
      </c>
      <c r="AZ22" s="480"/>
      <c r="BA22" s="480"/>
      <c r="BB22" s="480"/>
      <c r="BC22" s="480"/>
      <c r="BD22" s="480"/>
      <c r="BE22" s="480"/>
      <c r="BF22" s="480"/>
      <c r="BG22" s="480"/>
      <c r="BH22" s="480"/>
      <c r="BI22" s="480"/>
      <c r="BJ22" s="480"/>
      <c r="BK22" s="480"/>
      <c r="BL22" s="480"/>
      <c r="BM22" s="481"/>
      <c r="BN22" s="482">
        <v>20870970</v>
      </c>
      <c r="BO22" s="483"/>
      <c r="BP22" s="483"/>
      <c r="BQ22" s="483"/>
      <c r="BR22" s="483"/>
      <c r="BS22" s="483"/>
      <c r="BT22" s="483"/>
      <c r="BU22" s="484"/>
      <c r="BV22" s="482">
        <v>20412402</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172</v>
      </c>
      <c r="AZ23" s="468"/>
      <c r="BA23" s="468"/>
      <c r="BB23" s="468"/>
      <c r="BC23" s="468"/>
      <c r="BD23" s="468"/>
      <c r="BE23" s="468"/>
      <c r="BF23" s="468"/>
      <c r="BG23" s="468"/>
      <c r="BH23" s="468"/>
      <c r="BI23" s="468"/>
      <c r="BJ23" s="468"/>
      <c r="BK23" s="468"/>
      <c r="BL23" s="468"/>
      <c r="BM23" s="469"/>
      <c r="BN23" s="453">
        <v>8919988</v>
      </c>
      <c r="BO23" s="454"/>
      <c r="BP23" s="454"/>
      <c r="BQ23" s="454"/>
      <c r="BR23" s="454"/>
      <c r="BS23" s="454"/>
      <c r="BT23" s="454"/>
      <c r="BU23" s="455"/>
      <c r="BV23" s="453">
        <v>8598430</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173</v>
      </c>
      <c r="F24" s="410"/>
      <c r="G24" s="410"/>
      <c r="H24" s="410"/>
      <c r="I24" s="410"/>
      <c r="J24" s="410"/>
      <c r="K24" s="411"/>
      <c r="L24" s="406">
        <v>1</v>
      </c>
      <c r="M24" s="407"/>
      <c r="N24" s="407"/>
      <c r="O24" s="407"/>
      <c r="P24" s="408"/>
      <c r="Q24" s="406">
        <v>9300</v>
      </c>
      <c r="R24" s="407"/>
      <c r="S24" s="407"/>
      <c r="T24" s="407"/>
      <c r="U24" s="407"/>
      <c r="V24" s="408"/>
      <c r="W24" s="496"/>
      <c r="X24" s="433"/>
      <c r="Y24" s="434"/>
      <c r="Z24" s="409" t="s">
        <v>174</v>
      </c>
      <c r="AA24" s="410"/>
      <c r="AB24" s="410"/>
      <c r="AC24" s="410"/>
      <c r="AD24" s="410"/>
      <c r="AE24" s="410"/>
      <c r="AF24" s="410"/>
      <c r="AG24" s="411"/>
      <c r="AH24" s="406">
        <v>622</v>
      </c>
      <c r="AI24" s="407"/>
      <c r="AJ24" s="407"/>
      <c r="AK24" s="407"/>
      <c r="AL24" s="408"/>
      <c r="AM24" s="406">
        <v>1884038</v>
      </c>
      <c r="AN24" s="407"/>
      <c r="AO24" s="407"/>
      <c r="AP24" s="407"/>
      <c r="AQ24" s="407"/>
      <c r="AR24" s="408"/>
      <c r="AS24" s="406">
        <v>3029</v>
      </c>
      <c r="AT24" s="407"/>
      <c r="AU24" s="407"/>
      <c r="AV24" s="407"/>
      <c r="AW24" s="407"/>
      <c r="AX24" s="466"/>
      <c r="AY24" s="426" t="s">
        <v>175</v>
      </c>
      <c r="AZ24" s="427"/>
      <c r="BA24" s="427"/>
      <c r="BB24" s="427"/>
      <c r="BC24" s="427"/>
      <c r="BD24" s="427"/>
      <c r="BE24" s="427"/>
      <c r="BF24" s="427"/>
      <c r="BG24" s="427"/>
      <c r="BH24" s="427"/>
      <c r="BI24" s="427"/>
      <c r="BJ24" s="427"/>
      <c r="BK24" s="427"/>
      <c r="BL24" s="427"/>
      <c r="BM24" s="428"/>
      <c r="BN24" s="453">
        <v>14036154</v>
      </c>
      <c r="BO24" s="454"/>
      <c r="BP24" s="454"/>
      <c r="BQ24" s="454"/>
      <c r="BR24" s="454"/>
      <c r="BS24" s="454"/>
      <c r="BT24" s="454"/>
      <c r="BU24" s="455"/>
      <c r="BV24" s="453">
        <v>14205971</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176</v>
      </c>
      <c r="F25" s="410"/>
      <c r="G25" s="410"/>
      <c r="H25" s="410"/>
      <c r="I25" s="410"/>
      <c r="J25" s="410"/>
      <c r="K25" s="411"/>
      <c r="L25" s="406">
        <v>2</v>
      </c>
      <c r="M25" s="407"/>
      <c r="N25" s="407"/>
      <c r="O25" s="407"/>
      <c r="P25" s="408"/>
      <c r="Q25" s="406">
        <v>7600</v>
      </c>
      <c r="R25" s="407"/>
      <c r="S25" s="407"/>
      <c r="T25" s="407"/>
      <c r="U25" s="407"/>
      <c r="V25" s="408"/>
      <c r="W25" s="496"/>
      <c r="X25" s="433"/>
      <c r="Y25" s="434"/>
      <c r="Z25" s="409" t="s">
        <v>177</v>
      </c>
      <c r="AA25" s="410"/>
      <c r="AB25" s="410"/>
      <c r="AC25" s="410"/>
      <c r="AD25" s="410"/>
      <c r="AE25" s="410"/>
      <c r="AF25" s="410"/>
      <c r="AG25" s="411"/>
      <c r="AH25" s="406">
        <v>114</v>
      </c>
      <c r="AI25" s="407"/>
      <c r="AJ25" s="407"/>
      <c r="AK25" s="407"/>
      <c r="AL25" s="408"/>
      <c r="AM25" s="406">
        <v>333450</v>
      </c>
      <c r="AN25" s="407"/>
      <c r="AO25" s="407"/>
      <c r="AP25" s="407"/>
      <c r="AQ25" s="407"/>
      <c r="AR25" s="408"/>
      <c r="AS25" s="406">
        <v>2925</v>
      </c>
      <c r="AT25" s="407"/>
      <c r="AU25" s="407"/>
      <c r="AV25" s="407"/>
      <c r="AW25" s="407"/>
      <c r="AX25" s="466"/>
      <c r="AY25" s="479" t="s">
        <v>178</v>
      </c>
      <c r="AZ25" s="480"/>
      <c r="BA25" s="480"/>
      <c r="BB25" s="480"/>
      <c r="BC25" s="480"/>
      <c r="BD25" s="480"/>
      <c r="BE25" s="480"/>
      <c r="BF25" s="480"/>
      <c r="BG25" s="480"/>
      <c r="BH25" s="480"/>
      <c r="BI25" s="480"/>
      <c r="BJ25" s="480"/>
      <c r="BK25" s="480"/>
      <c r="BL25" s="480"/>
      <c r="BM25" s="481"/>
      <c r="BN25" s="482">
        <v>15118747</v>
      </c>
      <c r="BO25" s="483"/>
      <c r="BP25" s="483"/>
      <c r="BQ25" s="483"/>
      <c r="BR25" s="483"/>
      <c r="BS25" s="483"/>
      <c r="BT25" s="483"/>
      <c r="BU25" s="484"/>
      <c r="BV25" s="482">
        <v>11152099</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179</v>
      </c>
      <c r="F26" s="410"/>
      <c r="G26" s="410"/>
      <c r="H26" s="410"/>
      <c r="I26" s="410"/>
      <c r="J26" s="410"/>
      <c r="K26" s="411"/>
      <c r="L26" s="406">
        <v>1</v>
      </c>
      <c r="M26" s="407"/>
      <c r="N26" s="407"/>
      <c r="O26" s="407"/>
      <c r="P26" s="408"/>
      <c r="Q26" s="406">
        <v>6900</v>
      </c>
      <c r="R26" s="407"/>
      <c r="S26" s="407"/>
      <c r="T26" s="407"/>
      <c r="U26" s="407"/>
      <c r="V26" s="408"/>
      <c r="W26" s="496"/>
      <c r="X26" s="433"/>
      <c r="Y26" s="434"/>
      <c r="Z26" s="409" t="s">
        <v>180</v>
      </c>
      <c r="AA26" s="464"/>
      <c r="AB26" s="464"/>
      <c r="AC26" s="464"/>
      <c r="AD26" s="464"/>
      <c r="AE26" s="464"/>
      <c r="AF26" s="464"/>
      <c r="AG26" s="465"/>
      <c r="AH26" s="406">
        <v>15</v>
      </c>
      <c r="AI26" s="407"/>
      <c r="AJ26" s="407"/>
      <c r="AK26" s="407"/>
      <c r="AL26" s="408"/>
      <c r="AM26" s="406">
        <v>45045</v>
      </c>
      <c r="AN26" s="407"/>
      <c r="AO26" s="407"/>
      <c r="AP26" s="407"/>
      <c r="AQ26" s="407"/>
      <c r="AR26" s="408"/>
      <c r="AS26" s="406">
        <v>3003</v>
      </c>
      <c r="AT26" s="407"/>
      <c r="AU26" s="407"/>
      <c r="AV26" s="407"/>
      <c r="AW26" s="407"/>
      <c r="AX26" s="466"/>
      <c r="AY26" s="493" t="s">
        <v>181</v>
      </c>
      <c r="AZ26" s="413"/>
      <c r="BA26" s="413"/>
      <c r="BB26" s="413"/>
      <c r="BC26" s="413"/>
      <c r="BD26" s="413"/>
      <c r="BE26" s="413"/>
      <c r="BF26" s="413"/>
      <c r="BG26" s="413"/>
      <c r="BH26" s="413"/>
      <c r="BI26" s="413"/>
      <c r="BJ26" s="413"/>
      <c r="BK26" s="413"/>
      <c r="BL26" s="413"/>
      <c r="BM26" s="494"/>
      <c r="BN26" s="453" t="s">
        <v>139</v>
      </c>
      <c r="BO26" s="454"/>
      <c r="BP26" s="454"/>
      <c r="BQ26" s="454"/>
      <c r="BR26" s="454"/>
      <c r="BS26" s="454"/>
      <c r="BT26" s="454"/>
      <c r="BU26" s="455"/>
      <c r="BV26" s="453" t="s">
        <v>138</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182</v>
      </c>
      <c r="F27" s="410"/>
      <c r="G27" s="410"/>
      <c r="H27" s="410"/>
      <c r="I27" s="410"/>
      <c r="J27" s="410"/>
      <c r="K27" s="411"/>
      <c r="L27" s="406">
        <v>1</v>
      </c>
      <c r="M27" s="407"/>
      <c r="N27" s="407"/>
      <c r="O27" s="407"/>
      <c r="P27" s="408"/>
      <c r="Q27" s="406">
        <v>5000</v>
      </c>
      <c r="R27" s="407"/>
      <c r="S27" s="407"/>
      <c r="T27" s="407"/>
      <c r="U27" s="407"/>
      <c r="V27" s="408"/>
      <c r="W27" s="496"/>
      <c r="X27" s="433"/>
      <c r="Y27" s="434"/>
      <c r="Z27" s="409" t="s">
        <v>183</v>
      </c>
      <c r="AA27" s="410"/>
      <c r="AB27" s="410"/>
      <c r="AC27" s="410"/>
      <c r="AD27" s="410"/>
      <c r="AE27" s="410"/>
      <c r="AF27" s="410"/>
      <c r="AG27" s="411"/>
      <c r="AH27" s="406">
        <v>5</v>
      </c>
      <c r="AI27" s="407"/>
      <c r="AJ27" s="407"/>
      <c r="AK27" s="407"/>
      <c r="AL27" s="408"/>
      <c r="AM27" s="406">
        <v>18834</v>
      </c>
      <c r="AN27" s="407"/>
      <c r="AO27" s="407"/>
      <c r="AP27" s="407"/>
      <c r="AQ27" s="407"/>
      <c r="AR27" s="408"/>
      <c r="AS27" s="406">
        <v>3767</v>
      </c>
      <c r="AT27" s="407"/>
      <c r="AU27" s="407"/>
      <c r="AV27" s="407"/>
      <c r="AW27" s="407"/>
      <c r="AX27" s="466"/>
      <c r="AY27" s="490" t="s">
        <v>184</v>
      </c>
      <c r="AZ27" s="491"/>
      <c r="BA27" s="491"/>
      <c r="BB27" s="491"/>
      <c r="BC27" s="491"/>
      <c r="BD27" s="491"/>
      <c r="BE27" s="491"/>
      <c r="BF27" s="491"/>
      <c r="BG27" s="491"/>
      <c r="BH27" s="491"/>
      <c r="BI27" s="491"/>
      <c r="BJ27" s="491"/>
      <c r="BK27" s="491"/>
      <c r="BL27" s="491"/>
      <c r="BM27" s="492"/>
      <c r="BN27" s="487">
        <v>2802173</v>
      </c>
      <c r="BO27" s="488"/>
      <c r="BP27" s="488"/>
      <c r="BQ27" s="488"/>
      <c r="BR27" s="488"/>
      <c r="BS27" s="488"/>
      <c r="BT27" s="488"/>
      <c r="BU27" s="489"/>
      <c r="BV27" s="487">
        <v>2800678</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185</v>
      </c>
      <c r="F28" s="410"/>
      <c r="G28" s="410"/>
      <c r="H28" s="410"/>
      <c r="I28" s="410"/>
      <c r="J28" s="410"/>
      <c r="K28" s="411"/>
      <c r="L28" s="406">
        <v>1</v>
      </c>
      <c r="M28" s="407"/>
      <c r="N28" s="407"/>
      <c r="O28" s="407"/>
      <c r="P28" s="408"/>
      <c r="Q28" s="406">
        <v>4300</v>
      </c>
      <c r="R28" s="407"/>
      <c r="S28" s="407"/>
      <c r="T28" s="407"/>
      <c r="U28" s="407"/>
      <c r="V28" s="408"/>
      <c r="W28" s="496"/>
      <c r="X28" s="433"/>
      <c r="Y28" s="434"/>
      <c r="Z28" s="409" t="s">
        <v>186</v>
      </c>
      <c r="AA28" s="410"/>
      <c r="AB28" s="410"/>
      <c r="AC28" s="410"/>
      <c r="AD28" s="410"/>
      <c r="AE28" s="410"/>
      <c r="AF28" s="410"/>
      <c r="AG28" s="411"/>
      <c r="AH28" s="406" t="s">
        <v>139</v>
      </c>
      <c r="AI28" s="407"/>
      <c r="AJ28" s="407"/>
      <c r="AK28" s="407"/>
      <c r="AL28" s="408"/>
      <c r="AM28" s="406" t="s">
        <v>139</v>
      </c>
      <c r="AN28" s="407"/>
      <c r="AO28" s="407"/>
      <c r="AP28" s="407"/>
      <c r="AQ28" s="407"/>
      <c r="AR28" s="408"/>
      <c r="AS28" s="406" t="s">
        <v>139</v>
      </c>
      <c r="AT28" s="407"/>
      <c r="AU28" s="407"/>
      <c r="AV28" s="407"/>
      <c r="AW28" s="407"/>
      <c r="AX28" s="466"/>
      <c r="AY28" s="470" t="s">
        <v>187</v>
      </c>
      <c r="AZ28" s="471"/>
      <c r="BA28" s="471"/>
      <c r="BB28" s="472"/>
      <c r="BC28" s="479" t="s">
        <v>48</v>
      </c>
      <c r="BD28" s="480"/>
      <c r="BE28" s="480"/>
      <c r="BF28" s="480"/>
      <c r="BG28" s="480"/>
      <c r="BH28" s="480"/>
      <c r="BI28" s="480"/>
      <c r="BJ28" s="480"/>
      <c r="BK28" s="480"/>
      <c r="BL28" s="480"/>
      <c r="BM28" s="481"/>
      <c r="BN28" s="482">
        <v>7386536</v>
      </c>
      <c r="BO28" s="483"/>
      <c r="BP28" s="483"/>
      <c r="BQ28" s="483"/>
      <c r="BR28" s="483"/>
      <c r="BS28" s="483"/>
      <c r="BT28" s="483"/>
      <c r="BU28" s="484"/>
      <c r="BV28" s="482">
        <v>7583667</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188</v>
      </c>
      <c r="F29" s="410"/>
      <c r="G29" s="410"/>
      <c r="H29" s="410"/>
      <c r="I29" s="410"/>
      <c r="J29" s="410"/>
      <c r="K29" s="411"/>
      <c r="L29" s="406">
        <v>16</v>
      </c>
      <c r="M29" s="407"/>
      <c r="N29" s="407"/>
      <c r="O29" s="407"/>
      <c r="P29" s="408"/>
      <c r="Q29" s="406">
        <v>3900</v>
      </c>
      <c r="R29" s="407"/>
      <c r="S29" s="407"/>
      <c r="T29" s="407"/>
      <c r="U29" s="407"/>
      <c r="V29" s="408"/>
      <c r="W29" s="497"/>
      <c r="X29" s="498"/>
      <c r="Y29" s="499"/>
      <c r="Z29" s="409" t="s">
        <v>189</v>
      </c>
      <c r="AA29" s="410"/>
      <c r="AB29" s="410"/>
      <c r="AC29" s="410"/>
      <c r="AD29" s="410"/>
      <c r="AE29" s="410"/>
      <c r="AF29" s="410"/>
      <c r="AG29" s="411"/>
      <c r="AH29" s="406">
        <v>627</v>
      </c>
      <c r="AI29" s="407"/>
      <c r="AJ29" s="407"/>
      <c r="AK29" s="407"/>
      <c r="AL29" s="408"/>
      <c r="AM29" s="406">
        <v>1902872</v>
      </c>
      <c r="AN29" s="407"/>
      <c r="AO29" s="407"/>
      <c r="AP29" s="407"/>
      <c r="AQ29" s="407"/>
      <c r="AR29" s="408"/>
      <c r="AS29" s="406">
        <v>3035</v>
      </c>
      <c r="AT29" s="407"/>
      <c r="AU29" s="407"/>
      <c r="AV29" s="407"/>
      <c r="AW29" s="407"/>
      <c r="AX29" s="466"/>
      <c r="AY29" s="473"/>
      <c r="AZ29" s="474"/>
      <c r="BA29" s="474"/>
      <c r="BB29" s="475"/>
      <c r="BC29" s="467" t="s">
        <v>190</v>
      </c>
      <c r="BD29" s="468"/>
      <c r="BE29" s="468"/>
      <c r="BF29" s="468"/>
      <c r="BG29" s="468"/>
      <c r="BH29" s="468"/>
      <c r="BI29" s="468"/>
      <c r="BJ29" s="468"/>
      <c r="BK29" s="468"/>
      <c r="BL29" s="468"/>
      <c r="BM29" s="469"/>
      <c r="BN29" s="453" t="s">
        <v>139</v>
      </c>
      <c r="BO29" s="454"/>
      <c r="BP29" s="454"/>
      <c r="BQ29" s="454"/>
      <c r="BR29" s="454"/>
      <c r="BS29" s="454"/>
      <c r="BT29" s="454"/>
      <c r="BU29" s="455"/>
      <c r="BV29" s="453" t="s">
        <v>139</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191</v>
      </c>
      <c r="X30" s="421"/>
      <c r="Y30" s="421"/>
      <c r="Z30" s="421"/>
      <c r="AA30" s="421"/>
      <c r="AB30" s="421"/>
      <c r="AC30" s="421"/>
      <c r="AD30" s="421"/>
      <c r="AE30" s="421"/>
      <c r="AF30" s="421"/>
      <c r="AG30" s="422"/>
      <c r="AH30" s="423">
        <v>99.4</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6775923</v>
      </c>
      <c r="BO30" s="488"/>
      <c r="BP30" s="488"/>
      <c r="BQ30" s="488"/>
      <c r="BR30" s="488"/>
      <c r="BS30" s="488"/>
      <c r="BT30" s="488"/>
      <c r="BU30" s="489"/>
      <c r="BV30" s="487">
        <v>6808180</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192</v>
      </c>
      <c r="D32" s="412"/>
      <c r="E32" s="412"/>
      <c r="F32" s="412"/>
      <c r="G32" s="412"/>
      <c r="H32" s="412"/>
      <c r="I32" s="412"/>
      <c r="J32" s="412"/>
      <c r="K32" s="412"/>
      <c r="L32" s="412"/>
      <c r="M32" s="412"/>
      <c r="N32" s="412"/>
      <c r="O32" s="412"/>
      <c r="P32" s="412"/>
      <c r="Q32" s="412"/>
      <c r="R32" s="412"/>
      <c r="S32" s="412"/>
      <c r="U32" s="413" t="s">
        <v>193</v>
      </c>
      <c r="V32" s="413"/>
      <c r="W32" s="413"/>
      <c r="X32" s="413"/>
      <c r="Y32" s="413"/>
      <c r="Z32" s="413"/>
      <c r="AA32" s="413"/>
      <c r="AB32" s="413"/>
      <c r="AC32" s="413"/>
      <c r="AD32" s="413"/>
      <c r="AE32" s="413"/>
      <c r="AF32" s="413"/>
      <c r="AG32" s="413"/>
      <c r="AH32" s="413"/>
      <c r="AI32" s="413"/>
      <c r="AJ32" s="413"/>
      <c r="AK32" s="413"/>
      <c r="AM32" s="413" t="s">
        <v>194</v>
      </c>
      <c r="AN32" s="413"/>
      <c r="AO32" s="413"/>
      <c r="AP32" s="413"/>
      <c r="AQ32" s="413"/>
      <c r="AR32" s="413"/>
      <c r="AS32" s="413"/>
      <c r="AT32" s="413"/>
      <c r="AU32" s="413"/>
      <c r="AV32" s="413"/>
      <c r="AW32" s="413"/>
      <c r="AX32" s="413"/>
      <c r="AY32" s="413"/>
      <c r="AZ32" s="413"/>
      <c r="BA32" s="413"/>
      <c r="BB32" s="413"/>
      <c r="BC32" s="413"/>
      <c r="BE32" s="413" t="s">
        <v>195</v>
      </c>
      <c r="BF32" s="413"/>
      <c r="BG32" s="413"/>
      <c r="BH32" s="413"/>
      <c r="BI32" s="413"/>
      <c r="BJ32" s="413"/>
      <c r="BK32" s="413"/>
      <c r="BL32" s="413"/>
      <c r="BM32" s="413"/>
      <c r="BN32" s="413"/>
      <c r="BO32" s="413"/>
      <c r="BP32" s="413"/>
      <c r="BQ32" s="413"/>
      <c r="BR32" s="413"/>
      <c r="BS32" s="413"/>
      <c r="BT32" s="413"/>
      <c r="BU32" s="413"/>
      <c r="BW32" s="413" t="s">
        <v>196</v>
      </c>
      <c r="BX32" s="413"/>
      <c r="BY32" s="413"/>
      <c r="BZ32" s="413"/>
      <c r="CA32" s="413"/>
      <c r="CB32" s="413"/>
      <c r="CC32" s="413"/>
      <c r="CD32" s="413"/>
      <c r="CE32" s="413"/>
      <c r="CF32" s="413"/>
      <c r="CG32" s="413"/>
      <c r="CH32" s="413"/>
      <c r="CI32" s="413"/>
      <c r="CJ32" s="413"/>
      <c r="CK32" s="413"/>
      <c r="CL32" s="413"/>
      <c r="CM32" s="413"/>
      <c r="CO32" s="413" t="s">
        <v>197</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198</v>
      </c>
      <c r="D33" s="405"/>
      <c r="E33" s="404" t="s">
        <v>199</v>
      </c>
      <c r="F33" s="404"/>
      <c r="G33" s="404"/>
      <c r="H33" s="404"/>
      <c r="I33" s="404"/>
      <c r="J33" s="404"/>
      <c r="K33" s="404"/>
      <c r="L33" s="404"/>
      <c r="M33" s="404"/>
      <c r="N33" s="404"/>
      <c r="O33" s="404"/>
      <c r="P33" s="404"/>
      <c r="Q33" s="404"/>
      <c r="R33" s="404"/>
      <c r="S33" s="404"/>
      <c r="T33" s="203"/>
      <c r="U33" s="405" t="s">
        <v>200</v>
      </c>
      <c r="V33" s="405"/>
      <c r="W33" s="404" t="s">
        <v>201</v>
      </c>
      <c r="X33" s="404"/>
      <c r="Y33" s="404"/>
      <c r="Z33" s="404"/>
      <c r="AA33" s="404"/>
      <c r="AB33" s="404"/>
      <c r="AC33" s="404"/>
      <c r="AD33" s="404"/>
      <c r="AE33" s="404"/>
      <c r="AF33" s="404"/>
      <c r="AG33" s="404"/>
      <c r="AH33" s="404"/>
      <c r="AI33" s="404"/>
      <c r="AJ33" s="404"/>
      <c r="AK33" s="404"/>
      <c r="AL33" s="203"/>
      <c r="AM33" s="405" t="s">
        <v>202</v>
      </c>
      <c r="AN33" s="405"/>
      <c r="AO33" s="404" t="s">
        <v>203</v>
      </c>
      <c r="AP33" s="404"/>
      <c r="AQ33" s="404"/>
      <c r="AR33" s="404"/>
      <c r="AS33" s="404"/>
      <c r="AT33" s="404"/>
      <c r="AU33" s="404"/>
      <c r="AV33" s="404"/>
      <c r="AW33" s="404"/>
      <c r="AX33" s="404"/>
      <c r="AY33" s="404"/>
      <c r="AZ33" s="404"/>
      <c r="BA33" s="404"/>
      <c r="BB33" s="404"/>
      <c r="BC33" s="404"/>
      <c r="BD33" s="204"/>
      <c r="BE33" s="404" t="s">
        <v>204</v>
      </c>
      <c r="BF33" s="404"/>
      <c r="BG33" s="404" t="s">
        <v>205</v>
      </c>
      <c r="BH33" s="404"/>
      <c r="BI33" s="404"/>
      <c r="BJ33" s="404"/>
      <c r="BK33" s="404"/>
      <c r="BL33" s="404"/>
      <c r="BM33" s="404"/>
      <c r="BN33" s="404"/>
      <c r="BO33" s="404"/>
      <c r="BP33" s="404"/>
      <c r="BQ33" s="404"/>
      <c r="BR33" s="404"/>
      <c r="BS33" s="404"/>
      <c r="BT33" s="404"/>
      <c r="BU33" s="404"/>
      <c r="BV33" s="204"/>
      <c r="BW33" s="405" t="s">
        <v>204</v>
      </c>
      <c r="BX33" s="405"/>
      <c r="BY33" s="404" t="s">
        <v>206</v>
      </c>
      <c r="BZ33" s="404"/>
      <c r="CA33" s="404"/>
      <c r="CB33" s="404"/>
      <c r="CC33" s="404"/>
      <c r="CD33" s="404"/>
      <c r="CE33" s="404"/>
      <c r="CF33" s="404"/>
      <c r="CG33" s="404"/>
      <c r="CH33" s="404"/>
      <c r="CI33" s="404"/>
      <c r="CJ33" s="404"/>
      <c r="CK33" s="404"/>
      <c r="CL33" s="404"/>
      <c r="CM33" s="404"/>
      <c r="CN33" s="203"/>
      <c r="CO33" s="405" t="s">
        <v>198</v>
      </c>
      <c r="CP33" s="405"/>
      <c r="CQ33" s="404" t="s">
        <v>207</v>
      </c>
      <c r="CR33" s="404"/>
      <c r="CS33" s="404"/>
      <c r="CT33" s="404"/>
      <c r="CU33" s="404"/>
      <c r="CV33" s="404"/>
      <c r="CW33" s="404"/>
      <c r="CX33" s="404"/>
      <c r="CY33" s="404"/>
      <c r="CZ33" s="404"/>
      <c r="DA33" s="404"/>
      <c r="DB33" s="404"/>
      <c r="DC33" s="404"/>
      <c r="DD33" s="404"/>
      <c r="DE33" s="404"/>
      <c r="DF33" s="203"/>
      <c r="DG33" s="403" t="s">
        <v>208</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2</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f>IF(AO34="","",MAX(C34:D43,U34:V43)+1)</f>
        <v>4</v>
      </c>
      <c r="AN34" s="401"/>
      <c r="AO34" s="402" t="str">
        <f>IF('各会計、関係団体の財政状況及び健全化判断比率'!B30="","",'各会計、関係団体の財政状況及び健全化判断比率'!B30)</f>
        <v>水道事業会計</v>
      </c>
      <c r="AP34" s="402"/>
      <c r="AQ34" s="402"/>
      <c r="AR34" s="402"/>
      <c r="AS34" s="402"/>
      <c r="AT34" s="402"/>
      <c r="AU34" s="402"/>
      <c r="AV34" s="402"/>
      <c r="AW34" s="402"/>
      <c r="AX34" s="402"/>
      <c r="AY34" s="402"/>
      <c r="AZ34" s="402"/>
      <c r="BA34" s="402"/>
      <c r="BB34" s="402"/>
      <c r="BC34" s="402"/>
      <c r="BD34" s="178"/>
      <c r="BE34" s="401" t="str">
        <f>IF(BG34="","",MAX(C34:D43,U34:V43,AM34:AN43)+1)</f>
        <v/>
      </c>
      <c r="BF34" s="401"/>
      <c r="BG34" s="402"/>
      <c r="BH34" s="402"/>
      <c r="BI34" s="402"/>
      <c r="BJ34" s="402"/>
      <c r="BK34" s="402"/>
      <c r="BL34" s="402"/>
      <c r="BM34" s="402"/>
      <c r="BN34" s="402"/>
      <c r="BO34" s="402"/>
      <c r="BP34" s="402"/>
      <c r="BQ34" s="402"/>
      <c r="BR34" s="402"/>
      <c r="BS34" s="402"/>
      <c r="BT34" s="402"/>
      <c r="BU34" s="402"/>
      <c r="BV34" s="178"/>
      <c r="BW34" s="401">
        <f>IF(BY34="","",MAX(C34:D43,U34:V43,AM34:AN43,BE34:BF43)+1)</f>
        <v>6</v>
      </c>
      <c r="BX34" s="401"/>
      <c r="BY34" s="402" t="str">
        <f>IF('各会計、関係団体の財政状況及び健全化判断比率'!B68="","",'各会計、関係団体の財政状況及び健全化判断比率'!B68)</f>
        <v>愛知県市町村職員退職手当組合</v>
      </c>
      <c r="BZ34" s="402"/>
      <c r="CA34" s="402"/>
      <c r="CB34" s="402"/>
      <c r="CC34" s="402"/>
      <c r="CD34" s="402"/>
      <c r="CE34" s="402"/>
      <c r="CF34" s="402"/>
      <c r="CG34" s="402"/>
      <c r="CH34" s="402"/>
      <c r="CI34" s="402"/>
      <c r="CJ34" s="402"/>
      <c r="CK34" s="402"/>
      <c r="CL34" s="402"/>
      <c r="CM34" s="402"/>
      <c r="CN34" s="178"/>
      <c r="CO34" s="401">
        <f>IF(CQ34="","",MAX(C34:D43,U34:V43,AM34:AN43,BE34:BF43,BW34:BX43)+1)</f>
        <v>11</v>
      </c>
      <c r="CP34" s="401"/>
      <c r="CQ34" s="402" t="str">
        <f>IF('各会計、関係団体の財政状況及び健全化判断比率'!BS7="","",'各会計、関係団体の財政状況及び健全化判断比率'!BS7)</f>
        <v>崋山会</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t="str">
        <f>IF(E35="","",C34+1)</f>
        <v/>
      </c>
      <c r="D35" s="401"/>
      <c r="E35" s="402" t="str">
        <f>IF('各会計、関係団体の財政状況及び健全化判断比率'!B8="","",'各会計、関係団体の財政状況及び健全化判断比率'!B8)</f>
        <v/>
      </c>
      <c r="F35" s="402"/>
      <c r="G35" s="402"/>
      <c r="H35" s="402"/>
      <c r="I35" s="402"/>
      <c r="J35" s="402"/>
      <c r="K35" s="402"/>
      <c r="L35" s="402"/>
      <c r="M35" s="402"/>
      <c r="N35" s="402"/>
      <c r="O35" s="402"/>
      <c r="P35" s="402"/>
      <c r="Q35" s="402"/>
      <c r="R35" s="402"/>
      <c r="S35" s="402"/>
      <c r="T35" s="178"/>
      <c r="U35" s="401">
        <f>IF(W35="","",U34+1)</f>
        <v>3</v>
      </c>
      <c r="V35" s="401"/>
      <c r="W35" s="402" t="str">
        <f>IF('各会計、関係団体の財政状況及び健全化判断比率'!B29="","",'各会計、関係団体の財政状況及び健全化判断比率'!B29)</f>
        <v>後期高齢者医療特別会計</v>
      </c>
      <c r="X35" s="402"/>
      <c r="Y35" s="402"/>
      <c r="Z35" s="402"/>
      <c r="AA35" s="402"/>
      <c r="AB35" s="402"/>
      <c r="AC35" s="402"/>
      <c r="AD35" s="402"/>
      <c r="AE35" s="402"/>
      <c r="AF35" s="402"/>
      <c r="AG35" s="402"/>
      <c r="AH35" s="402"/>
      <c r="AI35" s="402"/>
      <c r="AJ35" s="402"/>
      <c r="AK35" s="402"/>
      <c r="AL35" s="178"/>
      <c r="AM35" s="401">
        <f t="shared" ref="AM35:AM43" si="0">IF(AO35="","",AM34+1)</f>
        <v>5</v>
      </c>
      <c r="AN35" s="401"/>
      <c r="AO35" s="402" t="str">
        <f>IF('各会計、関係団体の財政状況及び健全化判断比率'!B31="","",'各会計、関係団体の財政状況及び健全化判断比率'!B31)</f>
        <v>下水道事業会計</v>
      </c>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7</v>
      </c>
      <c r="BX35" s="401"/>
      <c r="BY35" s="402" t="str">
        <f>IF('各会計、関係団体の財政状況及び健全化判断比率'!B69="","",'各会計、関係団体の財政状況及び健全化判断比率'!B69)</f>
        <v>愛知県後期高齢者医療広域連合（一般会計）</v>
      </c>
      <c r="BZ35" s="402"/>
      <c r="CA35" s="402"/>
      <c r="CB35" s="402"/>
      <c r="CC35" s="402"/>
      <c r="CD35" s="402"/>
      <c r="CE35" s="402"/>
      <c r="CF35" s="402"/>
      <c r="CG35" s="402"/>
      <c r="CH35" s="402"/>
      <c r="CI35" s="402"/>
      <c r="CJ35" s="402"/>
      <c r="CK35" s="402"/>
      <c r="CL35" s="402"/>
      <c r="CM35" s="402"/>
      <c r="CN35" s="178"/>
      <c r="CO35" s="401">
        <f t="shared" ref="CO35:CO43" si="3">IF(CQ35="","",CO34+1)</f>
        <v>12</v>
      </c>
      <c r="CP35" s="401"/>
      <c r="CQ35" s="402" t="str">
        <f>IF('各会計、関係団体の財政状況及び健全化判断比率'!BS8="","",'各会計、関係団体の財政状況及び健全化判断比率'!BS8)</f>
        <v>あつまるタウン田原</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t="str">
        <f t="shared" ref="U36:U43" si="4">IF(W36="","",U35+1)</f>
        <v/>
      </c>
      <c r="V36" s="401"/>
      <c r="W36" s="402"/>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8</v>
      </c>
      <c r="BX36" s="401"/>
      <c r="BY36" s="402" t="str">
        <f>IF('各会計、関係団体の財政状況及び健全化判断比率'!B70="","",'各会計、関係団体の財政状況及び健全化判断比率'!B70)</f>
        <v>愛知県後期高齢者医療広域連合（後期高齢者医療特別会計）</v>
      </c>
      <c r="BZ36" s="402"/>
      <c r="CA36" s="402"/>
      <c r="CB36" s="402"/>
      <c r="CC36" s="402"/>
      <c r="CD36" s="402"/>
      <c r="CE36" s="402"/>
      <c r="CF36" s="402"/>
      <c r="CG36" s="402"/>
      <c r="CH36" s="402"/>
      <c r="CI36" s="402"/>
      <c r="CJ36" s="402"/>
      <c r="CK36" s="402"/>
      <c r="CL36" s="402"/>
      <c r="CM36" s="402"/>
      <c r="CN36" s="178"/>
      <c r="CO36" s="401">
        <f t="shared" si="3"/>
        <v>13</v>
      </c>
      <c r="CP36" s="401"/>
      <c r="CQ36" s="402" t="str">
        <f>IF('各会計、関係団体の財政状況及び健全化判断比率'!BS9="","",'各会計、関係団体の財政状況及び健全化判断比率'!BS9)</f>
        <v>田原市土地開発公社</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9</v>
      </c>
      <c r="BX37" s="401"/>
      <c r="BY37" s="402" t="str">
        <f>IF('各会計、関係団体の財政状況及び健全化判断比率'!B71="","",'各会計、関係団体の財政状況及び健全化判断比率'!B71)</f>
        <v>東三河広域連合（一般会計）</v>
      </c>
      <c r="BZ37" s="402"/>
      <c r="CA37" s="402"/>
      <c r="CB37" s="402"/>
      <c r="CC37" s="402"/>
      <c r="CD37" s="402"/>
      <c r="CE37" s="402"/>
      <c r="CF37" s="402"/>
      <c r="CG37" s="402"/>
      <c r="CH37" s="402"/>
      <c r="CI37" s="402"/>
      <c r="CJ37" s="402"/>
      <c r="CK37" s="402"/>
      <c r="CL37" s="402"/>
      <c r="CM37" s="402"/>
      <c r="CN37" s="178"/>
      <c r="CO37" s="401">
        <f t="shared" si="3"/>
        <v>14</v>
      </c>
      <c r="CP37" s="401"/>
      <c r="CQ37" s="402" t="str">
        <f>IF('各会計、関係団体の財政状況及び健全化判断比率'!BS10="","",'各会計、関係団体の財政状況及び健全化判断比率'!BS10)</f>
        <v>グリーンエナジーたはら</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10</v>
      </c>
      <c r="BX38" s="401"/>
      <c r="BY38" s="402" t="str">
        <f>IF('各会計、関係団体の財政状況及び健全化判断比率'!B72="","",'各会計、関係団体の財政状況及び健全化判断比率'!B72)</f>
        <v>東三河広域連合（介護保険特別会計）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t="str">
        <f t="shared" si="2"/>
        <v/>
      </c>
      <c r="BX39" s="401"/>
      <c r="BY39" s="402" t="str">
        <f>IF('各会計、関係団体の財政状況及び健全化判断比率'!B73="","",'各会計、関係団体の財政状況及び健全化判断比率'!B73)</f>
        <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t="str">
        <f t="shared" si="2"/>
        <v/>
      </c>
      <c r="BX40" s="401"/>
      <c r="BY40" s="402" t="str">
        <f>IF('各会計、関係団体の財政状況及び健全化判断比率'!B74="","",'各会計、関係団体の財政状況及び健全化判断比率'!B74)</f>
        <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398" t="s">
        <v>210</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211</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212</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213</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214</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215</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216</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46" t="s">
        <v>607</v>
      </c>
    </row>
    <row r="54" spans="5:113" x14ac:dyDescent="0.15"/>
    <row r="55" spans="5:113" x14ac:dyDescent="0.15"/>
    <row r="56" spans="5:113" x14ac:dyDescent="0.15"/>
  </sheetData>
  <sheetProtection algorithmName="SHA-512" hashValue="6uWEg6UQ21RxN25sH1XgLfW5IE01F6u1PJjiyUYsSp0ROHEydzpDdMIFR5zrpZxGYJWUFbmcRPmkZyVb5uiBJw==" saltValue="9m5pPmhDTLDQhZPfezle/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84" t="s">
        <v>575</v>
      </c>
      <c r="D34" s="1184"/>
      <c r="E34" s="1185"/>
      <c r="F34" s="32">
        <v>6.07</v>
      </c>
      <c r="G34" s="33">
        <v>7.87</v>
      </c>
      <c r="H34" s="33">
        <v>7.32</v>
      </c>
      <c r="I34" s="33">
        <v>8.34</v>
      </c>
      <c r="J34" s="34">
        <v>8.66</v>
      </c>
      <c r="K34" s="22"/>
      <c r="L34" s="22"/>
      <c r="M34" s="22"/>
      <c r="N34" s="22"/>
      <c r="O34" s="22"/>
      <c r="P34" s="22"/>
    </row>
    <row r="35" spans="1:16" ht="39" customHeight="1" x14ac:dyDescent="0.15">
      <c r="A35" s="22"/>
      <c r="B35" s="35"/>
      <c r="C35" s="1178" t="s">
        <v>576</v>
      </c>
      <c r="D35" s="1179"/>
      <c r="E35" s="1180"/>
      <c r="F35" s="36">
        <v>2.33</v>
      </c>
      <c r="G35" s="37">
        <v>7.71</v>
      </c>
      <c r="H35" s="37">
        <v>4.47</v>
      </c>
      <c r="I35" s="37">
        <v>4.6100000000000003</v>
      </c>
      <c r="J35" s="38">
        <v>4.82</v>
      </c>
      <c r="K35" s="22"/>
      <c r="L35" s="22"/>
      <c r="M35" s="22"/>
      <c r="N35" s="22"/>
      <c r="O35" s="22"/>
      <c r="P35" s="22"/>
    </row>
    <row r="36" spans="1:16" ht="39" customHeight="1" x14ac:dyDescent="0.15">
      <c r="A36" s="22"/>
      <c r="B36" s="35"/>
      <c r="C36" s="1178" t="s">
        <v>577</v>
      </c>
      <c r="D36" s="1179"/>
      <c r="E36" s="1180"/>
      <c r="F36" s="36">
        <v>2.04</v>
      </c>
      <c r="G36" s="37">
        <v>0.85</v>
      </c>
      <c r="H36" s="37">
        <v>0.39</v>
      </c>
      <c r="I36" s="37">
        <v>0.62</v>
      </c>
      <c r="J36" s="38">
        <v>0.54</v>
      </c>
      <c r="K36" s="22"/>
      <c r="L36" s="22"/>
      <c r="M36" s="22"/>
      <c r="N36" s="22"/>
      <c r="O36" s="22"/>
      <c r="P36" s="22"/>
    </row>
    <row r="37" spans="1:16" ht="39" customHeight="1" x14ac:dyDescent="0.15">
      <c r="A37" s="22"/>
      <c r="B37" s="35"/>
      <c r="C37" s="1178" t="s">
        <v>578</v>
      </c>
      <c r="D37" s="1179"/>
      <c r="E37" s="1180"/>
      <c r="F37" s="36" t="s">
        <v>524</v>
      </c>
      <c r="G37" s="37" t="s">
        <v>524</v>
      </c>
      <c r="H37" s="37" t="s">
        <v>524</v>
      </c>
      <c r="I37" s="37">
        <v>0.03</v>
      </c>
      <c r="J37" s="38">
        <v>0.24</v>
      </c>
      <c r="K37" s="22"/>
      <c r="L37" s="22"/>
      <c r="M37" s="22"/>
      <c r="N37" s="22"/>
      <c r="O37" s="22"/>
      <c r="P37" s="22"/>
    </row>
    <row r="38" spans="1:16" ht="39" customHeight="1" x14ac:dyDescent="0.15">
      <c r="A38" s="22"/>
      <c r="B38" s="35"/>
      <c r="C38" s="1178" t="s">
        <v>579</v>
      </c>
      <c r="D38" s="1179"/>
      <c r="E38" s="1180"/>
      <c r="F38" s="36">
        <v>0.01</v>
      </c>
      <c r="G38" s="37">
        <v>0.01</v>
      </c>
      <c r="H38" s="37">
        <v>0.01</v>
      </c>
      <c r="I38" s="37">
        <v>0.01</v>
      </c>
      <c r="J38" s="38">
        <v>0.01</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580</v>
      </c>
      <c r="D42" s="1179"/>
      <c r="E42" s="1180"/>
      <c r="F42" s="36" t="s">
        <v>524</v>
      </c>
      <c r="G42" s="37" t="s">
        <v>524</v>
      </c>
      <c r="H42" s="37" t="s">
        <v>524</v>
      </c>
      <c r="I42" s="37" t="s">
        <v>524</v>
      </c>
      <c r="J42" s="38" t="s">
        <v>524</v>
      </c>
      <c r="K42" s="22"/>
      <c r="L42" s="22"/>
      <c r="M42" s="22"/>
      <c r="N42" s="22"/>
      <c r="O42" s="22"/>
      <c r="P42" s="22"/>
    </row>
    <row r="43" spans="1:16" ht="39" customHeight="1" thickBot="1" x14ac:dyDescent="0.2">
      <c r="A43" s="22"/>
      <c r="B43" s="40"/>
      <c r="C43" s="1181" t="s">
        <v>581</v>
      </c>
      <c r="D43" s="1182"/>
      <c r="E43" s="1183"/>
      <c r="F43" s="41">
        <v>2.1800000000000002</v>
      </c>
      <c r="G43" s="42">
        <v>0.38</v>
      </c>
      <c r="H43" s="42">
        <v>1.04</v>
      </c>
      <c r="I43" s="42">
        <v>0</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NlcuYyXN8yiqDvsepy5TqPkABRFDJ1zEOmp2cQiBH4sUlEc3ua+8iN2FG0NdF2fnAMul5+jyPKtKWKbxAyxWQ==" saltValue="rY2gfLIA8S165nS1UiC7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04" t="s">
        <v>11</v>
      </c>
      <c r="C45" s="1205"/>
      <c r="D45" s="58"/>
      <c r="E45" s="1210" t="s">
        <v>12</v>
      </c>
      <c r="F45" s="1210"/>
      <c r="G45" s="1210"/>
      <c r="H45" s="1210"/>
      <c r="I45" s="1210"/>
      <c r="J45" s="1211"/>
      <c r="K45" s="59">
        <v>2713</v>
      </c>
      <c r="L45" s="60">
        <v>2554</v>
      </c>
      <c r="M45" s="60">
        <v>2361</v>
      </c>
      <c r="N45" s="60">
        <v>2238</v>
      </c>
      <c r="O45" s="61">
        <v>2315</v>
      </c>
      <c r="P45" s="48"/>
      <c r="Q45" s="48"/>
      <c r="R45" s="48"/>
      <c r="S45" s="48"/>
      <c r="T45" s="48"/>
      <c r="U45" s="48"/>
    </row>
    <row r="46" spans="1:21" ht="30.75" customHeight="1" x14ac:dyDescent="0.15">
      <c r="A46" s="48"/>
      <c r="B46" s="1206"/>
      <c r="C46" s="1207"/>
      <c r="D46" s="62"/>
      <c r="E46" s="1188" t="s">
        <v>13</v>
      </c>
      <c r="F46" s="1188"/>
      <c r="G46" s="1188"/>
      <c r="H46" s="1188"/>
      <c r="I46" s="1188"/>
      <c r="J46" s="1189"/>
      <c r="K46" s="63" t="s">
        <v>524</v>
      </c>
      <c r="L46" s="64" t="s">
        <v>524</v>
      </c>
      <c r="M46" s="64" t="s">
        <v>524</v>
      </c>
      <c r="N46" s="64" t="s">
        <v>524</v>
      </c>
      <c r="O46" s="65" t="s">
        <v>524</v>
      </c>
      <c r="P46" s="48"/>
      <c r="Q46" s="48"/>
      <c r="R46" s="48"/>
      <c r="S46" s="48"/>
      <c r="T46" s="48"/>
      <c r="U46" s="48"/>
    </row>
    <row r="47" spans="1:21" ht="30.75" customHeight="1" x14ac:dyDescent="0.15">
      <c r="A47" s="48"/>
      <c r="B47" s="1206"/>
      <c r="C47" s="1207"/>
      <c r="D47" s="62"/>
      <c r="E47" s="1188" t="s">
        <v>14</v>
      </c>
      <c r="F47" s="1188"/>
      <c r="G47" s="1188"/>
      <c r="H47" s="1188"/>
      <c r="I47" s="1188"/>
      <c r="J47" s="1189"/>
      <c r="K47" s="63" t="s">
        <v>524</v>
      </c>
      <c r="L47" s="64" t="s">
        <v>524</v>
      </c>
      <c r="M47" s="64" t="s">
        <v>524</v>
      </c>
      <c r="N47" s="64" t="s">
        <v>524</v>
      </c>
      <c r="O47" s="65" t="s">
        <v>524</v>
      </c>
      <c r="P47" s="48"/>
      <c r="Q47" s="48"/>
      <c r="R47" s="48"/>
      <c r="S47" s="48"/>
      <c r="T47" s="48"/>
      <c r="U47" s="48"/>
    </row>
    <row r="48" spans="1:21" ht="30.75" customHeight="1" x14ac:dyDescent="0.15">
      <c r="A48" s="48"/>
      <c r="B48" s="1206"/>
      <c r="C48" s="1207"/>
      <c r="D48" s="62"/>
      <c r="E48" s="1188" t="s">
        <v>15</v>
      </c>
      <c r="F48" s="1188"/>
      <c r="G48" s="1188"/>
      <c r="H48" s="1188"/>
      <c r="I48" s="1188"/>
      <c r="J48" s="1189"/>
      <c r="K48" s="63">
        <v>590</v>
      </c>
      <c r="L48" s="64">
        <v>617</v>
      </c>
      <c r="M48" s="64">
        <v>575</v>
      </c>
      <c r="N48" s="64">
        <v>525</v>
      </c>
      <c r="O48" s="65">
        <v>536</v>
      </c>
      <c r="P48" s="48"/>
      <c r="Q48" s="48"/>
      <c r="R48" s="48"/>
      <c r="S48" s="48"/>
      <c r="T48" s="48"/>
      <c r="U48" s="48"/>
    </row>
    <row r="49" spans="1:21" ht="30.75" customHeight="1" x14ac:dyDescent="0.15">
      <c r="A49" s="48"/>
      <c r="B49" s="1206"/>
      <c r="C49" s="1207"/>
      <c r="D49" s="62"/>
      <c r="E49" s="1188" t="s">
        <v>16</v>
      </c>
      <c r="F49" s="1188"/>
      <c r="G49" s="1188"/>
      <c r="H49" s="1188"/>
      <c r="I49" s="1188"/>
      <c r="J49" s="1189"/>
      <c r="K49" s="63" t="s">
        <v>524</v>
      </c>
      <c r="L49" s="64" t="s">
        <v>524</v>
      </c>
      <c r="M49" s="64" t="s">
        <v>524</v>
      </c>
      <c r="N49" s="64" t="s">
        <v>524</v>
      </c>
      <c r="O49" s="65" t="s">
        <v>524</v>
      </c>
      <c r="P49" s="48"/>
      <c r="Q49" s="48"/>
      <c r="R49" s="48"/>
      <c r="S49" s="48"/>
      <c r="T49" s="48"/>
      <c r="U49" s="48"/>
    </row>
    <row r="50" spans="1:21" ht="30.75" customHeight="1" x14ac:dyDescent="0.15">
      <c r="A50" s="48"/>
      <c r="B50" s="1206"/>
      <c r="C50" s="1207"/>
      <c r="D50" s="62"/>
      <c r="E50" s="1188" t="s">
        <v>17</v>
      </c>
      <c r="F50" s="1188"/>
      <c r="G50" s="1188"/>
      <c r="H50" s="1188"/>
      <c r="I50" s="1188"/>
      <c r="J50" s="1189"/>
      <c r="K50" s="63">
        <v>377</v>
      </c>
      <c r="L50" s="64">
        <v>496</v>
      </c>
      <c r="M50" s="64">
        <v>1152</v>
      </c>
      <c r="N50" s="64">
        <v>286</v>
      </c>
      <c r="O50" s="65">
        <v>286</v>
      </c>
      <c r="P50" s="48"/>
      <c r="Q50" s="48"/>
      <c r="R50" s="48"/>
      <c r="S50" s="48"/>
      <c r="T50" s="48"/>
      <c r="U50" s="48"/>
    </row>
    <row r="51" spans="1:21" ht="30.75" customHeight="1" x14ac:dyDescent="0.15">
      <c r="A51" s="48"/>
      <c r="B51" s="1208"/>
      <c r="C51" s="1209"/>
      <c r="D51" s="66"/>
      <c r="E51" s="1188" t="s">
        <v>18</v>
      </c>
      <c r="F51" s="1188"/>
      <c r="G51" s="1188"/>
      <c r="H51" s="1188"/>
      <c r="I51" s="1188"/>
      <c r="J51" s="1189"/>
      <c r="K51" s="63" t="s">
        <v>524</v>
      </c>
      <c r="L51" s="64" t="s">
        <v>524</v>
      </c>
      <c r="M51" s="64" t="s">
        <v>524</v>
      </c>
      <c r="N51" s="64" t="s">
        <v>524</v>
      </c>
      <c r="O51" s="65" t="s">
        <v>524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2930</v>
      </c>
      <c r="L52" s="64">
        <v>2904</v>
      </c>
      <c r="M52" s="64">
        <v>2745</v>
      </c>
      <c r="N52" s="64">
        <v>2767</v>
      </c>
      <c r="O52" s="65">
        <v>2715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750</v>
      </c>
      <c r="L53" s="69">
        <v>763</v>
      </c>
      <c r="M53" s="69">
        <v>1343</v>
      </c>
      <c r="N53" s="69">
        <v>282</v>
      </c>
      <c r="O53" s="70">
        <v>422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194" t="s">
        <v>25</v>
      </c>
      <c r="C57" s="1195"/>
      <c r="D57" s="1198" t="s">
        <v>26</v>
      </c>
      <c r="E57" s="1199"/>
      <c r="F57" s="1199"/>
      <c r="G57" s="1199"/>
      <c r="H57" s="1199"/>
      <c r="I57" s="1199"/>
      <c r="J57" s="1200"/>
      <c r="K57" s="83" t="s">
        <v>606</v>
      </c>
      <c r="L57" s="84" t="s">
        <v>606</v>
      </c>
      <c r="M57" s="84" t="s">
        <v>606</v>
      </c>
      <c r="N57" s="84" t="s">
        <v>606</v>
      </c>
      <c r="O57" s="85" t="s">
        <v>606</v>
      </c>
    </row>
    <row r="58" spans="1:21" ht="31.5" customHeight="1" thickBot="1" x14ac:dyDescent="0.2">
      <c r="B58" s="1196"/>
      <c r="C58" s="1197"/>
      <c r="D58" s="1201" t="s">
        <v>27</v>
      </c>
      <c r="E58" s="1202"/>
      <c r="F58" s="1202"/>
      <c r="G58" s="1202"/>
      <c r="H58" s="1202"/>
      <c r="I58" s="1202"/>
      <c r="J58" s="1203"/>
      <c r="K58" s="86" t="s">
        <v>606</v>
      </c>
      <c r="L58" s="87" t="s">
        <v>606</v>
      </c>
      <c r="M58" s="87" t="s">
        <v>606</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RRh0e/JhxU7fBLBz4+a80b2+xHG7zVSGAVuOMghJoOZbNVspAof3NDoN3r9DwMDrcVJBI4ooRsXg94tWLZsmA==" saltValue="UYekvijpGpc3bmQze3FQ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24" t="s">
        <v>30</v>
      </c>
      <c r="C41" s="1225"/>
      <c r="D41" s="102"/>
      <c r="E41" s="1226" t="s">
        <v>31</v>
      </c>
      <c r="F41" s="1226"/>
      <c r="G41" s="1226"/>
      <c r="H41" s="1227"/>
      <c r="I41" s="337">
        <v>18234</v>
      </c>
      <c r="J41" s="338">
        <v>17270</v>
      </c>
      <c r="K41" s="338">
        <v>17551</v>
      </c>
      <c r="L41" s="338">
        <v>20412</v>
      </c>
      <c r="M41" s="339">
        <v>20871</v>
      </c>
    </row>
    <row r="42" spans="2:13" ht="27.75" customHeight="1" x14ac:dyDescent="0.15">
      <c r="B42" s="1214"/>
      <c r="C42" s="1215"/>
      <c r="D42" s="103"/>
      <c r="E42" s="1218" t="s">
        <v>32</v>
      </c>
      <c r="F42" s="1218"/>
      <c r="G42" s="1218"/>
      <c r="H42" s="1219"/>
      <c r="I42" s="340">
        <v>4204</v>
      </c>
      <c r="J42" s="341">
        <v>3815</v>
      </c>
      <c r="K42" s="341">
        <v>3164</v>
      </c>
      <c r="L42" s="341">
        <v>2873</v>
      </c>
      <c r="M42" s="342">
        <v>2582</v>
      </c>
    </row>
    <row r="43" spans="2:13" ht="27.75" customHeight="1" x14ac:dyDescent="0.15">
      <c r="B43" s="1214"/>
      <c r="C43" s="1215"/>
      <c r="D43" s="103"/>
      <c r="E43" s="1218" t="s">
        <v>33</v>
      </c>
      <c r="F43" s="1218"/>
      <c r="G43" s="1218"/>
      <c r="H43" s="1219"/>
      <c r="I43" s="340">
        <v>8956</v>
      </c>
      <c r="J43" s="341">
        <v>9184</v>
      </c>
      <c r="K43" s="341">
        <v>8995</v>
      </c>
      <c r="L43" s="341">
        <v>8532</v>
      </c>
      <c r="M43" s="342">
        <v>7765</v>
      </c>
    </row>
    <row r="44" spans="2:13" ht="27.75" customHeight="1" x14ac:dyDescent="0.15">
      <c r="B44" s="1214"/>
      <c r="C44" s="1215"/>
      <c r="D44" s="103"/>
      <c r="E44" s="1218" t="s">
        <v>34</v>
      </c>
      <c r="F44" s="1218"/>
      <c r="G44" s="1218"/>
      <c r="H44" s="1219"/>
      <c r="I44" s="340" t="s">
        <v>524</v>
      </c>
      <c r="J44" s="341" t="s">
        <v>524</v>
      </c>
      <c r="K44" s="341" t="s">
        <v>524</v>
      </c>
      <c r="L44" s="341" t="s">
        <v>524</v>
      </c>
      <c r="M44" s="342" t="s">
        <v>524</v>
      </c>
    </row>
    <row r="45" spans="2:13" ht="27.75" customHeight="1" x14ac:dyDescent="0.15">
      <c r="B45" s="1214"/>
      <c r="C45" s="1215"/>
      <c r="D45" s="103"/>
      <c r="E45" s="1218" t="s">
        <v>35</v>
      </c>
      <c r="F45" s="1218"/>
      <c r="G45" s="1218"/>
      <c r="H45" s="1219"/>
      <c r="I45" s="340">
        <v>6409</v>
      </c>
      <c r="J45" s="341">
        <v>6246</v>
      </c>
      <c r="K45" s="341">
        <v>6435</v>
      </c>
      <c r="L45" s="341">
        <v>6324</v>
      </c>
      <c r="M45" s="342">
        <v>6384</v>
      </c>
    </row>
    <row r="46" spans="2:13" ht="27.75" customHeight="1" x14ac:dyDescent="0.15">
      <c r="B46" s="1214"/>
      <c r="C46" s="1215"/>
      <c r="D46" s="104"/>
      <c r="E46" s="1218" t="s">
        <v>36</v>
      </c>
      <c r="F46" s="1218"/>
      <c r="G46" s="1218"/>
      <c r="H46" s="1219"/>
      <c r="I46" s="340">
        <v>4</v>
      </c>
      <c r="J46" s="341">
        <v>4</v>
      </c>
      <c r="K46" s="341">
        <v>3</v>
      </c>
      <c r="L46" s="341">
        <v>2</v>
      </c>
      <c r="M46" s="342">
        <v>2</v>
      </c>
    </row>
    <row r="47" spans="2:13" ht="27.75" customHeight="1" x14ac:dyDescent="0.15">
      <c r="B47" s="1214"/>
      <c r="C47" s="1215"/>
      <c r="D47" s="105"/>
      <c r="E47" s="1228" t="s">
        <v>37</v>
      </c>
      <c r="F47" s="1229"/>
      <c r="G47" s="1229"/>
      <c r="H47" s="1230"/>
      <c r="I47" s="340" t="s">
        <v>524</v>
      </c>
      <c r="J47" s="341" t="s">
        <v>524</v>
      </c>
      <c r="K47" s="341" t="s">
        <v>524</v>
      </c>
      <c r="L47" s="341" t="s">
        <v>524</v>
      </c>
      <c r="M47" s="342" t="s">
        <v>524</v>
      </c>
    </row>
    <row r="48" spans="2:13" ht="27.75" customHeight="1" x14ac:dyDescent="0.15">
      <c r="B48" s="1214"/>
      <c r="C48" s="1215"/>
      <c r="D48" s="103"/>
      <c r="E48" s="1218" t="s">
        <v>38</v>
      </c>
      <c r="F48" s="1218"/>
      <c r="G48" s="1218"/>
      <c r="H48" s="1219"/>
      <c r="I48" s="340" t="s">
        <v>524</v>
      </c>
      <c r="J48" s="341" t="s">
        <v>524</v>
      </c>
      <c r="K48" s="341" t="s">
        <v>524</v>
      </c>
      <c r="L48" s="341" t="s">
        <v>524</v>
      </c>
      <c r="M48" s="342" t="s">
        <v>524</v>
      </c>
    </row>
    <row r="49" spans="2:13" ht="27.75" customHeight="1" x14ac:dyDescent="0.15">
      <c r="B49" s="1216"/>
      <c r="C49" s="1217"/>
      <c r="D49" s="103"/>
      <c r="E49" s="1218" t="s">
        <v>39</v>
      </c>
      <c r="F49" s="1218"/>
      <c r="G49" s="1218"/>
      <c r="H49" s="1219"/>
      <c r="I49" s="340" t="s">
        <v>524</v>
      </c>
      <c r="J49" s="341" t="s">
        <v>524</v>
      </c>
      <c r="K49" s="341" t="s">
        <v>524</v>
      </c>
      <c r="L49" s="341" t="s">
        <v>524</v>
      </c>
      <c r="M49" s="342" t="s">
        <v>524</v>
      </c>
    </row>
    <row r="50" spans="2:13" ht="27.75" customHeight="1" x14ac:dyDescent="0.15">
      <c r="B50" s="1212" t="s">
        <v>40</v>
      </c>
      <c r="C50" s="1213"/>
      <c r="D50" s="106"/>
      <c r="E50" s="1218" t="s">
        <v>41</v>
      </c>
      <c r="F50" s="1218"/>
      <c r="G50" s="1218"/>
      <c r="H50" s="1219"/>
      <c r="I50" s="340">
        <v>15684</v>
      </c>
      <c r="J50" s="341">
        <v>16021</v>
      </c>
      <c r="K50" s="341">
        <v>15604</v>
      </c>
      <c r="L50" s="341">
        <v>12848</v>
      </c>
      <c r="M50" s="342">
        <v>12070</v>
      </c>
    </row>
    <row r="51" spans="2:13" ht="27.75" customHeight="1" x14ac:dyDescent="0.15">
      <c r="B51" s="1214"/>
      <c r="C51" s="1215"/>
      <c r="D51" s="103"/>
      <c r="E51" s="1218" t="s">
        <v>42</v>
      </c>
      <c r="F51" s="1218"/>
      <c r="G51" s="1218"/>
      <c r="H51" s="1219"/>
      <c r="I51" s="340">
        <v>3871</v>
      </c>
      <c r="J51" s="341">
        <v>4223</v>
      </c>
      <c r="K51" s="341">
        <v>3521</v>
      </c>
      <c r="L51" s="341">
        <v>3691</v>
      </c>
      <c r="M51" s="342">
        <v>3686</v>
      </c>
    </row>
    <row r="52" spans="2:13" ht="27.75" customHeight="1" x14ac:dyDescent="0.15">
      <c r="B52" s="1216"/>
      <c r="C52" s="1217"/>
      <c r="D52" s="103"/>
      <c r="E52" s="1218" t="s">
        <v>43</v>
      </c>
      <c r="F52" s="1218"/>
      <c r="G52" s="1218"/>
      <c r="H52" s="1219"/>
      <c r="I52" s="340">
        <v>23207</v>
      </c>
      <c r="J52" s="341">
        <v>22256</v>
      </c>
      <c r="K52" s="341">
        <v>21893</v>
      </c>
      <c r="L52" s="341">
        <v>23317</v>
      </c>
      <c r="M52" s="342">
        <v>23598</v>
      </c>
    </row>
    <row r="53" spans="2:13" ht="27.75" customHeight="1" thickBot="1" x14ac:dyDescent="0.2">
      <c r="B53" s="1220" t="s">
        <v>44</v>
      </c>
      <c r="C53" s="1221"/>
      <c r="D53" s="107"/>
      <c r="E53" s="1222" t="s">
        <v>45</v>
      </c>
      <c r="F53" s="1222"/>
      <c r="G53" s="1222"/>
      <c r="H53" s="1223"/>
      <c r="I53" s="343">
        <v>-4954</v>
      </c>
      <c r="J53" s="344">
        <v>-5980</v>
      </c>
      <c r="K53" s="344">
        <v>-4869</v>
      </c>
      <c r="L53" s="344">
        <v>-1713</v>
      </c>
      <c r="M53" s="345">
        <v>-1749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flHCWJ7nTslbsHnTSt1tjtAZPEPtaQd7SXxsDW8wtkGFzI6vXvDJYb7iy6lBo/wl0T/p6NjHTVG+vHuPDkdew==" saltValue="kGUfjIAtWqkEEhDvslQR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39" t="s">
        <v>48</v>
      </c>
      <c r="D55" s="1239"/>
      <c r="E55" s="1240"/>
      <c r="F55" s="119">
        <v>7674</v>
      </c>
      <c r="G55" s="119">
        <v>7584</v>
      </c>
      <c r="H55" s="120">
        <v>7387</v>
      </c>
    </row>
    <row r="56" spans="2:8" ht="52.5" customHeight="1" x14ac:dyDescent="0.15">
      <c r="B56" s="121"/>
      <c r="C56" s="1241" t="s">
        <v>49</v>
      </c>
      <c r="D56" s="1241"/>
      <c r="E56" s="1242"/>
      <c r="F56" s="122" t="s">
        <v>524</v>
      </c>
      <c r="G56" s="122" t="s">
        <v>524</v>
      </c>
      <c r="H56" s="123" t="s">
        <v>524</v>
      </c>
    </row>
    <row r="57" spans="2:8" ht="53.25" customHeight="1" x14ac:dyDescent="0.15">
      <c r="B57" s="121"/>
      <c r="C57" s="1243" t="s">
        <v>50</v>
      </c>
      <c r="D57" s="1243"/>
      <c r="E57" s="1244"/>
      <c r="F57" s="124">
        <v>6519</v>
      </c>
      <c r="G57" s="124">
        <v>6808</v>
      </c>
      <c r="H57" s="125">
        <v>6776</v>
      </c>
    </row>
    <row r="58" spans="2:8" ht="45.75" customHeight="1" x14ac:dyDescent="0.15">
      <c r="B58" s="126"/>
      <c r="C58" s="1231" t="s">
        <v>600</v>
      </c>
      <c r="D58" s="1232"/>
      <c r="E58" s="1233"/>
      <c r="F58" s="127">
        <v>2631</v>
      </c>
      <c r="G58" s="127">
        <v>2489</v>
      </c>
      <c r="H58" s="128">
        <v>2489</v>
      </c>
    </row>
    <row r="59" spans="2:8" ht="45.75" customHeight="1" x14ac:dyDescent="0.15">
      <c r="B59" s="126"/>
      <c r="C59" s="1231" t="s">
        <v>604</v>
      </c>
      <c r="D59" s="1232"/>
      <c r="E59" s="1233"/>
      <c r="F59" s="127">
        <v>1007</v>
      </c>
      <c r="G59" s="127">
        <v>1003</v>
      </c>
      <c r="H59" s="128">
        <v>997</v>
      </c>
    </row>
    <row r="60" spans="2:8" ht="45.75" customHeight="1" x14ac:dyDescent="0.15">
      <c r="B60" s="126"/>
      <c r="C60" s="1231" t="s">
        <v>601</v>
      </c>
      <c r="D60" s="1232"/>
      <c r="E60" s="1233"/>
      <c r="F60" s="127">
        <v>985</v>
      </c>
      <c r="G60" s="127">
        <v>985</v>
      </c>
      <c r="H60" s="128">
        <v>985</v>
      </c>
    </row>
    <row r="61" spans="2:8" ht="45.75" customHeight="1" x14ac:dyDescent="0.15">
      <c r="B61" s="126"/>
      <c r="C61" s="1231" t="s">
        <v>602</v>
      </c>
      <c r="D61" s="1232"/>
      <c r="E61" s="1233"/>
      <c r="F61" s="127">
        <v>433</v>
      </c>
      <c r="G61" s="127">
        <v>931</v>
      </c>
      <c r="H61" s="128">
        <v>931</v>
      </c>
    </row>
    <row r="62" spans="2:8" ht="45.75" customHeight="1" thickBot="1" x14ac:dyDescent="0.2">
      <c r="B62" s="129"/>
      <c r="C62" s="1234" t="s">
        <v>603</v>
      </c>
      <c r="D62" s="1235"/>
      <c r="E62" s="1236"/>
      <c r="F62" s="130">
        <v>609</v>
      </c>
      <c r="G62" s="130">
        <v>576</v>
      </c>
      <c r="H62" s="131">
        <v>543</v>
      </c>
    </row>
    <row r="63" spans="2:8" ht="52.5" customHeight="1" thickBot="1" x14ac:dyDescent="0.2">
      <c r="B63" s="132"/>
      <c r="C63" s="1237" t="s">
        <v>51</v>
      </c>
      <c r="D63" s="1237"/>
      <c r="E63" s="1238"/>
      <c r="F63" s="133">
        <v>14193</v>
      </c>
      <c r="G63" s="133">
        <v>14392</v>
      </c>
      <c r="H63" s="134">
        <v>14162</v>
      </c>
    </row>
    <row r="64" spans="2:8" x14ac:dyDescent="0.15"/>
  </sheetData>
  <sheetProtection algorithmName="SHA-512" hashValue="pnMz+29AShX6mah7hNC/+D0dirka//7frbmUZzQ0C6zBFhbCNjjAsdO23mOcPgfcy9mL7r1xrR5Hbt4Y+1TDdA==" saltValue="hMNsOc6w7T+f8PntSoqR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608</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609</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3" t="s">
        <v>610</v>
      </c>
      <c r="AO43" s="1254"/>
      <c r="AP43" s="1254"/>
      <c r="AQ43" s="1254"/>
      <c r="AR43" s="1254"/>
      <c r="AS43" s="1254"/>
      <c r="AT43" s="1254"/>
      <c r="AU43" s="1254"/>
      <c r="AV43" s="1254"/>
      <c r="AW43" s="1254"/>
      <c r="AX43" s="1254"/>
      <c r="AY43" s="1254"/>
      <c r="AZ43" s="1254"/>
      <c r="BA43" s="1254"/>
      <c r="BB43" s="1254"/>
      <c r="BC43" s="1254"/>
      <c r="BD43" s="1254"/>
      <c r="BE43" s="1254"/>
      <c r="BF43" s="1254"/>
      <c r="BG43" s="1254"/>
      <c r="BH43" s="1254"/>
      <c r="BI43" s="1254"/>
      <c r="BJ43" s="1254"/>
      <c r="BK43" s="1254"/>
      <c r="BL43" s="1254"/>
      <c r="BM43" s="1254"/>
      <c r="BN43" s="1254"/>
      <c r="BO43" s="1254"/>
      <c r="BP43" s="1254"/>
      <c r="BQ43" s="1254"/>
      <c r="BR43" s="1254"/>
      <c r="BS43" s="1254"/>
      <c r="BT43" s="1254"/>
      <c r="BU43" s="1254"/>
      <c r="BV43" s="1254"/>
      <c r="BW43" s="1254"/>
      <c r="BX43" s="1254"/>
      <c r="BY43" s="1254"/>
      <c r="BZ43" s="1254"/>
      <c r="CA43" s="1254"/>
      <c r="CB43" s="1254"/>
      <c r="CC43" s="1254"/>
      <c r="CD43" s="1254"/>
      <c r="CE43" s="1254"/>
      <c r="CF43" s="1254"/>
      <c r="CG43" s="1254"/>
      <c r="CH43" s="1254"/>
      <c r="CI43" s="1254"/>
      <c r="CJ43" s="1254"/>
      <c r="CK43" s="1254"/>
      <c r="CL43" s="1254"/>
      <c r="CM43" s="1254"/>
      <c r="CN43" s="1254"/>
      <c r="CO43" s="1254"/>
      <c r="CP43" s="1254"/>
      <c r="CQ43" s="1254"/>
      <c r="CR43" s="1254"/>
      <c r="CS43" s="1254"/>
      <c r="CT43" s="1254"/>
      <c r="CU43" s="1254"/>
      <c r="CV43" s="1254"/>
      <c r="CW43" s="1254"/>
      <c r="CX43" s="1254"/>
      <c r="CY43" s="1254"/>
      <c r="CZ43" s="1254"/>
      <c r="DA43" s="1254"/>
      <c r="DB43" s="1254"/>
      <c r="DC43" s="1255"/>
    </row>
    <row r="44" spans="2:109" x14ac:dyDescent="0.15">
      <c r="B44" s="370"/>
      <c r="AN44" s="1256"/>
      <c r="AO44" s="1257"/>
      <c r="AP44" s="1257"/>
      <c r="AQ44" s="1257"/>
      <c r="AR44" s="1257"/>
      <c r="AS44" s="1257"/>
      <c r="AT44" s="1257"/>
      <c r="AU44" s="1257"/>
      <c r="AV44" s="1257"/>
      <c r="AW44" s="1257"/>
      <c r="AX44" s="1257"/>
      <c r="AY44" s="1257"/>
      <c r="AZ44" s="1257"/>
      <c r="BA44" s="1257"/>
      <c r="BB44" s="1257"/>
      <c r="BC44" s="1257"/>
      <c r="BD44" s="1257"/>
      <c r="BE44" s="1257"/>
      <c r="BF44" s="1257"/>
      <c r="BG44" s="1257"/>
      <c r="BH44" s="1257"/>
      <c r="BI44" s="1257"/>
      <c r="BJ44" s="1257"/>
      <c r="BK44" s="1257"/>
      <c r="BL44" s="1257"/>
      <c r="BM44" s="1257"/>
      <c r="BN44" s="1257"/>
      <c r="BO44" s="1257"/>
      <c r="BP44" s="1257"/>
      <c r="BQ44" s="1257"/>
      <c r="BR44" s="1257"/>
      <c r="BS44" s="1257"/>
      <c r="BT44" s="1257"/>
      <c r="BU44" s="1257"/>
      <c r="BV44" s="1257"/>
      <c r="BW44" s="1257"/>
      <c r="BX44" s="1257"/>
      <c r="BY44" s="1257"/>
      <c r="BZ44" s="1257"/>
      <c r="CA44" s="1257"/>
      <c r="CB44" s="1257"/>
      <c r="CC44" s="1257"/>
      <c r="CD44" s="1257"/>
      <c r="CE44" s="1257"/>
      <c r="CF44" s="1257"/>
      <c r="CG44" s="1257"/>
      <c r="CH44" s="1257"/>
      <c r="CI44" s="1257"/>
      <c r="CJ44" s="1257"/>
      <c r="CK44" s="1257"/>
      <c r="CL44" s="1257"/>
      <c r="CM44" s="1257"/>
      <c r="CN44" s="1257"/>
      <c r="CO44" s="1257"/>
      <c r="CP44" s="1257"/>
      <c r="CQ44" s="1257"/>
      <c r="CR44" s="1257"/>
      <c r="CS44" s="1257"/>
      <c r="CT44" s="1257"/>
      <c r="CU44" s="1257"/>
      <c r="CV44" s="1257"/>
      <c r="CW44" s="1257"/>
      <c r="CX44" s="1257"/>
      <c r="CY44" s="1257"/>
      <c r="CZ44" s="1257"/>
      <c r="DA44" s="1257"/>
      <c r="DB44" s="1257"/>
      <c r="DC44" s="1258"/>
    </row>
    <row r="45" spans="2:109" x14ac:dyDescent="0.15">
      <c r="B45" s="370"/>
      <c r="AN45" s="1256"/>
      <c r="AO45" s="1257"/>
      <c r="AP45" s="1257"/>
      <c r="AQ45" s="1257"/>
      <c r="AR45" s="1257"/>
      <c r="AS45" s="1257"/>
      <c r="AT45" s="1257"/>
      <c r="AU45" s="1257"/>
      <c r="AV45" s="1257"/>
      <c r="AW45" s="1257"/>
      <c r="AX45" s="1257"/>
      <c r="AY45" s="1257"/>
      <c r="AZ45" s="1257"/>
      <c r="BA45" s="1257"/>
      <c r="BB45" s="1257"/>
      <c r="BC45" s="1257"/>
      <c r="BD45" s="1257"/>
      <c r="BE45" s="1257"/>
      <c r="BF45" s="1257"/>
      <c r="BG45" s="1257"/>
      <c r="BH45" s="1257"/>
      <c r="BI45" s="1257"/>
      <c r="BJ45" s="1257"/>
      <c r="BK45" s="1257"/>
      <c r="BL45" s="1257"/>
      <c r="BM45" s="1257"/>
      <c r="BN45" s="1257"/>
      <c r="BO45" s="1257"/>
      <c r="BP45" s="1257"/>
      <c r="BQ45" s="1257"/>
      <c r="BR45" s="1257"/>
      <c r="BS45" s="1257"/>
      <c r="BT45" s="1257"/>
      <c r="BU45" s="1257"/>
      <c r="BV45" s="1257"/>
      <c r="BW45" s="1257"/>
      <c r="BX45" s="1257"/>
      <c r="BY45" s="1257"/>
      <c r="BZ45" s="1257"/>
      <c r="CA45" s="1257"/>
      <c r="CB45" s="1257"/>
      <c r="CC45" s="1257"/>
      <c r="CD45" s="1257"/>
      <c r="CE45" s="1257"/>
      <c r="CF45" s="1257"/>
      <c r="CG45" s="1257"/>
      <c r="CH45" s="1257"/>
      <c r="CI45" s="1257"/>
      <c r="CJ45" s="1257"/>
      <c r="CK45" s="1257"/>
      <c r="CL45" s="1257"/>
      <c r="CM45" s="1257"/>
      <c r="CN45" s="1257"/>
      <c r="CO45" s="1257"/>
      <c r="CP45" s="1257"/>
      <c r="CQ45" s="1257"/>
      <c r="CR45" s="1257"/>
      <c r="CS45" s="1257"/>
      <c r="CT45" s="1257"/>
      <c r="CU45" s="1257"/>
      <c r="CV45" s="1257"/>
      <c r="CW45" s="1257"/>
      <c r="CX45" s="1257"/>
      <c r="CY45" s="1257"/>
      <c r="CZ45" s="1257"/>
      <c r="DA45" s="1257"/>
      <c r="DB45" s="1257"/>
      <c r="DC45" s="1258"/>
    </row>
    <row r="46" spans="2:109" x14ac:dyDescent="0.15">
      <c r="B46" s="370"/>
      <c r="AN46" s="1256"/>
      <c r="AO46" s="1257"/>
      <c r="AP46" s="1257"/>
      <c r="AQ46" s="1257"/>
      <c r="AR46" s="1257"/>
      <c r="AS46" s="1257"/>
      <c r="AT46" s="1257"/>
      <c r="AU46" s="1257"/>
      <c r="AV46" s="1257"/>
      <c r="AW46" s="1257"/>
      <c r="AX46" s="1257"/>
      <c r="AY46" s="1257"/>
      <c r="AZ46" s="1257"/>
      <c r="BA46" s="1257"/>
      <c r="BB46" s="1257"/>
      <c r="BC46" s="1257"/>
      <c r="BD46" s="1257"/>
      <c r="BE46" s="1257"/>
      <c r="BF46" s="1257"/>
      <c r="BG46" s="1257"/>
      <c r="BH46" s="1257"/>
      <c r="BI46" s="1257"/>
      <c r="BJ46" s="1257"/>
      <c r="BK46" s="1257"/>
      <c r="BL46" s="1257"/>
      <c r="BM46" s="1257"/>
      <c r="BN46" s="1257"/>
      <c r="BO46" s="1257"/>
      <c r="BP46" s="1257"/>
      <c r="BQ46" s="1257"/>
      <c r="BR46" s="1257"/>
      <c r="BS46" s="1257"/>
      <c r="BT46" s="1257"/>
      <c r="BU46" s="1257"/>
      <c r="BV46" s="1257"/>
      <c r="BW46" s="1257"/>
      <c r="BX46" s="1257"/>
      <c r="BY46" s="1257"/>
      <c r="BZ46" s="1257"/>
      <c r="CA46" s="1257"/>
      <c r="CB46" s="1257"/>
      <c r="CC46" s="1257"/>
      <c r="CD46" s="1257"/>
      <c r="CE46" s="1257"/>
      <c r="CF46" s="1257"/>
      <c r="CG46" s="1257"/>
      <c r="CH46" s="1257"/>
      <c r="CI46" s="1257"/>
      <c r="CJ46" s="1257"/>
      <c r="CK46" s="1257"/>
      <c r="CL46" s="1257"/>
      <c r="CM46" s="1257"/>
      <c r="CN46" s="1257"/>
      <c r="CO46" s="1257"/>
      <c r="CP46" s="1257"/>
      <c r="CQ46" s="1257"/>
      <c r="CR46" s="1257"/>
      <c r="CS46" s="1257"/>
      <c r="CT46" s="1257"/>
      <c r="CU46" s="1257"/>
      <c r="CV46" s="1257"/>
      <c r="CW46" s="1257"/>
      <c r="CX46" s="1257"/>
      <c r="CY46" s="1257"/>
      <c r="CZ46" s="1257"/>
      <c r="DA46" s="1257"/>
      <c r="DB46" s="1257"/>
      <c r="DC46" s="1258"/>
    </row>
    <row r="47" spans="2:109" x14ac:dyDescent="0.15">
      <c r="B47" s="370"/>
      <c r="AN47" s="1259"/>
      <c r="AO47" s="1260"/>
      <c r="AP47" s="1260"/>
      <c r="AQ47" s="1260"/>
      <c r="AR47" s="1260"/>
      <c r="AS47" s="1260"/>
      <c r="AT47" s="1260"/>
      <c r="AU47" s="1260"/>
      <c r="AV47" s="1260"/>
      <c r="AW47" s="1260"/>
      <c r="AX47" s="1260"/>
      <c r="AY47" s="1260"/>
      <c r="AZ47" s="1260"/>
      <c r="BA47" s="1260"/>
      <c r="BB47" s="1260"/>
      <c r="BC47" s="1260"/>
      <c r="BD47" s="1260"/>
      <c r="BE47" s="1260"/>
      <c r="BF47" s="1260"/>
      <c r="BG47" s="1260"/>
      <c r="BH47" s="1260"/>
      <c r="BI47" s="1260"/>
      <c r="BJ47" s="1260"/>
      <c r="BK47" s="1260"/>
      <c r="BL47" s="1260"/>
      <c r="BM47" s="1260"/>
      <c r="BN47" s="1260"/>
      <c r="BO47" s="1260"/>
      <c r="BP47" s="1260"/>
      <c r="BQ47" s="1260"/>
      <c r="BR47" s="1260"/>
      <c r="BS47" s="1260"/>
      <c r="BT47" s="1260"/>
      <c r="BU47" s="1260"/>
      <c r="BV47" s="1260"/>
      <c r="BW47" s="1260"/>
      <c r="BX47" s="1260"/>
      <c r="BY47" s="1260"/>
      <c r="BZ47" s="1260"/>
      <c r="CA47" s="1260"/>
      <c r="CB47" s="1260"/>
      <c r="CC47" s="1260"/>
      <c r="CD47" s="1260"/>
      <c r="CE47" s="1260"/>
      <c r="CF47" s="1260"/>
      <c r="CG47" s="1260"/>
      <c r="CH47" s="1260"/>
      <c r="CI47" s="1260"/>
      <c r="CJ47" s="1260"/>
      <c r="CK47" s="1260"/>
      <c r="CL47" s="1260"/>
      <c r="CM47" s="1260"/>
      <c r="CN47" s="1260"/>
      <c r="CO47" s="1260"/>
      <c r="CP47" s="1260"/>
      <c r="CQ47" s="1260"/>
      <c r="CR47" s="1260"/>
      <c r="CS47" s="1260"/>
      <c r="CT47" s="1260"/>
      <c r="CU47" s="1260"/>
      <c r="CV47" s="1260"/>
      <c r="CW47" s="1260"/>
      <c r="CX47" s="1260"/>
      <c r="CY47" s="1260"/>
      <c r="CZ47" s="1260"/>
      <c r="DA47" s="1260"/>
      <c r="DB47" s="1260"/>
      <c r="DC47" s="1261"/>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611</v>
      </c>
    </row>
    <row r="50" spans="1:109" x14ac:dyDescent="0.15">
      <c r="B50" s="370"/>
      <c r="G50" s="1245"/>
      <c r="H50" s="1245"/>
      <c r="I50" s="1245"/>
      <c r="J50" s="1245"/>
      <c r="K50" s="380"/>
      <c r="L50" s="380"/>
      <c r="M50" s="381"/>
      <c r="N50" s="381"/>
      <c r="AN50" s="1263"/>
      <c r="AO50" s="1264"/>
      <c r="AP50" s="1264"/>
      <c r="AQ50" s="1264"/>
      <c r="AR50" s="1264"/>
      <c r="AS50" s="1264"/>
      <c r="AT50" s="1264"/>
      <c r="AU50" s="1264"/>
      <c r="AV50" s="1264"/>
      <c r="AW50" s="1264"/>
      <c r="AX50" s="1264"/>
      <c r="AY50" s="1264"/>
      <c r="AZ50" s="1264"/>
      <c r="BA50" s="1264"/>
      <c r="BB50" s="1264"/>
      <c r="BC50" s="1264"/>
      <c r="BD50" s="1264"/>
      <c r="BE50" s="1264"/>
      <c r="BF50" s="1264"/>
      <c r="BG50" s="1264"/>
      <c r="BH50" s="1264"/>
      <c r="BI50" s="1264"/>
      <c r="BJ50" s="1264"/>
      <c r="BK50" s="1264"/>
      <c r="BL50" s="1264"/>
      <c r="BM50" s="1264"/>
      <c r="BN50" s="1264"/>
      <c r="BO50" s="1265"/>
      <c r="BP50" s="1251" t="s">
        <v>566</v>
      </c>
      <c r="BQ50" s="1251"/>
      <c r="BR50" s="1251"/>
      <c r="BS50" s="1251"/>
      <c r="BT50" s="1251"/>
      <c r="BU50" s="1251"/>
      <c r="BV50" s="1251"/>
      <c r="BW50" s="1251"/>
      <c r="BX50" s="1251" t="s">
        <v>567</v>
      </c>
      <c r="BY50" s="1251"/>
      <c r="BZ50" s="1251"/>
      <c r="CA50" s="1251"/>
      <c r="CB50" s="1251"/>
      <c r="CC50" s="1251"/>
      <c r="CD50" s="1251"/>
      <c r="CE50" s="1251"/>
      <c r="CF50" s="1251" t="s">
        <v>568</v>
      </c>
      <c r="CG50" s="1251"/>
      <c r="CH50" s="1251"/>
      <c r="CI50" s="1251"/>
      <c r="CJ50" s="1251"/>
      <c r="CK50" s="1251"/>
      <c r="CL50" s="1251"/>
      <c r="CM50" s="1251"/>
      <c r="CN50" s="1251" t="s">
        <v>569</v>
      </c>
      <c r="CO50" s="1251"/>
      <c r="CP50" s="1251"/>
      <c r="CQ50" s="1251"/>
      <c r="CR50" s="1251"/>
      <c r="CS50" s="1251"/>
      <c r="CT50" s="1251"/>
      <c r="CU50" s="1251"/>
      <c r="CV50" s="1251" t="s">
        <v>570</v>
      </c>
      <c r="CW50" s="1251"/>
      <c r="CX50" s="1251"/>
      <c r="CY50" s="1251"/>
      <c r="CZ50" s="1251"/>
      <c r="DA50" s="1251"/>
      <c r="DB50" s="1251"/>
      <c r="DC50" s="1251"/>
    </row>
    <row r="51" spans="1:109" ht="13.5" customHeight="1" x14ac:dyDescent="0.15">
      <c r="B51" s="370"/>
      <c r="G51" s="1262"/>
      <c r="H51" s="1262"/>
      <c r="I51" s="1266"/>
      <c r="J51" s="1266"/>
      <c r="K51" s="1252"/>
      <c r="L51" s="1252"/>
      <c r="M51" s="1252"/>
      <c r="N51" s="1252"/>
      <c r="AM51" s="379"/>
      <c r="AN51" s="1250" t="s">
        <v>612</v>
      </c>
      <c r="AO51" s="1250"/>
      <c r="AP51" s="1250"/>
      <c r="AQ51" s="1250"/>
      <c r="AR51" s="1250"/>
      <c r="AS51" s="1250"/>
      <c r="AT51" s="1250"/>
      <c r="AU51" s="1250"/>
      <c r="AV51" s="1250"/>
      <c r="AW51" s="1250"/>
      <c r="AX51" s="1250"/>
      <c r="AY51" s="1250"/>
      <c r="AZ51" s="1250"/>
      <c r="BA51" s="1250"/>
      <c r="BB51" s="1250" t="s">
        <v>613</v>
      </c>
      <c r="BC51" s="1250"/>
      <c r="BD51" s="1250"/>
      <c r="BE51" s="1250"/>
      <c r="BF51" s="1250"/>
      <c r="BG51" s="1250"/>
      <c r="BH51" s="1250"/>
      <c r="BI51" s="1250"/>
      <c r="BJ51" s="1250"/>
      <c r="BK51" s="1250"/>
      <c r="BL51" s="1250"/>
      <c r="BM51" s="1250"/>
      <c r="BN51" s="1250"/>
      <c r="BO51" s="1250"/>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x14ac:dyDescent="0.15">
      <c r="B52" s="370"/>
      <c r="G52" s="1262"/>
      <c r="H52" s="1262"/>
      <c r="I52" s="1266"/>
      <c r="J52" s="1266"/>
      <c r="K52" s="1252"/>
      <c r="L52" s="1252"/>
      <c r="M52" s="1252"/>
      <c r="N52" s="1252"/>
      <c r="AM52" s="379"/>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x14ac:dyDescent="0.15">
      <c r="A53" s="378"/>
      <c r="B53" s="370"/>
      <c r="G53" s="1262"/>
      <c r="H53" s="1262"/>
      <c r="I53" s="1245"/>
      <c r="J53" s="1245"/>
      <c r="K53" s="1252"/>
      <c r="L53" s="1252"/>
      <c r="M53" s="1252"/>
      <c r="N53" s="1252"/>
      <c r="AM53" s="379"/>
      <c r="AN53" s="1250"/>
      <c r="AO53" s="1250"/>
      <c r="AP53" s="1250"/>
      <c r="AQ53" s="1250"/>
      <c r="AR53" s="1250"/>
      <c r="AS53" s="1250"/>
      <c r="AT53" s="1250"/>
      <c r="AU53" s="1250"/>
      <c r="AV53" s="1250"/>
      <c r="AW53" s="1250"/>
      <c r="AX53" s="1250"/>
      <c r="AY53" s="1250"/>
      <c r="AZ53" s="1250"/>
      <c r="BA53" s="1250"/>
      <c r="BB53" s="1250" t="s">
        <v>614</v>
      </c>
      <c r="BC53" s="1250"/>
      <c r="BD53" s="1250"/>
      <c r="BE53" s="1250"/>
      <c r="BF53" s="1250"/>
      <c r="BG53" s="1250"/>
      <c r="BH53" s="1250"/>
      <c r="BI53" s="1250"/>
      <c r="BJ53" s="1250"/>
      <c r="BK53" s="1250"/>
      <c r="BL53" s="1250"/>
      <c r="BM53" s="1250"/>
      <c r="BN53" s="1250"/>
      <c r="BO53" s="1250"/>
      <c r="BP53" s="1247">
        <v>61.9</v>
      </c>
      <c r="BQ53" s="1247"/>
      <c r="BR53" s="1247"/>
      <c r="BS53" s="1247"/>
      <c r="BT53" s="1247"/>
      <c r="BU53" s="1247"/>
      <c r="BV53" s="1247"/>
      <c r="BW53" s="1247"/>
      <c r="BX53" s="1247">
        <v>63.6</v>
      </c>
      <c r="BY53" s="1247"/>
      <c r="BZ53" s="1247"/>
      <c r="CA53" s="1247"/>
      <c r="CB53" s="1247"/>
      <c r="CC53" s="1247"/>
      <c r="CD53" s="1247"/>
      <c r="CE53" s="1247"/>
      <c r="CF53" s="1247">
        <v>65.2</v>
      </c>
      <c r="CG53" s="1247"/>
      <c r="CH53" s="1247"/>
      <c r="CI53" s="1247"/>
      <c r="CJ53" s="1247"/>
      <c r="CK53" s="1247"/>
      <c r="CL53" s="1247"/>
      <c r="CM53" s="1247"/>
      <c r="CN53" s="1247">
        <v>66.2</v>
      </c>
      <c r="CO53" s="1247"/>
      <c r="CP53" s="1247"/>
      <c r="CQ53" s="1247"/>
      <c r="CR53" s="1247"/>
      <c r="CS53" s="1247"/>
      <c r="CT53" s="1247"/>
      <c r="CU53" s="1247"/>
      <c r="CV53" s="1247">
        <v>67.900000000000006</v>
      </c>
      <c r="CW53" s="1247"/>
      <c r="CX53" s="1247"/>
      <c r="CY53" s="1247"/>
      <c r="CZ53" s="1247"/>
      <c r="DA53" s="1247"/>
      <c r="DB53" s="1247"/>
      <c r="DC53" s="1247"/>
    </row>
    <row r="54" spans="1:109" x14ac:dyDescent="0.15">
      <c r="A54" s="378"/>
      <c r="B54" s="370"/>
      <c r="G54" s="1262"/>
      <c r="H54" s="1262"/>
      <c r="I54" s="1245"/>
      <c r="J54" s="1245"/>
      <c r="K54" s="1252"/>
      <c r="L54" s="1252"/>
      <c r="M54" s="1252"/>
      <c r="N54" s="1252"/>
      <c r="AM54" s="379"/>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x14ac:dyDescent="0.15">
      <c r="A55" s="378"/>
      <c r="B55" s="370"/>
      <c r="G55" s="1245"/>
      <c r="H55" s="1245"/>
      <c r="I55" s="1245"/>
      <c r="J55" s="1245"/>
      <c r="K55" s="1252"/>
      <c r="L55" s="1252"/>
      <c r="M55" s="1252"/>
      <c r="N55" s="1252"/>
      <c r="AN55" s="1251" t="s">
        <v>616</v>
      </c>
      <c r="AO55" s="1251"/>
      <c r="AP55" s="1251"/>
      <c r="AQ55" s="1251"/>
      <c r="AR55" s="1251"/>
      <c r="AS55" s="1251"/>
      <c r="AT55" s="1251"/>
      <c r="AU55" s="1251"/>
      <c r="AV55" s="1251"/>
      <c r="AW55" s="1251"/>
      <c r="AX55" s="1251"/>
      <c r="AY55" s="1251"/>
      <c r="AZ55" s="1251"/>
      <c r="BA55" s="1251"/>
      <c r="BB55" s="1250" t="s">
        <v>617</v>
      </c>
      <c r="BC55" s="1250"/>
      <c r="BD55" s="1250"/>
      <c r="BE55" s="1250"/>
      <c r="BF55" s="1250"/>
      <c r="BG55" s="1250"/>
      <c r="BH55" s="1250"/>
      <c r="BI55" s="1250"/>
      <c r="BJ55" s="1250"/>
      <c r="BK55" s="1250"/>
      <c r="BL55" s="1250"/>
      <c r="BM55" s="1250"/>
      <c r="BN55" s="1250"/>
      <c r="BO55" s="1250"/>
      <c r="BP55" s="1247">
        <v>32.299999999999997</v>
      </c>
      <c r="BQ55" s="1247"/>
      <c r="BR55" s="1247"/>
      <c r="BS55" s="1247"/>
      <c r="BT55" s="1247"/>
      <c r="BU55" s="1247"/>
      <c r="BV55" s="1247"/>
      <c r="BW55" s="1247"/>
      <c r="BX55" s="1247">
        <v>35.200000000000003</v>
      </c>
      <c r="BY55" s="1247"/>
      <c r="BZ55" s="1247"/>
      <c r="CA55" s="1247"/>
      <c r="CB55" s="1247"/>
      <c r="CC55" s="1247"/>
      <c r="CD55" s="1247"/>
      <c r="CE55" s="1247"/>
      <c r="CF55" s="1247">
        <v>40.4</v>
      </c>
      <c r="CG55" s="1247"/>
      <c r="CH55" s="1247"/>
      <c r="CI55" s="1247"/>
      <c r="CJ55" s="1247"/>
      <c r="CK55" s="1247"/>
      <c r="CL55" s="1247"/>
      <c r="CM55" s="1247"/>
      <c r="CN55" s="1247">
        <v>39.5</v>
      </c>
      <c r="CO55" s="1247"/>
      <c r="CP55" s="1247"/>
      <c r="CQ55" s="1247"/>
      <c r="CR55" s="1247"/>
      <c r="CS55" s="1247"/>
      <c r="CT55" s="1247"/>
      <c r="CU55" s="1247"/>
      <c r="CV55" s="1247">
        <v>39</v>
      </c>
      <c r="CW55" s="1247"/>
      <c r="CX55" s="1247"/>
      <c r="CY55" s="1247"/>
      <c r="CZ55" s="1247"/>
      <c r="DA55" s="1247"/>
      <c r="DB55" s="1247"/>
      <c r="DC55" s="1247"/>
    </row>
    <row r="56" spans="1:109" x14ac:dyDescent="0.15">
      <c r="A56" s="378"/>
      <c r="B56" s="370"/>
      <c r="G56" s="1245"/>
      <c r="H56" s="1245"/>
      <c r="I56" s="1245"/>
      <c r="J56" s="1245"/>
      <c r="K56" s="1252"/>
      <c r="L56" s="1252"/>
      <c r="M56" s="1252"/>
      <c r="N56" s="1252"/>
      <c r="AN56" s="1251"/>
      <c r="AO56" s="1251"/>
      <c r="AP56" s="1251"/>
      <c r="AQ56" s="1251"/>
      <c r="AR56" s="1251"/>
      <c r="AS56" s="1251"/>
      <c r="AT56" s="1251"/>
      <c r="AU56" s="1251"/>
      <c r="AV56" s="1251"/>
      <c r="AW56" s="1251"/>
      <c r="AX56" s="1251"/>
      <c r="AY56" s="1251"/>
      <c r="AZ56" s="1251"/>
      <c r="BA56" s="1251"/>
      <c r="BB56" s="1250"/>
      <c r="BC56" s="1250"/>
      <c r="BD56" s="1250"/>
      <c r="BE56" s="1250"/>
      <c r="BF56" s="1250"/>
      <c r="BG56" s="1250"/>
      <c r="BH56" s="1250"/>
      <c r="BI56" s="1250"/>
      <c r="BJ56" s="1250"/>
      <c r="BK56" s="1250"/>
      <c r="BL56" s="1250"/>
      <c r="BM56" s="1250"/>
      <c r="BN56" s="1250"/>
      <c r="BO56" s="1250"/>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378" customFormat="1" x14ac:dyDescent="0.15">
      <c r="B57" s="382"/>
      <c r="G57" s="1245"/>
      <c r="H57" s="1245"/>
      <c r="I57" s="1248"/>
      <c r="J57" s="1248"/>
      <c r="K57" s="1252"/>
      <c r="L57" s="1252"/>
      <c r="M57" s="1252"/>
      <c r="N57" s="1252"/>
      <c r="AM57" s="364"/>
      <c r="AN57" s="1251"/>
      <c r="AO57" s="1251"/>
      <c r="AP57" s="1251"/>
      <c r="AQ57" s="1251"/>
      <c r="AR57" s="1251"/>
      <c r="AS57" s="1251"/>
      <c r="AT57" s="1251"/>
      <c r="AU57" s="1251"/>
      <c r="AV57" s="1251"/>
      <c r="AW57" s="1251"/>
      <c r="AX57" s="1251"/>
      <c r="AY57" s="1251"/>
      <c r="AZ57" s="1251"/>
      <c r="BA57" s="1251"/>
      <c r="BB57" s="1250" t="s">
        <v>614</v>
      </c>
      <c r="BC57" s="1250"/>
      <c r="BD57" s="1250"/>
      <c r="BE57" s="1250"/>
      <c r="BF57" s="1250"/>
      <c r="BG57" s="1250"/>
      <c r="BH57" s="1250"/>
      <c r="BI57" s="1250"/>
      <c r="BJ57" s="1250"/>
      <c r="BK57" s="1250"/>
      <c r="BL57" s="1250"/>
      <c r="BM57" s="1250"/>
      <c r="BN57" s="1250"/>
      <c r="BO57" s="1250"/>
      <c r="BP57" s="1247">
        <v>57</v>
      </c>
      <c r="BQ57" s="1247"/>
      <c r="BR57" s="1247"/>
      <c r="BS57" s="1247"/>
      <c r="BT57" s="1247"/>
      <c r="BU57" s="1247"/>
      <c r="BV57" s="1247"/>
      <c r="BW57" s="1247"/>
      <c r="BX57" s="1247">
        <v>57.3</v>
      </c>
      <c r="BY57" s="1247"/>
      <c r="BZ57" s="1247"/>
      <c r="CA57" s="1247"/>
      <c r="CB57" s="1247"/>
      <c r="CC57" s="1247"/>
      <c r="CD57" s="1247"/>
      <c r="CE57" s="1247"/>
      <c r="CF57" s="1247">
        <v>58.4</v>
      </c>
      <c r="CG57" s="1247"/>
      <c r="CH57" s="1247"/>
      <c r="CI57" s="1247"/>
      <c r="CJ57" s="1247"/>
      <c r="CK57" s="1247"/>
      <c r="CL57" s="1247"/>
      <c r="CM57" s="1247"/>
      <c r="CN57" s="1247">
        <v>59.1</v>
      </c>
      <c r="CO57" s="1247"/>
      <c r="CP57" s="1247"/>
      <c r="CQ57" s="1247"/>
      <c r="CR57" s="1247"/>
      <c r="CS57" s="1247"/>
      <c r="CT57" s="1247"/>
      <c r="CU57" s="1247"/>
      <c r="CV57" s="1247">
        <v>62.3</v>
      </c>
      <c r="CW57" s="1247"/>
      <c r="CX57" s="1247"/>
      <c r="CY57" s="1247"/>
      <c r="CZ57" s="1247"/>
      <c r="DA57" s="1247"/>
      <c r="DB57" s="1247"/>
      <c r="DC57" s="1247"/>
      <c r="DD57" s="383"/>
      <c r="DE57" s="382"/>
    </row>
    <row r="58" spans="1:109" s="378" customFormat="1" x14ac:dyDescent="0.15">
      <c r="A58" s="364"/>
      <c r="B58" s="382"/>
      <c r="G58" s="1245"/>
      <c r="H58" s="1245"/>
      <c r="I58" s="1248"/>
      <c r="J58" s="1248"/>
      <c r="K58" s="1252"/>
      <c r="L58" s="1252"/>
      <c r="M58" s="1252"/>
      <c r="N58" s="1252"/>
      <c r="AM58" s="364"/>
      <c r="AN58" s="1251"/>
      <c r="AO58" s="1251"/>
      <c r="AP58" s="1251"/>
      <c r="AQ58" s="1251"/>
      <c r="AR58" s="1251"/>
      <c r="AS58" s="1251"/>
      <c r="AT58" s="1251"/>
      <c r="AU58" s="1251"/>
      <c r="AV58" s="1251"/>
      <c r="AW58" s="1251"/>
      <c r="AX58" s="1251"/>
      <c r="AY58" s="1251"/>
      <c r="AZ58" s="1251"/>
      <c r="BA58" s="1251"/>
      <c r="BB58" s="1250"/>
      <c r="BC58" s="1250"/>
      <c r="BD58" s="1250"/>
      <c r="BE58" s="1250"/>
      <c r="BF58" s="1250"/>
      <c r="BG58" s="1250"/>
      <c r="BH58" s="1250"/>
      <c r="BI58" s="1250"/>
      <c r="BJ58" s="1250"/>
      <c r="BK58" s="1250"/>
      <c r="BL58" s="1250"/>
      <c r="BM58" s="1250"/>
      <c r="BN58" s="1250"/>
      <c r="BO58" s="1250"/>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618</v>
      </c>
    </row>
    <row r="64" spans="1:109" x14ac:dyDescent="0.15">
      <c r="B64" s="370"/>
      <c r="G64" s="377"/>
      <c r="I64" s="390"/>
      <c r="J64" s="390"/>
      <c r="K64" s="390"/>
      <c r="L64" s="390"/>
      <c r="M64" s="390"/>
      <c r="N64" s="391"/>
      <c r="AM64" s="377"/>
      <c r="AN64" s="377" t="s">
        <v>609</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3" t="s">
        <v>619</v>
      </c>
      <c r="AO65" s="1254"/>
      <c r="AP65" s="1254"/>
      <c r="AQ65" s="1254"/>
      <c r="AR65" s="1254"/>
      <c r="AS65" s="1254"/>
      <c r="AT65" s="1254"/>
      <c r="AU65" s="1254"/>
      <c r="AV65" s="1254"/>
      <c r="AW65" s="1254"/>
      <c r="AX65" s="1254"/>
      <c r="AY65" s="1254"/>
      <c r="AZ65" s="1254"/>
      <c r="BA65" s="1254"/>
      <c r="BB65" s="1254"/>
      <c r="BC65" s="1254"/>
      <c r="BD65" s="1254"/>
      <c r="BE65" s="1254"/>
      <c r="BF65" s="1254"/>
      <c r="BG65" s="1254"/>
      <c r="BH65" s="1254"/>
      <c r="BI65" s="1254"/>
      <c r="BJ65" s="1254"/>
      <c r="BK65" s="1254"/>
      <c r="BL65" s="1254"/>
      <c r="BM65" s="1254"/>
      <c r="BN65" s="1254"/>
      <c r="BO65" s="1254"/>
      <c r="BP65" s="1254"/>
      <c r="BQ65" s="1254"/>
      <c r="BR65" s="1254"/>
      <c r="BS65" s="1254"/>
      <c r="BT65" s="1254"/>
      <c r="BU65" s="1254"/>
      <c r="BV65" s="1254"/>
      <c r="BW65" s="1254"/>
      <c r="BX65" s="1254"/>
      <c r="BY65" s="1254"/>
      <c r="BZ65" s="1254"/>
      <c r="CA65" s="1254"/>
      <c r="CB65" s="1254"/>
      <c r="CC65" s="1254"/>
      <c r="CD65" s="1254"/>
      <c r="CE65" s="1254"/>
      <c r="CF65" s="1254"/>
      <c r="CG65" s="1254"/>
      <c r="CH65" s="1254"/>
      <c r="CI65" s="1254"/>
      <c r="CJ65" s="1254"/>
      <c r="CK65" s="1254"/>
      <c r="CL65" s="1254"/>
      <c r="CM65" s="1254"/>
      <c r="CN65" s="1254"/>
      <c r="CO65" s="1254"/>
      <c r="CP65" s="1254"/>
      <c r="CQ65" s="1254"/>
      <c r="CR65" s="1254"/>
      <c r="CS65" s="1254"/>
      <c r="CT65" s="1254"/>
      <c r="CU65" s="1254"/>
      <c r="CV65" s="1254"/>
      <c r="CW65" s="1254"/>
      <c r="CX65" s="1254"/>
      <c r="CY65" s="1254"/>
      <c r="CZ65" s="1254"/>
      <c r="DA65" s="1254"/>
      <c r="DB65" s="1254"/>
      <c r="DC65" s="1255"/>
    </row>
    <row r="66" spans="2:107" x14ac:dyDescent="0.15">
      <c r="B66" s="370"/>
      <c r="AN66" s="1256"/>
      <c r="AO66" s="1257"/>
      <c r="AP66" s="1257"/>
      <c r="AQ66" s="1257"/>
      <c r="AR66" s="1257"/>
      <c r="AS66" s="1257"/>
      <c r="AT66" s="1257"/>
      <c r="AU66" s="1257"/>
      <c r="AV66" s="1257"/>
      <c r="AW66" s="1257"/>
      <c r="AX66" s="1257"/>
      <c r="AY66" s="1257"/>
      <c r="AZ66" s="1257"/>
      <c r="BA66" s="1257"/>
      <c r="BB66" s="1257"/>
      <c r="BC66" s="1257"/>
      <c r="BD66" s="1257"/>
      <c r="BE66" s="1257"/>
      <c r="BF66" s="1257"/>
      <c r="BG66" s="1257"/>
      <c r="BH66" s="1257"/>
      <c r="BI66" s="1257"/>
      <c r="BJ66" s="1257"/>
      <c r="BK66" s="1257"/>
      <c r="BL66" s="1257"/>
      <c r="BM66" s="1257"/>
      <c r="BN66" s="1257"/>
      <c r="BO66" s="1257"/>
      <c r="BP66" s="1257"/>
      <c r="BQ66" s="1257"/>
      <c r="BR66" s="1257"/>
      <c r="BS66" s="1257"/>
      <c r="BT66" s="1257"/>
      <c r="BU66" s="1257"/>
      <c r="BV66" s="1257"/>
      <c r="BW66" s="1257"/>
      <c r="BX66" s="1257"/>
      <c r="BY66" s="1257"/>
      <c r="BZ66" s="1257"/>
      <c r="CA66" s="1257"/>
      <c r="CB66" s="1257"/>
      <c r="CC66" s="1257"/>
      <c r="CD66" s="1257"/>
      <c r="CE66" s="1257"/>
      <c r="CF66" s="1257"/>
      <c r="CG66" s="1257"/>
      <c r="CH66" s="1257"/>
      <c r="CI66" s="1257"/>
      <c r="CJ66" s="1257"/>
      <c r="CK66" s="1257"/>
      <c r="CL66" s="1257"/>
      <c r="CM66" s="1257"/>
      <c r="CN66" s="1257"/>
      <c r="CO66" s="1257"/>
      <c r="CP66" s="1257"/>
      <c r="CQ66" s="1257"/>
      <c r="CR66" s="1257"/>
      <c r="CS66" s="1257"/>
      <c r="CT66" s="1257"/>
      <c r="CU66" s="1257"/>
      <c r="CV66" s="1257"/>
      <c r="CW66" s="1257"/>
      <c r="CX66" s="1257"/>
      <c r="CY66" s="1257"/>
      <c r="CZ66" s="1257"/>
      <c r="DA66" s="1257"/>
      <c r="DB66" s="1257"/>
      <c r="DC66" s="1258"/>
    </row>
    <row r="67" spans="2:107" x14ac:dyDescent="0.15">
      <c r="B67" s="370"/>
      <c r="AN67" s="1256"/>
      <c r="AO67" s="1257"/>
      <c r="AP67" s="1257"/>
      <c r="AQ67" s="1257"/>
      <c r="AR67" s="1257"/>
      <c r="AS67" s="1257"/>
      <c r="AT67" s="1257"/>
      <c r="AU67" s="1257"/>
      <c r="AV67" s="1257"/>
      <c r="AW67" s="1257"/>
      <c r="AX67" s="1257"/>
      <c r="AY67" s="1257"/>
      <c r="AZ67" s="1257"/>
      <c r="BA67" s="1257"/>
      <c r="BB67" s="1257"/>
      <c r="BC67" s="1257"/>
      <c r="BD67" s="1257"/>
      <c r="BE67" s="1257"/>
      <c r="BF67" s="1257"/>
      <c r="BG67" s="1257"/>
      <c r="BH67" s="1257"/>
      <c r="BI67" s="1257"/>
      <c r="BJ67" s="1257"/>
      <c r="BK67" s="1257"/>
      <c r="BL67" s="1257"/>
      <c r="BM67" s="1257"/>
      <c r="BN67" s="1257"/>
      <c r="BO67" s="1257"/>
      <c r="BP67" s="1257"/>
      <c r="BQ67" s="1257"/>
      <c r="BR67" s="1257"/>
      <c r="BS67" s="1257"/>
      <c r="BT67" s="1257"/>
      <c r="BU67" s="1257"/>
      <c r="BV67" s="1257"/>
      <c r="BW67" s="1257"/>
      <c r="BX67" s="1257"/>
      <c r="BY67" s="1257"/>
      <c r="BZ67" s="1257"/>
      <c r="CA67" s="1257"/>
      <c r="CB67" s="1257"/>
      <c r="CC67" s="1257"/>
      <c r="CD67" s="1257"/>
      <c r="CE67" s="1257"/>
      <c r="CF67" s="1257"/>
      <c r="CG67" s="1257"/>
      <c r="CH67" s="1257"/>
      <c r="CI67" s="1257"/>
      <c r="CJ67" s="1257"/>
      <c r="CK67" s="1257"/>
      <c r="CL67" s="1257"/>
      <c r="CM67" s="1257"/>
      <c r="CN67" s="1257"/>
      <c r="CO67" s="1257"/>
      <c r="CP67" s="1257"/>
      <c r="CQ67" s="1257"/>
      <c r="CR67" s="1257"/>
      <c r="CS67" s="1257"/>
      <c r="CT67" s="1257"/>
      <c r="CU67" s="1257"/>
      <c r="CV67" s="1257"/>
      <c r="CW67" s="1257"/>
      <c r="CX67" s="1257"/>
      <c r="CY67" s="1257"/>
      <c r="CZ67" s="1257"/>
      <c r="DA67" s="1257"/>
      <c r="DB67" s="1257"/>
      <c r="DC67" s="1258"/>
    </row>
    <row r="68" spans="2:107" x14ac:dyDescent="0.15">
      <c r="B68" s="370"/>
      <c r="AN68" s="1256"/>
      <c r="AO68" s="1257"/>
      <c r="AP68" s="1257"/>
      <c r="AQ68" s="1257"/>
      <c r="AR68" s="1257"/>
      <c r="AS68" s="1257"/>
      <c r="AT68" s="1257"/>
      <c r="AU68" s="1257"/>
      <c r="AV68" s="1257"/>
      <c r="AW68" s="1257"/>
      <c r="AX68" s="1257"/>
      <c r="AY68" s="1257"/>
      <c r="AZ68" s="1257"/>
      <c r="BA68" s="1257"/>
      <c r="BB68" s="1257"/>
      <c r="BC68" s="1257"/>
      <c r="BD68" s="1257"/>
      <c r="BE68" s="1257"/>
      <c r="BF68" s="1257"/>
      <c r="BG68" s="1257"/>
      <c r="BH68" s="1257"/>
      <c r="BI68" s="1257"/>
      <c r="BJ68" s="1257"/>
      <c r="BK68" s="1257"/>
      <c r="BL68" s="1257"/>
      <c r="BM68" s="1257"/>
      <c r="BN68" s="1257"/>
      <c r="BO68" s="1257"/>
      <c r="BP68" s="1257"/>
      <c r="BQ68" s="1257"/>
      <c r="BR68" s="1257"/>
      <c r="BS68" s="1257"/>
      <c r="BT68" s="1257"/>
      <c r="BU68" s="1257"/>
      <c r="BV68" s="1257"/>
      <c r="BW68" s="1257"/>
      <c r="BX68" s="1257"/>
      <c r="BY68" s="1257"/>
      <c r="BZ68" s="1257"/>
      <c r="CA68" s="1257"/>
      <c r="CB68" s="1257"/>
      <c r="CC68" s="1257"/>
      <c r="CD68" s="1257"/>
      <c r="CE68" s="1257"/>
      <c r="CF68" s="1257"/>
      <c r="CG68" s="1257"/>
      <c r="CH68" s="1257"/>
      <c r="CI68" s="1257"/>
      <c r="CJ68" s="1257"/>
      <c r="CK68" s="1257"/>
      <c r="CL68" s="1257"/>
      <c r="CM68" s="1257"/>
      <c r="CN68" s="1257"/>
      <c r="CO68" s="1257"/>
      <c r="CP68" s="1257"/>
      <c r="CQ68" s="1257"/>
      <c r="CR68" s="1257"/>
      <c r="CS68" s="1257"/>
      <c r="CT68" s="1257"/>
      <c r="CU68" s="1257"/>
      <c r="CV68" s="1257"/>
      <c r="CW68" s="1257"/>
      <c r="CX68" s="1257"/>
      <c r="CY68" s="1257"/>
      <c r="CZ68" s="1257"/>
      <c r="DA68" s="1257"/>
      <c r="DB68" s="1257"/>
      <c r="DC68" s="1258"/>
    </row>
    <row r="69" spans="2:107" x14ac:dyDescent="0.15">
      <c r="B69" s="370"/>
      <c r="AN69" s="1259"/>
      <c r="AO69" s="1260"/>
      <c r="AP69" s="1260"/>
      <c r="AQ69" s="1260"/>
      <c r="AR69" s="1260"/>
      <c r="AS69" s="1260"/>
      <c r="AT69" s="1260"/>
      <c r="AU69" s="1260"/>
      <c r="AV69" s="1260"/>
      <c r="AW69" s="1260"/>
      <c r="AX69" s="1260"/>
      <c r="AY69" s="1260"/>
      <c r="AZ69" s="1260"/>
      <c r="BA69" s="1260"/>
      <c r="BB69" s="1260"/>
      <c r="BC69" s="1260"/>
      <c r="BD69" s="1260"/>
      <c r="BE69" s="1260"/>
      <c r="BF69" s="1260"/>
      <c r="BG69" s="1260"/>
      <c r="BH69" s="1260"/>
      <c r="BI69" s="1260"/>
      <c r="BJ69" s="1260"/>
      <c r="BK69" s="1260"/>
      <c r="BL69" s="1260"/>
      <c r="BM69" s="1260"/>
      <c r="BN69" s="1260"/>
      <c r="BO69" s="1260"/>
      <c r="BP69" s="1260"/>
      <c r="BQ69" s="1260"/>
      <c r="BR69" s="1260"/>
      <c r="BS69" s="1260"/>
      <c r="BT69" s="1260"/>
      <c r="BU69" s="1260"/>
      <c r="BV69" s="1260"/>
      <c r="BW69" s="1260"/>
      <c r="BX69" s="1260"/>
      <c r="BY69" s="1260"/>
      <c r="BZ69" s="1260"/>
      <c r="CA69" s="1260"/>
      <c r="CB69" s="1260"/>
      <c r="CC69" s="1260"/>
      <c r="CD69" s="1260"/>
      <c r="CE69" s="1260"/>
      <c r="CF69" s="1260"/>
      <c r="CG69" s="1260"/>
      <c r="CH69" s="1260"/>
      <c r="CI69" s="1260"/>
      <c r="CJ69" s="1260"/>
      <c r="CK69" s="1260"/>
      <c r="CL69" s="1260"/>
      <c r="CM69" s="1260"/>
      <c r="CN69" s="1260"/>
      <c r="CO69" s="1260"/>
      <c r="CP69" s="1260"/>
      <c r="CQ69" s="1260"/>
      <c r="CR69" s="1260"/>
      <c r="CS69" s="1260"/>
      <c r="CT69" s="1260"/>
      <c r="CU69" s="1260"/>
      <c r="CV69" s="1260"/>
      <c r="CW69" s="1260"/>
      <c r="CX69" s="1260"/>
      <c r="CY69" s="1260"/>
      <c r="CZ69" s="1260"/>
      <c r="DA69" s="1260"/>
      <c r="DB69" s="1260"/>
      <c r="DC69" s="1261"/>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611</v>
      </c>
    </row>
    <row r="72" spans="2:107" x14ac:dyDescent="0.15">
      <c r="B72" s="370"/>
      <c r="G72" s="1245"/>
      <c r="H72" s="1245"/>
      <c r="I72" s="1245"/>
      <c r="J72" s="1245"/>
      <c r="K72" s="380"/>
      <c r="L72" s="380"/>
      <c r="M72" s="381"/>
      <c r="N72" s="381"/>
      <c r="AN72" s="1263"/>
      <c r="AO72" s="1264"/>
      <c r="AP72" s="1264"/>
      <c r="AQ72" s="1264"/>
      <c r="AR72" s="1264"/>
      <c r="AS72" s="1264"/>
      <c r="AT72" s="1264"/>
      <c r="AU72" s="1264"/>
      <c r="AV72" s="1264"/>
      <c r="AW72" s="1264"/>
      <c r="AX72" s="1264"/>
      <c r="AY72" s="1264"/>
      <c r="AZ72" s="1264"/>
      <c r="BA72" s="1264"/>
      <c r="BB72" s="1264"/>
      <c r="BC72" s="1264"/>
      <c r="BD72" s="1264"/>
      <c r="BE72" s="1264"/>
      <c r="BF72" s="1264"/>
      <c r="BG72" s="1264"/>
      <c r="BH72" s="1264"/>
      <c r="BI72" s="1264"/>
      <c r="BJ72" s="1264"/>
      <c r="BK72" s="1264"/>
      <c r="BL72" s="1264"/>
      <c r="BM72" s="1264"/>
      <c r="BN72" s="1264"/>
      <c r="BO72" s="1265"/>
      <c r="BP72" s="1251" t="s">
        <v>566</v>
      </c>
      <c r="BQ72" s="1251"/>
      <c r="BR72" s="1251"/>
      <c r="BS72" s="1251"/>
      <c r="BT72" s="1251"/>
      <c r="BU72" s="1251"/>
      <c r="BV72" s="1251"/>
      <c r="BW72" s="1251"/>
      <c r="BX72" s="1251" t="s">
        <v>567</v>
      </c>
      <c r="BY72" s="1251"/>
      <c r="BZ72" s="1251"/>
      <c r="CA72" s="1251"/>
      <c r="CB72" s="1251"/>
      <c r="CC72" s="1251"/>
      <c r="CD72" s="1251"/>
      <c r="CE72" s="1251"/>
      <c r="CF72" s="1251" t="s">
        <v>568</v>
      </c>
      <c r="CG72" s="1251"/>
      <c r="CH72" s="1251"/>
      <c r="CI72" s="1251"/>
      <c r="CJ72" s="1251"/>
      <c r="CK72" s="1251"/>
      <c r="CL72" s="1251"/>
      <c r="CM72" s="1251"/>
      <c r="CN72" s="1251" t="s">
        <v>569</v>
      </c>
      <c r="CO72" s="1251"/>
      <c r="CP72" s="1251"/>
      <c r="CQ72" s="1251"/>
      <c r="CR72" s="1251"/>
      <c r="CS72" s="1251"/>
      <c r="CT72" s="1251"/>
      <c r="CU72" s="1251"/>
      <c r="CV72" s="1251" t="s">
        <v>570</v>
      </c>
      <c r="CW72" s="1251"/>
      <c r="CX72" s="1251"/>
      <c r="CY72" s="1251"/>
      <c r="CZ72" s="1251"/>
      <c r="DA72" s="1251"/>
      <c r="DB72" s="1251"/>
      <c r="DC72" s="1251"/>
    </row>
    <row r="73" spans="2:107" x14ac:dyDescent="0.15">
      <c r="B73" s="370"/>
      <c r="G73" s="1262"/>
      <c r="H73" s="1262"/>
      <c r="I73" s="1262"/>
      <c r="J73" s="1262"/>
      <c r="K73" s="1246"/>
      <c r="L73" s="1246"/>
      <c r="M73" s="1246"/>
      <c r="N73" s="1246"/>
      <c r="AM73" s="379"/>
      <c r="AN73" s="1250" t="s">
        <v>612</v>
      </c>
      <c r="AO73" s="1250"/>
      <c r="AP73" s="1250"/>
      <c r="AQ73" s="1250"/>
      <c r="AR73" s="1250"/>
      <c r="AS73" s="1250"/>
      <c r="AT73" s="1250"/>
      <c r="AU73" s="1250"/>
      <c r="AV73" s="1250"/>
      <c r="AW73" s="1250"/>
      <c r="AX73" s="1250"/>
      <c r="AY73" s="1250"/>
      <c r="AZ73" s="1250"/>
      <c r="BA73" s="1250"/>
      <c r="BB73" s="1250" t="s">
        <v>617</v>
      </c>
      <c r="BC73" s="1250"/>
      <c r="BD73" s="1250"/>
      <c r="BE73" s="1250"/>
      <c r="BF73" s="1250"/>
      <c r="BG73" s="1250"/>
      <c r="BH73" s="1250"/>
      <c r="BI73" s="1250"/>
      <c r="BJ73" s="1250"/>
      <c r="BK73" s="1250"/>
      <c r="BL73" s="1250"/>
      <c r="BM73" s="1250"/>
      <c r="BN73" s="1250"/>
      <c r="BO73" s="1250"/>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x14ac:dyDescent="0.15">
      <c r="B74" s="370"/>
      <c r="G74" s="1262"/>
      <c r="H74" s="1262"/>
      <c r="I74" s="1262"/>
      <c r="J74" s="1262"/>
      <c r="K74" s="1246"/>
      <c r="L74" s="1246"/>
      <c r="M74" s="1246"/>
      <c r="N74" s="1246"/>
      <c r="AM74" s="379"/>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x14ac:dyDescent="0.15">
      <c r="B75" s="370"/>
      <c r="G75" s="1262"/>
      <c r="H75" s="1262"/>
      <c r="I75" s="1245"/>
      <c r="J75" s="1245"/>
      <c r="K75" s="1252"/>
      <c r="L75" s="1252"/>
      <c r="M75" s="1252"/>
      <c r="N75" s="1252"/>
      <c r="AM75" s="379"/>
      <c r="AN75" s="1250"/>
      <c r="AO75" s="1250"/>
      <c r="AP75" s="1250"/>
      <c r="AQ75" s="1250"/>
      <c r="AR75" s="1250"/>
      <c r="AS75" s="1250"/>
      <c r="AT75" s="1250"/>
      <c r="AU75" s="1250"/>
      <c r="AV75" s="1250"/>
      <c r="AW75" s="1250"/>
      <c r="AX75" s="1250"/>
      <c r="AY75" s="1250"/>
      <c r="AZ75" s="1250"/>
      <c r="BA75" s="1250"/>
      <c r="BB75" s="1250" t="s">
        <v>621</v>
      </c>
      <c r="BC75" s="1250"/>
      <c r="BD75" s="1250"/>
      <c r="BE75" s="1250"/>
      <c r="BF75" s="1250"/>
      <c r="BG75" s="1250"/>
      <c r="BH75" s="1250"/>
      <c r="BI75" s="1250"/>
      <c r="BJ75" s="1250"/>
      <c r="BK75" s="1250"/>
      <c r="BL75" s="1250"/>
      <c r="BM75" s="1250"/>
      <c r="BN75" s="1250"/>
      <c r="BO75" s="1250"/>
      <c r="BP75" s="1247">
        <v>5.4</v>
      </c>
      <c r="BQ75" s="1247"/>
      <c r="BR75" s="1247"/>
      <c r="BS75" s="1247"/>
      <c r="BT75" s="1247"/>
      <c r="BU75" s="1247"/>
      <c r="BV75" s="1247"/>
      <c r="BW75" s="1247"/>
      <c r="BX75" s="1247">
        <v>4.2</v>
      </c>
      <c r="BY75" s="1247"/>
      <c r="BZ75" s="1247"/>
      <c r="CA75" s="1247"/>
      <c r="CB75" s="1247"/>
      <c r="CC75" s="1247"/>
      <c r="CD75" s="1247"/>
      <c r="CE75" s="1247"/>
      <c r="CF75" s="1247">
        <v>5.5</v>
      </c>
      <c r="CG75" s="1247"/>
      <c r="CH75" s="1247"/>
      <c r="CI75" s="1247"/>
      <c r="CJ75" s="1247"/>
      <c r="CK75" s="1247"/>
      <c r="CL75" s="1247"/>
      <c r="CM75" s="1247"/>
      <c r="CN75" s="1247">
        <v>4.9000000000000004</v>
      </c>
      <c r="CO75" s="1247"/>
      <c r="CP75" s="1247"/>
      <c r="CQ75" s="1247"/>
      <c r="CR75" s="1247"/>
      <c r="CS75" s="1247"/>
      <c r="CT75" s="1247"/>
      <c r="CU75" s="1247"/>
      <c r="CV75" s="1247">
        <v>4</v>
      </c>
      <c r="CW75" s="1247"/>
      <c r="CX75" s="1247"/>
      <c r="CY75" s="1247"/>
      <c r="CZ75" s="1247"/>
      <c r="DA75" s="1247"/>
      <c r="DB75" s="1247"/>
      <c r="DC75" s="1247"/>
    </row>
    <row r="76" spans="2:107" x14ac:dyDescent="0.15">
      <c r="B76" s="370"/>
      <c r="G76" s="1262"/>
      <c r="H76" s="1262"/>
      <c r="I76" s="1245"/>
      <c r="J76" s="1245"/>
      <c r="K76" s="1252"/>
      <c r="L76" s="1252"/>
      <c r="M76" s="1252"/>
      <c r="N76" s="1252"/>
      <c r="AM76" s="379"/>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x14ac:dyDescent="0.15">
      <c r="B77" s="370"/>
      <c r="G77" s="1245"/>
      <c r="H77" s="1245"/>
      <c r="I77" s="1245"/>
      <c r="J77" s="1245"/>
      <c r="K77" s="1246"/>
      <c r="L77" s="1246"/>
      <c r="M77" s="1246"/>
      <c r="N77" s="1246"/>
      <c r="AN77" s="1251" t="s">
        <v>615</v>
      </c>
      <c r="AO77" s="1251"/>
      <c r="AP77" s="1251"/>
      <c r="AQ77" s="1251"/>
      <c r="AR77" s="1251"/>
      <c r="AS77" s="1251"/>
      <c r="AT77" s="1251"/>
      <c r="AU77" s="1251"/>
      <c r="AV77" s="1251"/>
      <c r="AW77" s="1251"/>
      <c r="AX77" s="1251"/>
      <c r="AY77" s="1251"/>
      <c r="AZ77" s="1251"/>
      <c r="BA77" s="1251"/>
      <c r="BB77" s="1250" t="s">
        <v>617</v>
      </c>
      <c r="BC77" s="1250"/>
      <c r="BD77" s="1250"/>
      <c r="BE77" s="1250"/>
      <c r="BF77" s="1250"/>
      <c r="BG77" s="1250"/>
      <c r="BH77" s="1250"/>
      <c r="BI77" s="1250"/>
      <c r="BJ77" s="1250"/>
      <c r="BK77" s="1250"/>
      <c r="BL77" s="1250"/>
      <c r="BM77" s="1250"/>
      <c r="BN77" s="1250"/>
      <c r="BO77" s="1250"/>
      <c r="BP77" s="1247">
        <v>32.299999999999997</v>
      </c>
      <c r="BQ77" s="1247"/>
      <c r="BR77" s="1247"/>
      <c r="BS77" s="1247"/>
      <c r="BT77" s="1247"/>
      <c r="BU77" s="1247"/>
      <c r="BV77" s="1247"/>
      <c r="BW77" s="1247"/>
      <c r="BX77" s="1247">
        <v>35.200000000000003</v>
      </c>
      <c r="BY77" s="1247"/>
      <c r="BZ77" s="1247"/>
      <c r="CA77" s="1247"/>
      <c r="CB77" s="1247"/>
      <c r="CC77" s="1247"/>
      <c r="CD77" s="1247"/>
      <c r="CE77" s="1247"/>
      <c r="CF77" s="1247">
        <v>40.4</v>
      </c>
      <c r="CG77" s="1247"/>
      <c r="CH77" s="1247"/>
      <c r="CI77" s="1247"/>
      <c r="CJ77" s="1247"/>
      <c r="CK77" s="1247"/>
      <c r="CL77" s="1247"/>
      <c r="CM77" s="1247"/>
      <c r="CN77" s="1247">
        <v>39.5</v>
      </c>
      <c r="CO77" s="1247"/>
      <c r="CP77" s="1247"/>
      <c r="CQ77" s="1247"/>
      <c r="CR77" s="1247"/>
      <c r="CS77" s="1247"/>
      <c r="CT77" s="1247"/>
      <c r="CU77" s="1247"/>
      <c r="CV77" s="1247">
        <v>39</v>
      </c>
      <c r="CW77" s="1247"/>
      <c r="CX77" s="1247"/>
      <c r="CY77" s="1247"/>
      <c r="CZ77" s="1247"/>
      <c r="DA77" s="1247"/>
      <c r="DB77" s="1247"/>
      <c r="DC77" s="1247"/>
    </row>
    <row r="78" spans="2:107" x14ac:dyDescent="0.15">
      <c r="B78" s="370"/>
      <c r="G78" s="1245"/>
      <c r="H78" s="1245"/>
      <c r="I78" s="1245"/>
      <c r="J78" s="1245"/>
      <c r="K78" s="1246"/>
      <c r="L78" s="1246"/>
      <c r="M78" s="1246"/>
      <c r="N78" s="1246"/>
      <c r="AN78" s="1251"/>
      <c r="AO78" s="1251"/>
      <c r="AP78" s="1251"/>
      <c r="AQ78" s="1251"/>
      <c r="AR78" s="1251"/>
      <c r="AS78" s="1251"/>
      <c r="AT78" s="1251"/>
      <c r="AU78" s="1251"/>
      <c r="AV78" s="1251"/>
      <c r="AW78" s="1251"/>
      <c r="AX78" s="1251"/>
      <c r="AY78" s="1251"/>
      <c r="AZ78" s="1251"/>
      <c r="BA78" s="1251"/>
      <c r="BB78" s="1250"/>
      <c r="BC78" s="1250"/>
      <c r="BD78" s="1250"/>
      <c r="BE78" s="1250"/>
      <c r="BF78" s="1250"/>
      <c r="BG78" s="1250"/>
      <c r="BH78" s="1250"/>
      <c r="BI78" s="1250"/>
      <c r="BJ78" s="1250"/>
      <c r="BK78" s="1250"/>
      <c r="BL78" s="1250"/>
      <c r="BM78" s="1250"/>
      <c r="BN78" s="1250"/>
      <c r="BO78" s="1250"/>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x14ac:dyDescent="0.15">
      <c r="B79" s="370"/>
      <c r="G79" s="1245"/>
      <c r="H79" s="1245"/>
      <c r="I79" s="1248"/>
      <c r="J79" s="1248"/>
      <c r="K79" s="1249"/>
      <c r="L79" s="1249"/>
      <c r="M79" s="1249"/>
      <c r="N79" s="1249"/>
      <c r="AN79" s="1251"/>
      <c r="AO79" s="1251"/>
      <c r="AP79" s="1251"/>
      <c r="AQ79" s="1251"/>
      <c r="AR79" s="1251"/>
      <c r="AS79" s="1251"/>
      <c r="AT79" s="1251"/>
      <c r="AU79" s="1251"/>
      <c r="AV79" s="1251"/>
      <c r="AW79" s="1251"/>
      <c r="AX79" s="1251"/>
      <c r="AY79" s="1251"/>
      <c r="AZ79" s="1251"/>
      <c r="BA79" s="1251"/>
      <c r="BB79" s="1250" t="s">
        <v>620</v>
      </c>
      <c r="BC79" s="1250"/>
      <c r="BD79" s="1250"/>
      <c r="BE79" s="1250"/>
      <c r="BF79" s="1250"/>
      <c r="BG79" s="1250"/>
      <c r="BH79" s="1250"/>
      <c r="BI79" s="1250"/>
      <c r="BJ79" s="1250"/>
      <c r="BK79" s="1250"/>
      <c r="BL79" s="1250"/>
      <c r="BM79" s="1250"/>
      <c r="BN79" s="1250"/>
      <c r="BO79" s="1250"/>
      <c r="BP79" s="1247">
        <v>7</v>
      </c>
      <c r="BQ79" s="1247"/>
      <c r="BR79" s="1247"/>
      <c r="BS79" s="1247"/>
      <c r="BT79" s="1247"/>
      <c r="BU79" s="1247"/>
      <c r="BV79" s="1247"/>
      <c r="BW79" s="1247"/>
      <c r="BX79" s="1247">
        <v>6.9</v>
      </c>
      <c r="BY79" s="1247"/>
      <c r="BZ79" s="1247"/>
      <c r="CA79" s="1247"/>
      <c r="CB79" s="1247"/>
      <c r="CC79" s="1247"/>
      <c r="CD79" s="1247"/>
      <c r="CE79" s="1247"/>
      <c r="CF79" s="1247">
        <v>7</v>
      </c>
      <c r="CG79" s="1247"/>
      <c r="CH79" s="1247"/>
      <c r="CI79" s="1247"/>
      <c r="CJ79" s="1247"/>
      <c r="CK79" s="1247"/>
      <c r="CL79" s="1247"/>
      <c r="CM79" s="1247"/>
      <c r="CN79" s="1247">
        <v>6.9</v>
      </c>
      <c r="CO79" s="1247"/>
      <c r="CP79" s="1247"/>
      <c r="CQ79" s="1247"/>
      <c r="CR79" s="1247"/>
      <c r="CS79" s="1247"/>
      <c r="CT79" s="1247"/>
      <c r="CU79" s="1247"/>
      <c r="CV79" s="1247">
        <v>6.9</v>
      </c>
      <c r="CW79" s="1247"/>
      <c r="CX79" s="1247"/>
      <c r="CY79" s="1247"/>
      <c r="CZ79" s="1247"/>
      <c r="DA79" s="1247"/>
      <c r="DB79" s="1247"/>
      <c r="DC79" s="1247"/>
    </row>
    <row r="80" spans="2:107" x14ac:dyDescent="0.15">
      <c r="B80" s="370"/>
      <c r="G80" s="1245"/>
      <c r="H80" s="1245"/>
      <c r="I80" s="1248"/>
      <c r="J80" s="1248"/>
      <c r="K80" s="1249"/>
      <c r="L80" s="1249"/>
      <c r="M80" s="1249"/>
      <c r="N80" s="1249"/>
      <c r="AN80" s="1251"/>
      <c r="AO80" s="1251"/>
      <c r="AP80" s="1251"/>
      <c r="AQ80" s="1251"/>
      <c r="AR80" s="1251"/>
      <c r="AS80" s="1251"/>
      <c r="AT80" s="1251"/>
      <c r="AU80" s="1251"/>
      <c r="AV80" s="1251"/>
      <c r="AW80" s="1251"/>
      <c r="AX80" s="1251"/>
      <c r="AY80" s="1251"/>
      <c r="AZ80" s="1251"/>
      <c r="BA80" s="1251"/>
      <c r="BB80" s="1250"/>
      <c r="BC80" s="1250"/>
      <c r="BD80" s="1250"/>
      <c r="BE80" s="1250"/>
      <c r="BF80" s="1250"/>
      <c r="BG80" s="1250"/>
      <c r="BH80" s="1250"/>
      <c r="BI80" s="1250"/>
      <c r="BJ80" s="1250"/>
      <c r="BK80" s="1250"/>
      <c r="BL80" s="1250"/>
      <c r="BM80" s="1250"/>
      <c r="BN80" s="1250"/>
      <c r="BO80" s="1250"/>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rqUlbER3sw0d4qUdlga5te1Gj2bY34UGVF4tqNwd99iprZrBA4s4wtKS1sJZDLL6iRWRKjIDgzEOHTBcYgtw1w==" saltValue="J1+8Yt48gTMx4I1LkN0ue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513</v>
      </c>
    </row>
  </sheetData>
  <sheetProtection algorithmName="SHA-512" hashValue="01TYp8K2HR2PfSuALMmIclVAzhEBLSxX7BPJLPxYbGjXTbhfIUpRHg0bW1r0l+lngZXjxTRUZO01jj/d2tPRqw==" saltValue="8VBjiuReRUu1Xa6tUVsD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622</v>
      </c>
    </row>
  </sheetData>
  <sheetProtection algorithmName="SHA-512" hashValue="hw2WGosbdHLdMse9h7zw6P+Sr6yxKHLe/IOxHig7EDnMb9YFDBJ0v4OTGbRy7WqJxQlkXrdKgMTipm9us6SYyw==" saltValue="CdTtfAgyaV+j7broHTNj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563</v>
      </c>
      <c r="G2" s="148"/>
      <c r="H2" s="149"/>
    </row>
    <row r="3" spans="1:8" x14ac:dyDescent="0.15">
      <c r="A3" s="145" t="s">
        <v>556</v>
      </c>
      <c r="B3" s="150"/>
      <c r="C3" s="151"/>
      <c r="D3" s="152">
        <v>62839</v>
      </c>
      <c r="E3" s="153"/>
      <c r="F3" s="154">
        <v>62698</v>
      </c>
      <c r="G3" s="155"/>
      <c r="H3" s="156"/>
    </row>
    <row r="4" spans="1:8" x14ac:dyDescent="0.15">
      <c r="A4" s="157"/>
      <c r="B4" s="158"/>
      <c r="C4" s="159"/>
      <c r="D4" s="160">
        <v>36033</v>
      </c>
      <c r="E4" s="161"/>
      <c r="F4" s="162">
        <v>31973</v>
      </c>
      <c r="G4" s="163"/>
      <c r="H4" s="164"/>
    </row>
    <row r="5" spans="1:8" x14ac:dyDescent="0.15">
      <c r="A5" s="145" t="s">
        <v>558</v>
      </c>
      <c r="B5" s="150"/>
      <c r="C5" s="151"/>
      <c r="D5" s="152">
        <v>84042</v>
      </c>
      <c r="E5" s="153"/>
      <c r="F5" s="154">
        <v>79245</v>
      </c>
      <c r="G5" s="155"/>
      <c r="H5" s="156"/>
    </row>
    <row r="6" spans="1:8" x14ac:dyDescent="0.15">
      <c r="A6" s="157"/>
      <c r="B6" s="158"/>
      <c r="C6" s="159"/>
      <c r="D6" s="160">
        <v>43334</v>
      </c>
      <c r="E6" s="161"/>
      <c r="F6" s="162">
        <v>40378</v>
      </c>
      <c r="G6" s="163"/>
      <c r="H6" s="164"/>
    </row>
    <row r="7" spans="1:8" x14ac:dyDescent="0.15">
      <c r="A7" s="145" t="s">
        <v>559</v>
      </c>
      <c r="B7" s="150"/>
      <c r="C7" s="151"/>
      <c r="D7" s="152">
        <v>105372</v>
      </c>
      <c r="E7" s="153"/>
      <c r="F7" s="154">
        <v>71604</v>
      </c>
      <c r="G7" s="155"/>
      <c r="H7" s="156"/>
    </row>
    <row r="8" spans="1:8" x14ac:dyDescent="0.15">
      <c r="A8" s="157"/>
      <c r="B8" s="158"/>
      <c r="C8" s="159"/>
      <c r="D8" s="160">
        <v>75196</v>
      </c>
      <c r="E8" s="161"/>
      <c r="F8" s="162">
        <v>45121</v>
      </c>
      <c r="G8" s="163"/>
      <c r="H8" s="164"/>
    </row>
    <row r="9" spans="1:8" x14ac:dyDescent="0.15">
      <c r="A9" s="145" t="s">
        <v>560</v>
      </c>
      <c r="B9" s="150"/>
      <c r="C9" s="151"/>
      <c r="D9" s="152">
        <v>98616</v>
      </c>
      <c r="E9" s="153"/>
      <c r="F9" s="154">
        <v>67009</v>
      </c>
      <c r="G9" s="155"/>
      <c r="H9" s="156"/>
    </row>
    <row r="10" spans="1:8" x14ac:dyDescent="0.15">
      <c r="A10" s="157"/>
      <c r="B10" s="158"/>
      <c r="C10" s="159"/>
      <c r="D10" s="160">
        <v>68558</v>
      </c>
      <c r="E10" s="161"/>
      <c r="F10" s="162">
        <v>43028</v>
      </c>
      <c r="G10" s="163"/>
      <c r="H10" s="164"/>
    </row>
    <row r="11" spans="1:8" x14ac:dyDescent="0.15">
      <c r="A11" s="145" t="s">
        <v>561</v>
      </c>
      <c r="B11" s="150"/>
      <c r="C11" s="151"/>
      <c r="D11" s="152">
        <v>61169</v>
      </c>
      <c r="E11" s="153"/>
      <c r="F11" s="154">
        <v>40807</v>
      </c>
      <c r="G11" s="155"/>
      <c r="H11" s="156"/>
    </row>
    <row r="12" spans="1:8" x14ac:dyDescent="0.15">
      <c r="A12" s="157"/>
      <c r="B12" s="158"/>
      <c r="C12" s="165"/>
      <c r="D12" s="160">
        <v>27092</v>
      </c>
      <c r="E12" s="161"/>
      <c r="F12" s="162">
        <v>19520</v>
      </c>
      <c r="G12" s="163"/>
      <c r="H12" s="164"/>
    </row>
    <row r="13" spans="1:8" x14ac:dyDescent="0.15">
      <c r="A13" s="145"/>
      <c r="B13" s="150"/>
      <c r="C13" s="166"/>
      <c r="D13" s="167">
        <v>82408</v>
      </c>
      <c r="E13" s="168"/>
      <c r="F13" s="169">
        <v>64273</v>
      </c>
      <c r="G13" s="170"/>
      <c r="H13" s="156"/>
    </row>
    <row r="14" spans="1:8" x14ac:dyDescent="0.15">
      <c r="A14" s="157"/>
      <c r="B14" s="158"/>
      <c r="C14" s="159"/>
      <c r="D14" s="160">
        <v>50043</v>
      </c>
      <c r="E14" s="161"/>
      <c r="F14" s="162">
        <v>36004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2.34</v>
      </c>
      <c r="C19" s="171">
        <f>ROUND(VALUE(SUBSTITUTE(実質収支比率等に係る経年分析!G$48,"▲","-")),2)</f>
        <v>7.71</v>
      </c>
      <c r="D19" s="171">
        <f>ROUND(VALUE(SUBSTITUTE(実質収支比率等に係る経年分析!H$48,"▲","-")),2)</f>
        <v>4.4800000000000004</v>
      </c>
      <c r="E19" s="171">
        <f>ROUND(VALUE(SUBSTITUTE(実質収支比率等に係る経年分析!I$48,"▲","-")),2)</f>
        <v>4.6100000000000003</v>
      </c>
      <c r="F19" s="171">
        <f>ROUND(VALUE(SUBSTITUTE(実質収支比率等に係る経年分析!J$48,"▲","-")),2)</f>
        <v>4.82</v>
      </c>
    </row>
    <row r="20" spans="1:11" x14ac:dyDescent="0.15">
      <c r="A20" s="171" t="s">
        <v>55</v>
      </c>
      <c r="B20" s="171">
        <f>ROUND(VALUE(SUBSTITUTE(実質収支比率等に係る経年分析!F$47,"▲","-")),2)</f>
        <v>33.35</v>
      </c>
      <c r="C20" s="171">
        <f>ROUND(VALUE(SUBSTITUTE(実質収支比率等に係る経年分析!G$47,"▲","-")),2)</f>
        <v>42.79</v>
      </c>
      <c r="D20" s="171">
        <f>ROUND(VALUE(SUBSTITUTE(実質収支比率等に係る経年分析!H$47,"▲","-")),2)</f>
        <v>39.619999999999997</v>
      </c>
      <c r="E20" s="171">
        <f>ROUND(VALUE(SUBSTITUTE(実質収支比率等に係る経年分析!I$47,"▲","-")),2)</f>
        <v>41.97</v>
      </c>
      <c r="F20" s="171">
        <f>ROUND(VALUE(SUBSTITUTE(実質収支比率等に係る経年分析!J$47,"▲","-")),2)</f>
        <v>40.44</v>
      </c>
    </row>
    <row r="21" spans="1:11" x14ac:dyDescent="0.15">
      <c r="A21" s="171" t="s">
        <v>56</v>
      </c>
      <c r="B21" s="171">
        <f>IF(ISNUMBER(VALUE(SUBSTITUTE(実質収支比率等に係る経年分析!F$49,"▲","-"))),ROUND(VALUE(SUBSTITUTE(実質収支比率等に係る経年分析!F$49,"▲","-")),2),NA())</f>
        <v>-3.77</v>
      </c>
      <c r="C21" s="171">
        <f>IF(ISNUMBER(VALUE(SUBSTITUTE(実質収支比率等に係る経年分析!G$49,"▲","-"))),ROUND(VALUE(SUBSTITUTE(実質収支比率等に係る経年分析!G$49,"▲","-")),2),NA())</f>
        <v>4.8099999999999996</v>
      </c>
      <c r="D21" s="171">
        <f>IF(ISNUMBER(VALUE(SUBSTITUTE(実質収支比率等に係る経年分析!H$49,"▲","-"))),ROUND(VALUE(SUBSTITUTE(実質収支比率等に係る経年分析!H$49,"▲","-")),2),NA())</f>
        <v>-2.4</v>
      </c>
      <c r="E21" s="171">
        <f>IF(ISNUMBER(VALUE(SUBSTITUTE(実質収支比率等に係る経年分析!I$49,"▲","-"))),ROUND(VALUE(SUBSTITUTE(実質収支比率等に係る経年分析!I$49,"▲","-")),2),NA())</f>
        <v>-1.24</v>
      </c>
      <c r="F21" s="171">
        <f>IF(ISNUMBER(VALUE(SUBSTITUTE(実質収支比率等に係る経年分析!J$49,"▲","-"))),ROUND(VALUE(SUBSTITUTE(実質収支比率等に係る経年分析!J$49,"▲","-")),2),NA())</f>
        <v>-1.36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2.1800000000000002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0.24</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0.62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0.54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2.33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7.71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4.47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4.6100000000000003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4.82</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6.07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7.87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7.32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8.66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2930</v>
      </c>
      <c r="E42" s="173"/>
      <c r="F42" s="173"/>
      <c r="G42" s="173">
        <f>'実質公債費比率（分子）の構造'!L$52</f>
        <v>2904</v>
      </c>
      <c r="H42" s="173"/>
      <c r="I42" s="173"/>
      <c r="J42" s="173">
        <f>'実質公債費比率（分子）の構造'!M$52</f>
        <v>2745</v>
      </c>
      <c r="K42" s="173"/>
      <c r="L42" s="173"/>
      <c r="M42" s="173">
        <f>'実質公債費比率（分子）の構造'!N$52</f>
        <v>2767</v>
      </c>
      <c r="N42" s="173"/>
      <c r="O42" s="173"/>
      <c r="P42" s="173">
        <f>'実質公債費比率（分子）の構造'!O$52</f>
        <v>2715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377</v>
      </c>
      <c r="C44" s="173"/>
      <c r="D44" s="173"/>
      <c r="E44" s="173">
        <f>'実質公債費比率（分子）の構造'!L$50</f>
        <v>496</v>
      </c>
      <c r="F44" s="173"/>
      <c r="G44" s="173"/>
      <c r="H44" s="173">
        <f>'実質公債費比率（分子）の構造'!M$50</f>
        <v>1152</v>
      </c>
      <c r="I44" s="173"/>
      <c r="J44" s="173"/>
      <c r="K44" s="173">
        <f>'実質公債費比率（分子）の構造'!N$50</f>
        <v>286</v>
      </c>
      <c r="L44" s="173"/>
      <c r="M44" s="173"/>
      <c r="N44" s="173">
        <f>'実質公債費比率（分子）の構造'!O$50</f>
        <v>286</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590</v>
      </c>
      <c r="C46" s="173"/>
      <c r="D46" s="173"/>
      <c r="E46" s="173">
        <f>'実質公債費比率（分子）の構造'!L$48</f>
        <v>617</v>
      </c>
      <c r="F46" s="173"/>
      <c r="G46" s="173"/>
      <c r="H46" s="173">
        <f>'実質公債費比率（分子）の構造'!M$48</f>
        <v>575</v>
      </c>
      <c r="I46" s="173"/>
      <c r="J46" s="173"/>
      <c r="K46" s="173">
        <f>'実質公債費比率（分子）の構造'!N$48</f>
        <v>525</v>
      </c>
      <c r="L46" s="173"/>
      <c r="M46" s="173"/>
      <c r="N46" s="173">
        <f>'実質公債費比率（分子）の構造'!O$48</f>
        <v>536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2713</v>
      </c>
      <c r="C49" s="173"/>
      <c r="D49" s="173"/>
      <c r="E49" s="173">
        <f>'実質公債費比率（分子）の構造'!L$45</f>
        <v>2554</v>
      </c>
      <c r="F49" s="173"/>
      <c r="G49" s="173"/>
      <c r="H49" s="173">
        <f>'実質公債費比率（分子）の構造'!M$45</f>
        <v>2361</v>
      </c>
      <c r="I49" s="173"/>
      <c r="J49" s="173"/>
      <c r="K49" s="173">
        <f>'実質公債費比率（分子）の構造'!N$45</f>
        <v>2238</v>
      </c>
      <c r="L49" s="173"/>
      <c r="M49" s="173"/>
      <c r="N49" s="173">
        <f>'実質公債費比率（分子）の構造'!O$45</f>
        <v>2315</v>
      </c>
      <c r="O49" s="173"/>
      <c r="P49" s="173"/>
    </row>
    <row r="50" spans="1:16" x14ac:dyDescent="0.15">
      <c r="A50" s="173" t="s">
        <v>71</v>
      </c>
      <c r="B50" s="173" t="e">
        <f>NA()</f>
        <v>#N/A</v>
      </c>
      <c r="C50" s="173">
        <f>IF(ISNUMBER('実質公債費比率（分子）の構造'!K$53),'実質公債費比率（分子）の構造'!K$53,NA())</f>
        <v>750</v>
      </c>
      <c r="D50" s="173" t="e">
        <f>NA()</f>
        <v>#N/A</v>
      </c>
      <c r="E50" s="173" t="e">
        <f>NA()</f>
        <v>#N/A</v>
      </c>
      <c r="F50" s="173">
        <f>IF(ISNUMBER('実質公債費比率（分子）の構造'!L$53),'実質公債費比率（分子）の構造'!L$53,NA())</f>
        <v>763</v>
      </c>
      <c r="G50" s="173" t="e">
        <f>NA()</f>
        <v>#N/A</v>
      </c>
      <c r="H50" s="173" t="e">
        <f>NA()</f>
        <v>#N/A</v>
      </c>
      <c r="I50" s="173">
        <f>IF(ISNUMBER('実質公債費比率（分子）の構造'!M$53),'実質公債費比率（分子）の構造'!M$53,NA())</f>
        <v>1343</v>
      </c>
      <c r="J50" s="173" t="e">
        <f>NA()</f>
        <v>#N/A</v>
      </c>
      <c r="K50" s="173" t="e">
        <f>NA()</f>
        <v>#N/A</v>
      </c>
      <c r="L50" s="173">
        <f>IF(ISNUMBER('実質公債費比率（分子）の構造'!N$53),'実質公債費比率（分子）の構造'!N$53,NA())</f>
        <v>282</v>
      </c>
      <c r="M50" s="173" t="e">
        <f>NA()</f>
        <v>#N/A</v>
      </c>
      <c r="N50" s="173" t="e">
        <f>NA()</f>
        <v>#N/A</v>
      </c>
      <c r="O50" s="173">
        <f>IF(ISNUMBER('実質公債費比率（分子）の構造'!O$53),'実質公債費比率（分子）の構造'!O$53,NA())</f>
        <v>422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23207</v>
      </c>
      <c r="E56" s="172"/>
      <c r="F56" s="172"/>
      <c r="G56" s="172">
        <f>'将来負担比率（分子）の構造'!J$52</f>
        <v>22256</v>
      </c>
      <c r="H56" s="172"/>
      <c r="I56" s="172"/>
      <c r="J56" s="172">
        <f>'将来負担比率（分子）の構造'!K$52</f>
        <v>21893</v>
      </c>
      <c r="K56" s="172"/>
      <c r="L56" s="172"/>
      <c r="M56" s="172">
        <f>'将来負担比率（分子）の構造'!L$52</f>
        <v>23317</v>
      </c>
      <c r="N56" s="172"/>
      <c r="O56" s="172"/>
      <c r="P56" s="172">
        <f>'将来負担比率（分子）の構造'!M$52</f>
        <v>23598</v>
      </c>
    </row>
    <row r="57" spans="1:16" x14ac:dyDescent="0.15">
      <c r="A57" s="172" t="s">
        <v>42</v>
      </c>
      <c r="B57" s="172"/>
      <c r="C57" s="172"/>
      <c r="D57" s="172">
        <f>'将来負担比率（分子）の構造'!I$51</f>
        <v>3871</v>
      </c>
      <c r="E57" s="172"/>
      <c r="F57" s="172"/>
      <c r="G57" s="172">
        <f>'将来負担比率（分子）の構造'!J$51</f>
        <v>4223</v>
      </c>
      <c r="H57" s="172"/>
      <c r="I57" s="172"/>
      <c r="J57" s="172">
        <f>'将来負担比率（分子）の構造'!K$51</f>
        <v>3521</v>
      </c>
      <c r="K57" s="172"/>
      <c r="L57" s="172"/>
      <c r="M57" s="172">
        <f>'将来負担比率（分子）の構造'!L$51</f>
        <v>3691</v>
      </c>
      <c r="N57" s="172"/>
      <c r="O57" s="172"/>
      <c r="P57" s="172">
        <f>'将来負担比率（分子）の構造'!M$51</f>
        <v>3686</v>
      </c>
    </row>
    <row r="58" spans="1:16" x14ac:dyDescent="0.15">
      <c r="A58" s="172" t="s">
        <v>41</v>
      </c>
      <c r="B58" s="172"/>
      <c r="C58" s="172"/>
      <c r="D58" s="172">
        <f>'将来負担比率（分子）の構造'!I$50</f>
        <v>15684</v>
      </c>
      <c r="E58" s="172"/>
      <c r="F58" s="172"/>
      <c r="G58" s="172">
        <f>'将来負担比率（分子）の構造'!J$50</f>
        <v>16021</v>
      </c>
      <c r="H58" s="172"/>
      <c r="I58" s="172"/>
      <c r="J58" s="172">
        <f>'将来負担比率（分子）の構造'!K$50</f>
        <v>15604</v>
      </c>
      <c r="K58" s="172"/>
      <c r="L58" s="172"/>
      <c r="M58" s="172">
        <f>'将来負担比率（分子）の構造'!L$50</f>
        <v>12848</v>
      </c>
      <c r="N58" s="172"/>
      <c r="O58" s="172"/>
      <c r="P58" s="172">
        <f>'将来負担比率（分子）の構造'!M$50</f>
        <v>12070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4</v>
      </c>
      <c r="C61" s="172"/>
      <c r="D61" s="172"/>
      <c r="E61" s="172">
        <f>'将来負担比率（分子）の構造'!J$46</f>
        <v>4</v>
      </c>
      <c r="F61" s="172"/>
      <c r="G61" s="172"/>
      <c r="H61" s="172">
        <f>'将来負担比率（分子）の構造'!K$46</f>
        <v>3</v>
      </c>
      <c r="I61" s="172"/>
      <c r="J61" s="172"/>
      <c r="K61" s="172">
        <f>'将来負担比率（分子）の構造'!L$46</f>
        <v>2</v>
      </c>
      <c r="L61" s="172"/>
      <c r="M61" s="172"/>
      <c r="N61" s="172">
        <f>'将来負担比率（分子）の構造'!M$46</f>
        <v>2</v>
      </c>
      <c r="O61" s="172"/>
      <c r="P61" s="172"/>
    </row>
    <row r="62" spans="1:16" x14ac:dyDescent="0.15">
      <c r="A62" s="172" t="s">
        <v>35</v>
      </c>
      <c r="B62" s="172">
        <f>'将来負担比率（分子）の構造'!I$45</f>
        <v>6409</v>
      </c>
      <c r="C62" s="172"/>
      <c r="D62" s="172"/>
      <c r="E62" s="172">
        <f>'将来負担比率（分子）の構造'!J$45</f>
        <v>6246</v>
      </c>
      <c r="F62" s="172"/>
      <c r="G62" s="172"/>
      <c r="H62" s="172">
        <f>'将来負担比率（分子）の構造'!K$45</f>
        <v>6435</v>
      </c>
      <c r="I62" s="172"/>
      <c r="J62" s="172"/>
      <c r="K62" s="172">
        <f>'将来負担比率（分子）の構造'!L$45</f>
        <v>6324</v>
      </c>
      <c r="L62" s="172"/>
      <c r="M62" s="172"/>
      <c r="N62" s="172">
        <f>'将来負担比率（分子）の構造'!M$45</f>
        <v>6384</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8956</v>
      </c>
      <c r="C64" s="172"/>
      <c r="D64" s="172"/>
      <c r="E64" s="172">
        <f>'将来負担比率（分子）の構造'!J$43</f>
        <v>9184</v>
      </c>
      <c r="F64" s="172"/>
      <c r="G64" s="172"/>
      <c r="H64" s="172">
        <f>'将来負担比率（分子）の構造'!K$43</f>
        <v>8995</v>
      </c>
      <c r="I64" s="172"/>
      <c r="J64" s="172"/>
      <c r="K64" s="172">
        <f>'将来負担比率（分子）の構造'!L$43</f>
        <v>8532</v>
      </c>
      <c r="L64" s="172"/>
      <c r="M64" s="172"/>
      <c r="N64" s="172">
        <f>'将来負担比率（分子）の構造'!M$43</f>
        <v>7765</v>
      </c>
      <c r="O64" s="172"/>
      <c r="P64" s="172"/>
    </row>
    <row r="65" spans="1:16" x14ac:dyDescent="0.15">
      <c r="A65" s="172" t="s">
        <v>32</v>
      </c>
      <c r="B65" s="172">
        <f>'将来負担比率（分子）の構造'!I$42</f>
        <v>4204</v>
      </c>
      <c r="C65" s="172"/>
      <c r="D65" s="172"/>
      <c r="E65" s="172">
        <f>'将来負担比率（分子）の構造'!J$42</f>
        <v>3815</v>
      </c>
      <c r="F65" s="172"/>
      <c r="G65" s="172"/>
      <c r="H65" s="172">
        <f>'将来負担比率（分子）の構造'!K$42</f>
        <v>3164</v>
      </c>
      <c r="I65" s="172"/>
      <c r="J65" s="172"/>
      <c r="K65" s="172">
        <f>'将来負担比率（分子）の構造'!L$42</f>
        <v>2873</v>
      </c>
      <c r="L65" s="172"/>
      <c r="M65" s="172"/>
      <c r="N65" s="172">
        <f>'将来負担比率（分子）の構造'!M$42</f>
        <v>2582</v>
      </c>
      <c r="O65" s="172"/>
      <c r="P65" s="172"/>
    </row>
    <row r="66" spans="1:16" x14ac:dyDescent="0.15">
      <c r="A66" s="172" t="s">
        <v>31</v>
      </c>
      <c r="B66" s="172">
        <f>'将来負担比率（分子）の構造'!I$41</f>
        <v>18234</v>
      </c>
      <c r="C66" s="172"/>
      <c r="D66" s="172"/>
      <c r="E66" s="172">
        <f>'将来負担比率（分子）の構造'!J$41</f>
        <v>17270</v>
      </c>
      <c r="F66" s="172"/>
      <c r="G66" s="172"/>
      <c r="H66" s="172">
        <f>'将来負担比率（分子）の構造'!K$41</f>
        <v>17551</v>
      </c>
      <c r="I66" s="172"/>
      <c r="J66" s="172"/>
      <c r="K66" s="172">
        <f>'将来負担比率（分子）の構造'!L$41</f>
        <v>20412</v>
      </c>
      <c r="L66" s="172"/>
      <c r="M66" s="172"/>
      <c r="N66" s="172">
        <f>'将来負担比率（分子）の構造'!M$41</f>
        <v>20871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7674</v>
      </c>
      <c r="C72" s="176">
        <f>基金残高に係る経年分析!G55</f>
        <v>7584</v>
      </c>
      <c r="D72" s="176">
        <f>基金残高に係る経年分析!H55</f>
        <v>7387</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6519</v>
      </c>
      <c r="C74" s="176">
        <f>基金残高に係る経年分析!G57</f>
        <v>6808</v>
      </c>
      <c r="D74" s="176">
        <f>基金残高に係る経年分析!H57</f>
        <v>6776</v>
      </c>
    </row>
  </sheetData>
  <sheetProtection algorithmName="SHA-512" hashValue="sRG1cKxOlPwQD1UxtRBSdPgry7E2niWCW9rcVsiYWy5jZJWW8KpSBAnJR9im13MdICjFCEmsk3azMhKqAOb4Zw==" saltValue="A2FhVFvlz/GWYkMk6U02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636" t="s">
        <v>217</v>
      </c>
      <c r="DI1" s="637"/>
      <c r="DJ1" s="637"/>
      <c r="DK1" s="637"/>
      <c r="DL1" s="637"/>
      <c r="DM1" s="637"/>
      <c r="DN1" s="638"/>
      <c r="DO1" s="349"/>
      <c r="DP1" s="636" t="s">
        <v>218</v>
      </c>
      <c r="DQ1" s="637"/>
      <c r="DR1" s="637"/>
      <c r="DS1" s="637"/>
      <c r="DT1" s="637"/>
      <c r="DU1" s="637"/>
      <c r="DV1" s="637"/>
      <c r="DW1" s="637"/>
      <c r="DX1" s="637"/>
      <c r="DY1" s="637"/>
      <c r="DZ1" s="637"/>
      <c r="EA1" s="637"/>
      <c r="EB1" s="637"/>
      <c r="EC1" s="638"/>
      <c r="ED1" s="348"/>
      <c r="EE1" s="348"/>
      <c r="EF1" s="348"/>
      <c r="EG1" s="348"/>
      <c r="EH1" s="348"/>
      <c r="EI1" s="348"/>
      <c r="EJ1" s="348"/>
      <c r="EK1" s="348"/>
      <c r="EL1" s="348"/>
      <c r="EM1" s="348"/>
    </row>
    <row r="2" spans="2:143" ht="22.5" customHeight="1" x14ac:dyDescent="0.15">
      <c r="B2" s="350" t="s">
        <v>219</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639" t="s">
        <v>220</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221</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222</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9" t="s">
        <v>1</v>
      </c>
      <c r="C4" s="640"/>
      <c r="D4" s="640"/>
      <c r="E4" s="640"/>
      <c r="F4" s="640"/>
      <c r="G4" s="640"/>
      <c r="H4" s="640"/>
      <c r="I4" s="640"/>
      <c r="J4" s="640"/>
      <c r="K4" s="640"/>
      <c r="L4" s="640"/>
      <c r="M4" s="640"/>
      <c r="N4" s="640"/>
      <c r="O4" s="640"/>
      <c r="P4" s="640"/>
      <c r="Q4" s="641"/>
      <c r="R4" s="639" t="s">
        <v>223</v>
      </c>
      <c r="S4" s="640"/>
      <c r="T4" s="640"/>
      <c r="U4" s="640"/>
      <c r="V4" s="640"/>
      <c r="W4" s="640"/>
      <c r="X4" s="640"/>
      <c r="Y4" s="641"/>
      <c r="Z4" s="639" t="s">
        <v>224</v>
      </c>
      <c r="AA4" s="640"/>
      <c r="AB4" s="640"/>
      <c r="AC4" s="641"/>
      <c r="AD4" s="639" t="s">
        <v>225</v>
      </c>
      <c r="AE4" s="640"/>
      <c r="AF4" s="640"/>
      <c r="AG4" s="640"/>
      <c r="AH4" s="640"/>
      <c r="AI4" s="640"/>
      <c r="AJ4" s="640"/>
      <c r="AK4" s="641"/>
      <c r="AL4" s="639" t="s">
        <v>224</v>
      </c>
      <c r="AM4" s="640"/>
      <c r="AN4" s="640"/>
      <c r="AO4" s="641"/>
      <c r="AP4" s="642" t="s">
        <v>226</v>
      </c>
      <c r="AQ4" s="642"/>
      <c r="AR4" s="642"/>
      <c r="AS4" s="642"/>
      <c r="AT4" s="642"/>
      <c r="AU4" s="642"/>
      <c r="AV4" s="642"/>
      <c r="AW4" s="642"/>
      <c r="AX4" s="642"/>
      <c r="AY4" s="642"/>
      <c r="AZ4" s="642"/>
      <c r="BA4" s="642"/>
      <c r="BB4" s="642"/>
      <c r="BC4" s="642"/>
      <c r="BD4" s="642"/>
      <c r="BE4" s="642"/>
      <c r="BF4" s="642"/>
      <c r="BG4" s="642" t="s">
        <v>227</v>
      </c>
      <c r="BH4" s="642"/>
      <c r="BI4" s="642"/>
      <c r="BJ4" s="642"/>
      <c r="BK4" s="642"/>
      <c r="BL4" s="642"/>
      <c r="BM4" s="642"/>
      <c r="BN4" s="642"/>
      <c r="BO4" s="642" t="s">
        <v>224</v>
      </c>
      <c r="BP4" s="642"/>
      <c r="BQ4" s="642"/>
      <c r="BR4" s="642"/>
      <c r="BS4" s="642" t="s">
        <v>228</v>
      </c>
      <c r="BT4" s="642"/>
      <c r="BU4" s="642"/>
      <c r="BV4" s="642"/>
      <c r="BW4" s="642"/>
      <c r="BX4" s="642"/>
      <c r="BY4" s="642"/>
      <c r="BZ4" s="642"/>
      <c r="CA4" s="642"/>
      <c r="CB4" s="642"/>
      <c r="CD4" s="639" t="s">
        <v>229</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15">
      <c r="B5" s="643" t="s">
        <v>230</v>
      </c>
      <c r="C5" s="644"/>
      <c r="D5" s="644"/>
      <c r="E5" s="644"/>
      <c r="F5" s="644"/>
      <c r="G5" s="644"/>
      <c r="H5" s="644"/>
      <c r="I5" s="644"/>
      <c r="J5" s="644"/>
      <c r="K5" s="644"/>
      <c r="L5" s="644"/>
      <c r="M5" s="644"/>
      <c r="N5" s="644"/>
      <c r="O5" s="644"/>
      <c r="P5" s="644"/>
      <c r="Q5" s="645"/>
      <c r="R5" s="646">
        <v>12627391</v>
      </c>
      <c r="S5" s="647"/>
      <c r="T5" s="647"/>
      <c r="U5" s="647"/>
      <c r="V5" s="647"/>
      <c r="W5" s="647"/>
      <c r="X5" s="647"/>
      <c r="Y5" s="648"/>
      <c r="Z5" s="649">
        <v>42.9</v>
      </c>
      <c r="AA5" s="649"/>
      <c r="AB5" s="649"/>
      <c r="AC5" s="649"/>
      <c r="AD5" s="650">
        <v>12116516</v>
      </c>
      <c r="AE5" s="650"/>
      <c r="AF5" s="650"/>
      <c r="AG5" s="650"/>
      <c r="AH5" s="650"/>
      <c r="AI5" s="650"/>
      <c r="AJ5" s="650"/>
      <c r="AK5" s="650"/>
      <c r="AL5" s="651">
        <v>74.8</v>
      </c>
      <c r="AM5" s="652"/>
      <c r="AN5" s="652"/>
      <c r="AO5" s="653"/>
      <c r="AP5" s="643" t="s">
        <v>231</v>
      </c>
      <c r="AQ5" s="644"/>
      <c r="AR5" s="644"/>
      <c r="AS5" s="644"/>
      <c r="AT5" s="644"/>
      <c r="AU5" s="644"/>
      <c r="AV5" s="644"/>
      <c r="AW5" s="644"/>
      <c r="AX5" s="644"/>
      <c r="AY5" s="644"/>
      <c r="AZ5" s="644"/>
      <c r="BA5" s="644"/>
      <c r="BB5" s="644"/>
      <c r="BC5" s="644"/>
      <c r="BD5" s="644"/>
      <c r="BE5" s="644"/>
      <c r="BF5" s="645"/>
      <c r="BG5" s="657">
        <v>12109048</v>
      </c>
      <c r="BH5" s="658"/>
      <c r="BI5" s="658"/>
      <c r="BJ5" s="658"/>
      <c r="BK5" s="658"/>
      <c r="BL5" s="658"/>
      <c r="BM5" s="658"/>
      <c r="BN5" s="659"/>
      <c r="BO5" s="660">
        <v>95.9</v>
      </c>
      <c r="BP5" s="660"/>
      <c r="BQ5" s="660"/>
      <c r="BR5" s="660"/>
      <c r="BS5" s="661" t="s">
        <v>129</v>
      </c>
      <c r="BT5" s="661"/>
      <c r="BU5" s="661"/>
      <c r="BV5" s="661"/>
      <c r="BW5" s="661"/>
      <c r="BX5" s="661"/>
      <c r="BY5" s="661"/>
      <c r="BZ5" s="661"/>
      <c r="CA5" s="661"/>
      <c r="CB5" s="665"/>
      <c r="CD5" s="639" t="s">
        <v>226</v>
      </c>
      <c r="CE5" s="640"/>
      <c r="CF5" s="640"/>
      <c r="CG5" s="640"/>
      <c r="CH5" s="640"/>
      <c r="CI5" s="640"/>
      <c r="CJ5" s="640"/>
      <c r="CK5" s="640"/>
      <c r="CL5" s="640"/>
      <c r="CM5" s="640"/>
      <c r="CN5" s="640"/>
      <c r="CO5" s="640"/>
      <c r="CP5" s="640"/>
      <c r="CQ5" s="641"/>
      <c r="CR5" s="639" t="s">
        <v>232</v>
      </c>
      <c r="CS5" s="640"/>
      <c r="CT5" s="640"/>
      <c r="CU5" s="640"/>
      <c r="CV5" s="640"/>
      <c r="CW5" s="640"/>
      <c r="CX5" s="640"/>
      <c r="CY5" s="641"/>
      <c r="CZ5" s="639" t="s">
        <v>224</v>
      </c>
      <c r="DA5" s="640"/>
      <c r="DB5" s="640"/>
      <c r="DC5" s="641"/>
      <c r="DD5" s="639" t="s">
        <v>233</v>
      </c>
      <c r="DE5" s="640"/>
      <c r="DF5" s="640"/>
      <c r="DG5" s="640"/>
      <c r="DH5" s="640"/>
      <c r="DI5" s="640"/>
      <c r="DJ5" s="640"/>
      <c r="DK5" s="640"/>
      <c r="DL5" s="640"/>
      <c r="DM5" s="640"/>
      <c r="DN5" s="640"/>
      <c r="DO5" s="640"/>
      <c r="DP5" s="641"/>
      <c r="DQ5" s="639" t="s">
        <v>234</v>
      </c>
      <c r="DR5" s="640"/>
      <c r="DS5" s="640"/>
      <c r="DT5" s="640"/>
      <c r="DU5" s="640"/>
      <c r="DV5" s="640"/>
      <c r="DW5" s="640"/>
      <c r="DX5" s="640"/>
      <c r="DY5" s="640"/>
      <c r="DZ5" s="640"/>
      <c r="EA5" s="640"/>
      <c r="EB5" s="640"/>
      <c r="EC5" s="641"/>
    </row>
    <row r="6" spans="2:143" ht="11.25" customHeight="1" x14ac:dyDescent="0.15">
      <c r="B6" s="654" t="s">
        <v>235</v>
      </c>
      <c r="C6" s="655"/>
      <c r="D6" s="655"/>
      <c r="E6" s="655"/>
      <c r="F6" s="655"/>
      <c r="G6" s="655"/>
      <c r="H6" s="655"/>
      <c r="I6" s="655"/>
      <c r="J6" s="655"/>
      <c r="K6" s="655"/>
      <c r="L6" s="655"/>
      <c r="M6" s="655"/>
      <c r="N6" s="655"/>
      <c r="O6" s="655"/>
      <c r="P6" s="655"/>
      <c r="Q6" s="656"/>
      <c r="R6" s="657">
        <v>454327</v>
      </c>
      <c r="S6" s="658"/>
      <c r="T6" s="658"/>
      <c r="U6" s="658"/>
      <c r="V6" s="658"/>
      <c r="W6" s="658"/>
      <c r="X6" s="658"/>
      <c r="Y6" s="659"/>
      <c r="Z6" s="660">
        <v>1.5</v>
      </c>
      <c r="AA6" s="660"/>
      <c r="AB6" s="660"/>
      <c r="AC6" s="660"/>
      <c r="AD6" s="661">
        <v>454327</v>
      </c>
      <c r="AE6" s="661"/>
      <c r="AF6" s="661"/>
      <c r="AG6" s="661"/>
      <c r="AH6" s="661"/>
      <c r="AI6" s="661"/>
      <c r="AJ6" s="661"/>
      <c r="AK6" s="661"/>
      <c r="AL6" s="662">
        <v>2.8</v>
      </c>
      <c r="AM6" s="663"/>
      <c r="AN6" s="663"/>
      <c r="AO6" s="664"/>
      <c r="AP6" s="654" t="s">
        <v>236</v>
      </c>
      <c r="AQ6" s="655"/>
      <c r="AR6" s="655"/>
      <c r="AS6" s="655"/>
      <c r="AT6" s="655"/>
      <c r="AU6" s="655"/>
      <c r="AV6" s="655"/>
      <c r="AW6" s="655"/>
      <c r="AX6" s="655"/>
      <c r="AY6" s="655"/>
      <c r="AZ6" s="655"/>
      <c r="BA6" s="655"/>
      <c r="BB6" s="655"/>
      <c r="BC6" s="655"/>
      <c r="BD6" s="655"/>
      <c r="BE6" s="655"/>
      <c r="BF6" s="656"/>
      <c r="BG6" s="657">
        <v>12109048</v>
      </c>
      <c r="BH6" s="658"/>
      <c r="BI6" s="658"/>
      <c r="BJ6" s="658"/>
      <c r="BK6" s="658"/>
      <c r="BL6" s="658"/>
      <c r="BM6" s="658"/>
      <c r="BN6" s="659"/>
      <c r="BO6" s="660">
        <v>95.9</v>
      </c>
      <c r="BP6" s="660"/>
      <c r="BQ6" s="660"/>
      <c r="BR6" s="660"/>
      <c r="BS6" s="661" t="s">
        <v>129</v>
      </c>
      <c r="BT6" s="661"/>
      <c r="BU6" s="661"/>
      <c r="BV6" s="661"/>
      <c r="BW6" s="661"/>
      <c r="BX6" s="661"/>
      <c r="BY6" s="661"/>
      <c r="BZ6" s="661"/>
      <c r="CA6" s="661"/>
      <c r="CB6" s="665"/>
      <c r="CD6" s="643" t="s">
        <v>237</v>
      </c>
      <c r="CE6" s="644"/>
      <c r="CF6" s="644"/>
      <c r="CG6" s="644"/>
      <c r="CH6" s="644"/>
      <c r="CI6" s="644"/>
      <c r="CJ6" s="644"/>
      <c r="CK6" s="644"/>
      <c r="CL6" s="644"/>
      <c r="CM6" s="644"/>
      <c r="CN6" s="644"/>
      <c r="CO6" s="644"/>
      <c r="CP6" s="644"/>
      <c r="CQ6" s="645"/>
      <c r="CR6" s="657">
        <v>215763</v>
      </c>
      <c r="CS6" s="658"/>
      <c r="CT6" s="658"/>
      <c r="CU6" s="658"/>
      <c r="CV6" s="658"/>
      <c r="CW6" s="658"/>
      <c r="CX6" s="658"/>
      <c r="CY6" s="659"/>
      <c r="CZ6" s="651">
        <v>0.8</v>
      </c>
      <c r="DA6" s="652"/>
      <c r="DB6" s="652"/>
      <c r="DC6" s="668"/>
      <c r="DD6" s="666">
        <v>550</v>
      </c>
      <c r="DE6" s="658"/>
      <c r="DF6" s="658"/>
      <c r="DG6" s="658"/>
      <c r="DH6" s="658"/>
      <c r="DI6" s="658"/>
      <c r="DJ6" s="658"/>
      <c r="DK6" s="658"/>
      <c r="DL6" s="658"/>
      <c r="DM6" s="658"/>
      <c r="DN6" s="658"/>
      <c r="DO6" s="658"/>
      <c r="DP6" s="659"/>
      <c r="DQ6" s="666">
        <v>215661</v>
      </c>
      <c r="DR6" s="658"/>
      <c r="DS6" s="658"/>
      <c r="DT6" s="658"/>
      <c r="DU6" s="658"/>
      <c r="DV6" s="658"/>
      <c r="DW6" s="658"/>
      <c r="DX6" s="658"/>
      <c r="DY6" s="658"/>
      <c r="DZ6" s="658"/>
      <c r="EA6" s="658"/>
      <c r="EB6" s="658"/>
      <c r="EC6" s="667"/>
    </row>
    <row r="7" spans="2:143" ht="11.25" customHeight="1" x14ac:dyDescent="0.15">
      <c r="B7" s="654" t="s">
        <v>238</v>
      </c>
      <c r="C7" s="655"/>
      <c r="D7" s="655"/>
      <c r="E7" s="655"/>
      <c r="F7" s="655"/>
      <c r="G7" s="655"/>
      <c r="H7" s="655"/>
      <c r="I7" s="655"/>
      <c r="J7" s="655"/>
      <c r="K7" s="655"/>
      <c r="L7" s="655"/>
      <c r="M7" s="655"/>
      <c r="N7" s="655"/>
      <c r="O7" s="655"/>
      <c r="P7" s="655"/>
      <c r="Q7" s="656"/>
      <c r="R7" s="657">
        <v>6247</v>
      </c>
      <c r="S7" s="658"/>
      <c r="T7" s="658"/>
      <c r="U7" s="658"/>
      <c r="V7" s="658"/>
      <c r="W7" s="658"/>
      <c r="X7" s="658"/>
      <c r="Y7" s="659"/>
      <c r="Z7" s="660">
        <v>0</v>
      </c>
      <c r="AA7" s="660"/>
      <c r="AB7" s="660"/>
      <c r="AC7" s="660"/>
      <c r="AD7" s="661">
        <v>6247</v>
      </c>
      <c r="AE7" s="661"/>
      <c r="AF7" s="661"/>
      <c r="AG7" s="661"/>
      <c r="AH7" s="661"/>
      <c r="AI7" s="661"/>
      <c r="AJ7" s="661"/>
      <c r="AK7" s="661"/>
      <c r="AL7" s="662">
        <v>0</v>
      </c>
      <c r="AM7" s="663"/>
      <c r="AN7" s="663"/>
      <c r="AO7" s="664"/>
      <c r="AP7" s="654" t="s">
        <v>239</v>
      </c>
      <c r="AQ7" s="655"/>
      <c r="AR7" s="655"/>
      <c r="AS7" s="655"/>
      <c r="AT7" s="655"/>
      <c r="AU7" s="655"/>
      <c r="AV7" s="655"/>
      <c r="AW7" s="655"/>
      <c r="AX7" s="655"/>
      <c r="AY7" s="655"/>
      <c r="AZ7" s="655"/>
      <c r="BA7" s="655"/>
      <c r="BB7" s="655"/>
      <c r="BC7" s="655"/>
      <c r="BD7" s="655"/>
      <c r="BE7" s="655"/>
      <c r="BF7" s="656"/>
      <c r="BG7" s="657">
        <v>4484488</v>
      </c>
      <c r="BH7" s="658"/>
      <c r="BI7" s="658"/>
      <c r="BJ7" s="658"/>
      <c r="BK7" s="658"/>
      <c r="BL7" s="658"/>
      <c r="BM7" s="658"/>
      <c r="BN7" s="659"/>
      <c r="BO7" s="660">
        <v>35.5</v>
      </c>
      <c r="BP7" s="660"/>
      <c r="BQ7" s="660"/>
      <c r="BR7" s="660"/>
      <c r="BS7" s="661" t="s">
        <v>129</v>
      </c>
      <c r="BT7" s="661"/>
      <c r="BU7" s="661"/>
      <c r="BV7" s="661"/>
      <c r="BW7" s="661"/>
      <c r="BX7" s="661"/>
      <c r="BY7" s="661"/>
      <c r="BZ7" s="661"/>
      <c r="CA7" s="661"/>
      <c r="CB7" s="665"/>
      <c r="CD7" s="654" t="s">
        <v>240</v>
      </c>
      <c r="CE7" s="655"/>
      <c r="CF7" s="655"/>
      <c r="CG7" s="655"/>
      <c r="CH7" s="655"/>
      <c r="CI7" s="655"/>
      <c r="CJ7" s="655"/>
      <c r="CK7" s="655"/>
      <c r="CL7" s="655"/>
      <c r="CM7" s="655"/>
      <c r="CN7" s="655"/>
      <c r="CO7" s="655"/>
      <c r="CP7" s="655"/>
      <c r="CQ7" s="656"/>
      <c r="CR7" s="657">
        <v>2853475</v>
      </c>
      <c r="CS7" s="658"/>
      <c r="CT7" s="658"/>
      <c r="CU7" s="658"/>
      <c r="CV7" s="658"/>
      <c r="CW7" s="658"/>
      <c r="CX7" s="658"/>
      <c r="CY7" s="659"/>
      <c r="CZ7" s="660">
        <v>10</v>
      </c>
      <c r="DA7" s="660"/>
      <c r="DB7" s="660"/>
      <c r="DC7" s="660"/>
      <c r="DD7" s="666">
        <v>84267</v>
      </c>
      <c r="DE7" s="658"/>
      <c r="DF7" s="658"/>
      <c r="DG7" s="658"/>
      <c r="DH7" s="658"/>
      <c r="DI7" s="658"/>
      <c r="DJ7" s="658"/>
      <c r="DK7" s="658"/>
      <c r="DL7" s="658"/>
      <c r="DM7" s="658"/>
      <c r="DN7" s="658"/>
      <c r="DO7" s="658"/>
      <c r="DP7" s="659"/>
      <c r="DQ7" s="666">
        <v>2582807</v>
      </c>
      <c r="DR7" s="658"/>
      <c r="DS7" s="658"/>
      <c r="DT7" s="658"/>
      <c r="DU7" s="658"/>
      <c r="DV7" s="658"/>
      <c r="DW7" s="658"/>
      <c r="DX7" s="658"/>
      <c r="DY7" s="658"/>
      <c r="DZ7" s="658"/>
      <c r="EA7" s="658"/>
      <c r="EB7" s="658"/>
      <c r="EC7" s="667"/>
    </row>
    <row r="8" spans="2:143" ht="11.25" customHeight="1" x14ac:dyDescent="0.15">
      <c r="B8" s="654" t="s">
        <v>241</v>
      </c>
      <c r="C8" s="655"/>
      <c r="D8" s="655"/>
      <c r="E8" s="655"/>
      <c r="F8" s="655"/>
      <c r="G8" s="655"/>
      <c r="H8" s="655"/>
      <c r="I8" s="655"/>
      <c r="J8" s="655"/>
      <c r="K8" s="655"/>
      <c r="L8" s="655"/>
      <c r="M8" s="655"/>
      <c r="N8" s="655"/>
      <c r="O8" s="655"/>
      <c r="P8" s="655"/>
      <c r="Q8" s="656"/>
      <c r="R8" s="657">
        <v>76045</v>
      </c>
      <c r="S8" s="658"/>
      <c r="T8" s="658"/>
      <c r="U8" s="658"/>
      <c r="V8" s="658"/>
      <c r="W8" s="658"/>
      <c r="X8" s="658"/>
      <c r="Y8" s="659"/>
      <c r="Z8" s="660">
        <v>0.3</v>
      </c>
      <c r="AA8" s="660"/>
      <c r="AB8" s="660"/>
      <c r="AC8" s="660"/>
      <c r="AD8" s="661">
        <v>76045</v>
      </c>
      <c r="AE8" s="661"/>
      <c r="AF8" s="661"/>
      <c r="AG8" s="661"/>
      <c r="AH8" s="661"/>
      <c r="AI8" s="661"/>
      <c r="AJ8" s="661"/>
      <c r="AK8" s="661"/>
      <c r="AL8" s="662">
        <v>0.5</v>
      </c>
      <c r="AM8" s="663"/>
      <c r="AN8" s="663"/>
      <c r="AO8" s="664"/>
      <c r="AP8" s="654" t="s">
        <v>242</v>
      </c>
      <c r="AQ8" s="655"/>
      <c r="AR8" s="655"/>
      <c r="AS8" s="655"/>
      <c r="AT8" s="655"/>
      <c r="AU8" s="655"/>
      <c r="AV8" s="655"/>
      <c r="AW8" s="655"/>
      <c r="AX8" s="655"/>
      <c r="AY8" s="655"/>
      <c r="AZ8" s="655"/>
      <c r="BA8" s="655"/>
      <c r="BB8" s="655"/>
      <c r="BC8" s="655"/>
      <c r="BD8" s="655"/>
      <c r="BE8" s="655"/>
      <c r="BF8" s="656"/>
      <c r="BG8" s="657">
        <v>116323</v>
      </c>
      <c r="BH8" s="658"/>
      <c r="BI8" s="658"/>
      <c r="BJ8" s="658"/>
      <c r="BK8" s="658"/>
      <c r="BL8" s="658"/>
      <c r="BM8" s="658"/>
      <c r="BN8" s="659"/>
      <c r="BO8" s="660">
        <v>0.9</v>
      </c>
      <c r="BP8" s="660"/>
      <c r="BQ8" s="660"/>
      <c r="BR8" s="660"/>
      <c r="BS8" s="661" t="s">
        <v>129</v>
      </c>
      <c r="BT8" s="661"/>
      <c r="BU8" s="661"/>
      <c r="BV8" s="661"/>
      <c r="BW8" s="661"/>
      <c r="BX8" s="661"/>
      <c r="BY8" s="661"/>
      <c r="BZ8" s="661"/>
      <c r="CA8" s="661"/>
      <c r="CB8" s="665"/>
      <c r="CD8" s="654" t="s">
        <v>243</v>
      </c>
      <c r="CE8" s="655"/>
      <c r="CF8" s="655"/>
      <c r="CG8" s="655"/>
      <c r="CH8" s="655"/>
      <c r="CI8" s="655"/>
      <c r="CJ8" s="655"/>
      <c r="CK8" s="655"/>
      <c r="CL8" s="655"/>
      <c r="CM8" s="655"/>
      <c r="CN8" s="655"/>
      <c r="CO8" s="655"/>
      <c r="CP8" s="655"/>
      <c r="CQ8" s="656"/>
      <c r="CR8" s="657">
        <v>9828008</v>
      </c>
      <c r="CS8" s="658"/>
      <c r="CT8" s="658"/>
      <c r="CU8" s="658"/>
      <c r="CV8" s="658"/>
      <c r="CW8" s="658"/>
      <c r="CX8" s="658"/>
      <c r="CY8" s="659"/>
      <c r="CZ8" s="660">
        <v>34.5</v>
      </c>
      <c r="DA8" s="660"/>
      <c r="DB8" s="660"/>
      <c r="DC8" s="660"/>
      <c r="DD8" s="666">
        <v>557066</v>
      </c>
      <c r="DE8" s="658"/>
      <c r="DF8" s="658"/>
      <c r="DG8" s="658"/>
      <c r="DH8" s="658"/>
      <c r="DI8" s="658"/>
      <c r="DJ8" s="658"/>
      <c r="DK8" s="658"/>
      <c r="DL8" s="658"/>
      <c r="DM8" s="658"/>
      <c r="DN8" s="658"/>
      <c r="DO8" s="658"/>
      <c r="DP8" s="659"/>
      <c r="DQ8" s="666">
        <v>4964526</v>
      </c>
      <c r="DR8" s="658"/>
      <c r="DS8" s="658"/>
      <c r="DT8" s="658"/>
      <c r="DU8" s="658"/>
      <c r="DV8" s="658"/>
      <c r="DW8" s="658"/>
      <c r="DX8" s="658"/>
      <c r="DY8" s="658"/>
      <c r="DZ8" s="658"/>
      <c r="EA8" s="658"/>
      <c r="EB8" s="658"/>
      <c r="EC8" s="667"/>
    </row>
    <row r="9" spans="2:143" ht="11.25" customHeight="1" x14ac:dyDescent="0.15">
      <c r="B9" s="654" t="s">
        <v>244</v>
      </c>
      <c r="C9" s="655"/>
      <c r="D9" s="655"/>
      <c r="E9" s="655"/>
      <c r="F9" s="655"/>
      <c r="G9" s="655"/>
      <c r="H9" s="655"/>
      <c r="I9" s="655"/>
      <c r="J9" s="655"/>
      <c r="K9" s="655"/>
      <c r="L9" s="655"/>
      <c r="M9" s="655"/>
      <c r="N9" s="655"/>
      <c r="O9" s="655"/>
      <c r="P9" s="655"/>
      <c r="Q9" s="656"/>
      <c r="R9" s="657">
        <v>86120</v>
      </c>
      <c r="S9" s="658"/>
      <c r="T9" s="658"/>
      <c r="U9" s="658"/>
      <c r="V9" s="658"/>
      <c r="W9" s="658"/>
      <c r="X9" s="658"/>
      <c r="Y9" s="659"/>
      <c r="Z9" s="660">
        <v>0.3</v>
      </c>
      <c r="AA9" s="660"/>
      <c r="AB9" s="660"/>
      <c r="AC9" s="660"/>
      <c r="AD9" s="661">
        <v>86120</v>
      </c>
      <c r="AE9" s="661"/>
      <c r="AF9" s="661"/>
      <c r="AG9" s="661"/>
      <c r="AH9" s="661"/>
      <c r="AI9" s="661"/>
      <c r="AJ9" s="661"/>
      <c r="AK9" s="661"/>
      <c r="AL9" s="662">
        <v>0.5</v>
      </c>
      <c r="AM9" s="663"/>
      <c r="AN9" s="663"/>
      <c r="AO9" s="664"/>
      <c r="AP9" s="654" t="s">
        <v>245</v>
      </c>
      <c r="AQ9" s="655"/>
      <c r="AR9" s="655"/>
      <c r="AS9" s="655"/>
      <c r="AT9" s="655"/>
      <c r="AU9" s="655"/>
      <c r="AV9" s="655"/>
      <c r="AW9" s="655"/>
      <c r="AX9" s="655"/>
      <c r="AY9" s="655"/>
      <c r="AZ9" s="655"/>
      <c r="BA9" s="655"/>
      <c r="BB9" s="655"/>
      <c r="BC9" s="655"/>
      <c r="BD9" s="655"/>
      <c r="BE9" s="655"/>
      <c r="BF9" s="656"/>
      <c r="BG9" s="657">
        <v>3376087</v>
      </c>
      <c r="BH9" s="658"/>
      <c r="BI9" s="658"/>
      <c r="BJ9" s="658"/>
      <c r="BK9" s="658"/>
      <c r="BL9" s="658"/>
      <c r="BM9" s="658"/>
      <c r="BN9" s="659"/>
      <c r="BO9" s="660">
        <v>26.7</v>
      </c>
      <c r="BP9" s="660"/>
      <c r="BQ9" s="660"/>
      <c r="BR9" s="660"/>
      <c r="BS9" s="661" t="s">
        <v>129</v>
      </c>
      <c r="BT9" s="661"/>
      <c r="BU9" s="661"/>
      <c r="BV9" s="661"/>
      <c r="BW9" s="661"/>
      <c r="BX9" s="661"/>
      <c r="BY9" s="661"/>
      <c r="BZ9" s="661"/>
      <c r="CA9" s="661"/>
      <c r="CB9" s="665"/>
      <c r="CD9" s="654" t="s">
        <v>246</v>
      </c>
      <c r="CE9" s="655"/>
      <c r="CF9" s="655"/>
      <c r="CG9" s="655"/>
      <c r="CH9" s="655"/>
      <c r="CI9" s="655"/>
      <c r="CJ9" s="655"/>
      <c r="CK9" s="655"/>
      <c r="CL9" s="655"/>
      <c r="CM9" s="655"/>
      <c r="CN9" s="655"/>
      <c r="CO9" s="655"/>
      <c r="CP9" s="655"/>
      <c r="CQ9" s="656"/>
      <c r="CR9" s="657">
        <v>3770062</v>
      </c>
      <c r="CS9" s="658"/>
      <c r="CT9" s="658"/>
      <c r="CU9" s="658"/>
      <c r="CV9" s="658"/>
      <c r="CW9" s="658"/>
      <c r="CX9" s="658"/>
      <c r="CY9" s="659"/>
      <c r="CZ9" s="660">
        <v>13.2</v>
      </c>
      <c r="DA9" s="660"/>
      <c r="DB9" s="660"/>
      <c r="DC9" s="660"/>
      <c r="DD9" s="666">
        <v>963415</v>
      </c>
      <c r="DE9" s="658"/>
      <c r="DF9" s="658"/>
      <c r="DG9" s="658"/>
      <c r="DH9" s="658"/>
      <c r="DI9" s="658"/>
      <c r="DJ9" s="658"/>
      <c r="DK9" s="658"/>
      <c r="DL9" s="658"/>
      <c r="DM9" s="658"/>
      <c r="DN9" s="658"/>
      <c r="DO9" s="658"/>
      <c r="DP9" s="659"/>
      <c r="DQ9" s="666">
        <v>2350217</v>
      </c>
      <c r="DR9" s="658"/>
      <c r="DS9" s="658"/>
      <c r="DT9" s="658"/>
      <c r="DU9" s="658"/>
      <c r="DV9" s="658"/>
      <c r="DW9" s="658"/>
      <c r="DX9" s="658"/>
      <c r="DY9" s="658"/>
      <c r="DZ9" s="658"/>
      <c r="EA9" s="658"/>
      <c r="EB9" s="658"/>
      <c r="EC9" s="667"/>
    </row>
    <row r="10" spans="2:143" ht="11.25" customHeight="1" x14ac:dyDescent="0.15">
      <c r="B10" s="654" t="s">
        <v>247</v>
      </c>
      <c r="C10" s="655"/>
      <c r="D10" s="655"/>
      <c r="E10" s="655"/>
      <c r="F10" s="655"/>
      <c r="G10" s="655"/>
      <c r="H10" s="655"/>
      <c r="I10" s="655"/>
      <c r="J10" s="655"/>
      <c r="K10" s="655"/>
      <c r="L10" s="655"/>
      <c r="M10" s="655"/>
      <c r="N10" s="655"/>
      <c r="O10" s="655"/>
      <c r="P10" s="655"/>
      <c r="Q10" s="656"/>
      <c r="R10" s="657" t="s">
        <v>129</v>
      </c>
      <c r="S10" s="658"/>
      <c r="T10" s="658"/>
      <c r="U10" s="658"/>
      <c r="V10" s="658"/>
      <c r="W10" s="658"/>
      <c r="X10" s="658"/>
      <c r="Y10" s="659"/>
      <c r="Z10" s="660" t="s">
        <v>129</v>
      </c>
      <c r="AA10" s="660"/>
      <c r="AB10" s="660"/>
      <c r="AC10" s="660"/>
      <c r="AD10" s="661" t="s">
        <v>129</v>
      </c>
      <c r="AE10" s="661"/>
      <c r="AF10" s="661"/>
      <c r="AG10" s="661"/>
      <c r="AH10" s="661"/>
      <c r="AI10" s="661"/>
      <c r="AJ10" s="661"/>
      <c r="AK10" s="661"/>
      <c r="AL10" s="662" t="s">
        <v>129</v>
      </c>
      <c r="AM10" s="663"/>
      <c r="AN10" s="663"/>
      <c r="AO10" s="664"/>
      <c r="AP10" s="654" t="s">
        <v>248</v>
      </c>
      <c r="AQ10" s="655"/>
      <c r="AR10" s="655"/>
      <c r="AS10" s="655"/>
      <c r="AT10" s="655"/>
      <c r="AU10" s="655"/>
      <c r="AV10" s="655"/>
      <c r="AW10" s="655"/>
      <c r="AX10" s="655"/>
      <c r="AY10" s="655"/>
      <c r="AZ10" s="655"/>
      <c r="BA10" s="655"/>
      <c r="BB10" s="655"/>
      <c r="BC10" s="655"/>
      <c r="BD10" s="655"/>
      <c r="BE10" s="655"/>
      <c r="BF10" s="656"/>
      <c r="BG10" s="657">
        <v>142655</v>
      </c>
      <c r="BH10" s="658"/>
      <c r="BI10" s="658"/>
      <c r="BJ10" s="658"/>
      <c r="BK10" s="658"/>
      <c r="BL10" s="658"/>
      <c r="BM10" s="658"/>
      <c r="BN10" s="659"/>
      <c r="BO10" s="660">
        <v>1.1000000000000001</v>
      </c>
      <c r="BP10" s="660"/>
      <c r="BQ10" s="660"/>
      <c r="BR10" s="660"/>
      <c r="BS10" s="661" t="s">
        <v>129</v>
      </c>
      <c r="BT10" s="661"/>
      <c r="BU10" s="661"/>
      <c r="BV10" s="661"/>
      <c r="BW10" s="661"/>
      <c r="BX10" s="661"/>
      <c r="BY10" s="661"/>
      <c r="BZ10" s="661"/>
      <c r="CA10" s="661"/>
      <c r="CB10" s="665"/>
      <c r="CD10" s="654" t="s">
        <v>249</v>
      </c>
      <c r="CE10" s="655"/>
      <c r="CF10" s="655"/>
      <c r="CG10" s="655"/>
      <c r="CH10" s="655"/>
      <c r="CI10" s="655"/>
      <c r="CJ10" s="655"/>
      <c r="CK10" s="655"/>
      <c r="CL10" s="655"/>
      <c r="CM10" s="655"/>
      <c r="CN10" s="655"/>
      <c r="CO10" s="655"/>
      <c r="CP10" s="655"/>
      <c r="CQ10" s="656"/>
      <c r="CR10" s="657">
        <v>21577</v>
      </c>
      <c r="CS10" s="658"/>
      <c r="CT10" s="658"/>
      <c r="CU10" s="658"/>
      <c r="CV10" s="658"/>
      <c r="CW10" s="658"/>
      <c r="CX10" s="658"/>
      <c r="CY10" s="659"/>
      <c r="CZ10" s="660">
        <v>0.1</v>
      </c>
      <c r="DA10" s="660"/>
      <c r="DB10" s="660"/>
      <c r="DC10" s="660"/>
      <c r="DD10" s="666" t="s">
        <v>129</v>
      </c>
      <c r="DE10" s="658"/>
      <c r="DF10" s="658"/>
      <c r="DG10" s="658"/>
      <c r="DH10" s="658"/>
      <c r="DI10" s="658"/>
      <c r="DJ10" s="658"/>
      <c r="DK10" s="658"/>
      <c r="DL10" s="658"/>
      <c r="DM10" s="658"/>
      <c r="DN10" s="658"/>
      <c r="DO10" s="658"/>
      <c r="DP10" s="659"/>
      <c r="DQ10" s="666">
        <v>3027</v>
      </c>
      <c r="DR10" s="658"/>
      <c r="DS10" s="658"/>
      <c r="DT10" s="658"/>
      <c r="DU10" s="658"/>
      <c r="DV10" s="658"/>
      <c r="DW10" s="658"/>
      <c r="DX10" s="658"/>
      <c r="DY10" s="658"/>
      <c r="DZ10" s="658"/>
      <c r="EA10" s="658"/>
      <c r="EB10" s="658"/>
      <c r="EC10" s="667"/>
    </row>
    <row r="11" spans="2:143" ht="11.25" customHeight="1" x14ac:dyDescent="0.15">
      <c r="B11" s="654" t="s">
        <v>250</v>
      </c>
      <c r="C11" s="655"/>
      <c r="D11" s="655"/>
      <c r="E11" s="655"/>
      <c r="F11" s="655"/>
      <c r="G11" s="655"/>
      <c r="H11" s="655"/>
      <c r="I11" s="655"/>
      <c r="J11" s="655"/>
      <c r="K11" s="655"/>
      <c r="L11" s="655"/>
      <c r="M11" s="655"/>
      <c r="N11" s="655"/>
      <c r="O11" s="655"/>
      <c r="P11" s="655"/>
      <c r="Q11" s="656"/>
      <c r="R11" s="657">
        <v>1526761</v>
      </c>
      <c r="S11" s="658"/>
      <c r="T11" s="658"/>
      <c r="U11" s="658"/>
      <c r="V11" s="658"/>
      <c r="W11" s="658"/>
      <c r="X11" s="658"/>
      <c r="Y11" s="659"/>
      <c r="Z11" s="662">
        <v>5.2</v>
      </c>
      <c r="AA11" s="663"/>
      <c r="AB11" s="663"/>
      <c r="AC11" s="669"/>
      <c r="AD11" s="666">
        <v>1526761</v>
      </c>
      <c r="AE11" s="658"/>
      <c r="AF11" s="658"/>
      <c r="AG11" s="658"/>
      <c r="AH11" s="658"/>
      <c r="AI11" s="658"/>
      <c r="AJ11" s="658"/>
      <c r="AK11" s="659"/>
      <c r="AL11" s="662">
        <v>9.4</v>
      </c>
      <c r="AM11" s="663"/>
      <c r="AN11" s="663"/>
      <c r="AO11" s="664"/>
      <c r="AP11" s="654" t="s">
        <v>251</v>
      </c>
      <c r="AQ11" s="655"/>
      <c r="AR11" s="655"/>
      <c r="AS11" s="655"/>
      <c r="AT11" s="655"/>
      <c r="AU11" s="655"/>
      <c r="AV11" s="655"/>
      <c r="AW11" s="655"/>
      <c r="AX11" s="655"/>
      <c r="AY11" s="655"/>
      <c r="AZ11" s="655"/>
      <c r="BA11" s="655"/>
      <c r="BB11" s="655"/>
      <c r="BC11" s="655"/>
      <c r="BD11" s="655"/>
      <c r="BE11" s="655"/>
      <c r="BF11" s="656"/>
      <c r="BG11" s="657">
        <v>849423</v>
      </c>
      <c r="BH11" s="658"/>
      <c r="BI11" s="658"/>
      <c r="BJ11" s="658"/>
      <c r="BK11" s="658"/>
      <c r="BL11" s="658"/>
      <c r="BM11" s="658"/>
      <c r="BN11" s="659"/>
      <c r="BO11" s="660">
        <v>6.7</v>
      </c>
      <c r="BP11" s="660"/>
      <c r="BQ11" s="660"/>
      <c r="BR11" s="660"/>
      <c r="BS11" s="661" t="s">
        <v>129</v>
      </c>
      <c r="BT11" s="661"/>
      <c r="BU11" s="661"/>
      <c r="BV11" s="661"/>
      <c r="BW11" s="661"/>
      <c r="BX11" s="661"/>
      <c r="BY11" s="661"/>
      <c r="BZ11" s="661"/>
      <c r="CA11" s="661"/>
      <c r="CB11" s="665"/>
      <c r="CD11" s="654" t="s">
        <v>252</v>
      </c>
      <c r="CE11" s="655"/>
      <c r="CF11" s="655"/>
      <c r="CG11" s="655"/>
      <c r="CH11" s="655"/>
      <c r="CI11" s="655"/>
      <c r="CJ11" s="655"/>
      <c r="CK11" s="655"/>
      <c r="CL11" s="655"/>
      <c r="CM11" s="655"/>
      <c r="CN11" s="655"/>
      <c r="CO11" s="655"/>
      <c r="CP11" s="655"/>
      <c r="CQ11" s="656"/>
      <c r="CR11" s="657">
        <v>1340865</v>
      </c>
      <c r="CS11" s="658"/>
      <c r="CT11" s="658"/>
      <c r="CU11" s="658"/>
      <c r="CV11" s="658"/>
      <c r="CW11" s="658"/>
      <c r="CX11" s="658"/>
      <c r="CY11" s="659"/>
      <c r="CZ11" s="660">
        <v>4.7</v>
      </c>
      <c r="DA11" s="660"/>
      <c r="DB11" s="660"/>
      <c r="DC11" s="660"/>
      <c r="DD11" s="666">
        <v>243060</v>
      </c>
      <c r="DE11" s="658"/>
      <c r="DF11" s="658"/>
      <c r="DG11" s="658"/>
      <c r="DH11" s="658"/>
      <c r="DI11" s="658"/>
      <c r="DJ11" s="658"/>
      <c r="DK11" s="658"/>
      <c r="DL11" s="658"/>
      <c r="DM11" s="658"/>
      <c r="DN11" s="658"/>
      <c r="DO11" s="658"/>
      <c r="DP11" s="659"/>
      <c r="DQ11" s="666">
        <v>811051</v>
      </c>
      <c r="DR11" s="658"/>
      <c r="DS11" s="658"/>
      <c r="DT11" s="658"/>
      <c r="DU11" s="658"/>
      <c r="DV11" s="658"/>
      <c r="DW11" s="658"/>
      <c r="DX11" s="658"/>
      <c r="DY11" s="658"/>
      <c r="DZ11" s="658"/>
      <c r="EA11" s="658"/>
      <c r="EB11" s="658"/>
      <c r="EC11" s="667"/>
    </row>
    <row r="12" spans="2:143" ht="11.25" customHeight="1" x14ac:dyDescent="0.15">
      <c r="B12" s="654" t="s">
        <v>253</v>
      </c>
      <c r="C12" s="655"/>
      <c r="D12" s="655"/>
      <c r="E12" s="655"/>
      <c r="F12" s="655"/>
      <c r="G12" s="655"/>
      <c r="H12" s="655"/>
      <c r="I12" s="655"/>
      <c r="J12" s="655"/>
      <c r="K12" s="655"/>
      <c r="L12" s="655"/>
      <c r="M12" s="655"/>
      <c r="N12" s="655"/>
      <c r="O12" s="655"/>
      <c r="P12" s="655"/>
      <c r="Q12" s="656"/>
      <c r="R12" s="657">
        <v>13171</v>
      </c>
      <c r="S12" s="658"/>
      <c r="T12" s="658"/>
      <c r="U12" s="658"/>
      <c r="V12" s="658"/>
      <c r="W12" s="658"/>
      <c r="X12" s="658"/>
      <c r="Y12" s="659"/>
      <c r="Z12" s="660">
        <v>0</v>
      </c>
      <c r="AA12" s="660"/>
      <c r="AB12" s="660"/>
      <c r="AC12" s="660"/>
      <c r="AD12" s="661">
        <v>13171</v>
      </c>
      <c r="AE12" s="661"/>
      <c r="AF12" s="661"/>
      <c r="AG12" s="661"/>
      <c r="AH12" s="661"/>
      <c r="AI12" s="661"/>
      <c r="AJ12" s="661"/>
      <c r="AK12" s="661"/>
      <c r="AL12" s="662">
        <v>0.1</v>
      </c>
      <c r="AM12" s="663"/>
      <c r="AN12" s="663"/>
      <c r="AO12" s="664"/>
      <c r="AP12" s="654" t="s">
        <v>254</v>
      </c>
      <c r="AQ12" s="655"/>
      <c r="AR12" s="655"/>
      <c r="AS12" s="655"/>
      <c r="AT12" s="655"/>
      <c r="AU12" s="655"/>
      <c r="AV12" s="655"/>
      <c r="AW12" s="655"/>
      <c r="AX12" s="655"/>
      <c r="AY12" s="655"/>
      <c r="AZ12" s="655"/>
      <c r="BA12" s="655"/>
      <c r="BB12" s="655"/>
      <c r="BC12" s="655"/>
      <c r="BD12" s="655"/>
      <c r="BE12" s="655"/>
      <c r="BF12" s="656"/>
      <c r="BG12" s="657">
        <v>6973263</v>
      </c>
      <c r="BH12" s="658"/>
      <c r="BI12" s="658"/>
      <c r="BJ12" s="658"/>
      <c r="BK12" s="658"/>
      <c r="BL12" s="658"/>
      <c r="BM12" s="658"/>
      <c r="BN12" s="659"/>
      <c r="BO12" s="660">
        <v>55.2</v>
      </c>
      <c r="BP12" s="660"/>
      <c r="BQ12" s="660"/>
      <c r="BR12" s="660"/>
      <c r="BS12" s="661" t="s">
        <v>129</v>
      </c>
      <c r="BT12" s="661"/>
      <c r="BU12" s="661"/>
      <c r="BV12" s="661"/>
      <c r="BW12" s="661"/>
      <c r="BX12" s="661"/>
      <c r="BY12" s="661"/>
      <c r="BZ12" s="661"/>
      <c r="CA12" s="661"/>
      <c r="CB12" s="665"/>
      <c r="CD12" s="654" t="s">
        <v>255</v>
      </c>
      <c r="CE12" s="655"/>
      <c r="CF12" s="655"/>
      <c r="CG12" s="655"/>
      <c r="CH12" s="655"/>
      <c r="CI12" s="655"/>
      <c r="CJ12" s="655"/>
      <c r="CK12" s="655"/>
      <c r="CL12" s="655"/>
      <c r="CM12" s="655"/>
      <c r="CN12" s="655"/>
      <c r="CO12" s="655"/>
      <c r="CP12" s="655"/>
      <c r="CQ12" s="656"/>
      <c r="CR12" s="657">
        <v>600137</v>
      </c>
      <c r="CS12" s="658"/>
      <c r="CT12" s="658"/>
      <c r="CU12" s="658"/>
      <c r="CV12" s="658"/>
      <c r="CW12" s="658"/>
      <c r="CX12" s="658"/>
      <c r="CY12" s="659"/>
      <c r="CZ12" s="660">
        <v>2.1</v>
      </c>
      <c r="DA12" s="660"/>
      <c r="DB12" s="660"/>
      <c r="DC12" s="660"/>
      <c r="DD12" s="666">
        <v>91122</v>
      </c>
      <c r="DE12" s="658"/>
      <c r="DF12" s="658"/>
      <c r="DG12" s="658"/>
      <c r="DH12" s="658"/>
      <c r="DI12" s="658"/>
      <c r="DJ12" s="658"/>
      <c r="DK12" s="658"/>
      <c r="DL12" s="658"/>
      <c r="DM12" s="658"/>
      <c r="DN12" s="658"/>
      <c r="DO12" s="658"/>
      <c r="DP12" s="659"/>
      <c r="DQ12" s="666">
        <v>425150</v>
      </c>
      <c r="DR12" s="658"/>
      <c r="DS12" s="658"/>
      <c r="DT12" s="658"/>
      <c r="DU12" s="658"/>
      <c r="DV12" s="658"/>
      <c r="DW12" s="658"/>
      <c r="DX12" s="658"/>
      <c r="DY12" s="658"/>
      <c r="DZ12" s="658"/>
      <c r="EA12" s="658"/>
      <c r="EB12" s="658"/>
      <c r="EC12" s="667"/>
    </row>
    <row r="13" spans="2:143" ht="11.25" customHeight="1" x14ac:dyDescent="0.15">
      <c r="B13" s="654" t="s">
        <v>256</v>
      </c>
      <c r="C13" s="655"/>
      <c r="D13" s="655"/>
      <c r="E13" s="655"/>
      <c r="F13" s="655"/>
      <c r="G13" s="655"/>
      <c r="H13" s="655"/>
      <c r="I13" s="655"/>
      <c r="J13" s="655"/>
      <c r="K13" s="655"/>
      <c r="L13" s="655"/>
      <c r="M13" s="655"/>
      <c r="N13" s="655"/>
      <c r="O13" s="655"/>
      <c r="P13" s="655"/>
      <c r="Q13" s="656"/>
      <c r="R13" s="657" t="s">
        <v>129</v>
      </c>
      <c r="S13" s="658"/>
      <c r="T13" s="658"/>
      <c r="U13" s="658"/>
      <c r="V13" s="658"/>
      <c r="W13" s="658"/>
      <c r="X13" s="658"/>
      <c r="Y13" s="659"/>
      <c r="Z13" s="660" t="s">
        <v>129</v>
      </c>
      <c r="AA13" s="660"/>
      <c r="AB13" s="660"/>
      <c r="AC13" s="660"/>
      <c r="AD13" s="661" t="s">
        <v>129</v>
      </c>
      <c r="AE13" s="661"/>
      <c r="AF13" s="661"/>
      <c r="AG13" s="661"/>
      <c r="AH13" s="661"/>
      <c r="AI13" s="661"/>
      <c r="AJ13" s="661"/>
      <c r="AK13" s="661"/>
      <c r="AL13" s="662" t="s">
        <v>129</v>
      </c>
      <c r="AM13" s="663"/>
      <c r="AN13" s="663"/>
      <c r="AO13" s="664"/>
      <c r="AP13" s="654" t="s">
        <v>257</v>
      </c>
      <c r="AQ13" s="655"/>
      <c r="AR13" s="655"/>
      <c r="AS13" s="655"/>
      <c r="AT13" s="655"/>
      <c r="AU13" s="655"/>
      <c r="AV13" s="655"/>
      <c r="AW13" s="655"/>
      <c r="AX13" s="655"/>
      <c r="AY13" s="655"/>
      <c r="AZ13" s="655"/>
      <c r="BA13" s="655"/>
      <c r="BB13" s="655"/>
      <c r="BC13" s="655"/>
      <c r="BD13" s="655"/>
      <c r="BE13" s="655"/>
      <c r="BF13" s="656"/>
      <c r="BG13" s="657">
        <v>6867386</v>
      </c>
      <c r="BH13" s="658"/>
      <c r="BI13" s="658"/>
      <c r="BJ13" s="658"/>
      <c r="BK13" s="658"/>
      <c r="BL13" s="658"/>
      <c r="BM13" s="658"/>
      <c r="BN13" s="659"/>
      <c r="BO13" s="660">
        <v>54.4</v>
      </c>
      <c r="BP13" s="660"/>
      <c r="BQ13" s="660"/>
      <c r="BR13" s="660"/>
      <c r="BS13" s="661" t="s">
        <v>129</v>
      </c>
      <c r="BT13" s="661"/>
      <c r="BU13" s="661"/>
      <c r="BV13" s="661"/>
      <c r="BW13" s="661"/>
      <c r="BX13" s="661"/>
      <c r="BY13" s="661"/>
      <c r="BZ13" s="661"/>
      <c r="CA13" s="661"/>
      <c r="CB13" s="665"/>
      <c r="CD13" s="654" t="s">
        <v>258</v>
      </c>
      <c r="CE13" s="655"/>
      <c r="CF13" s="655"/>
      <c r="CG13" s="655"/>
      <c r="CH13" s="655"/>
      <c r="CI13" s="655"/>
      <c r="CJ13" s="655"/>
      <c r="CK13" s="655"/>
      <c r="CL13" s="655"/>
      <c r="CM13" s="655"/>
      <c r="CN13" s="655"/>
      <c r="CO13" s="655"/>
      <c r="CP13" s="655"/>
      <c r="CQ13" s="656"/>
      <c r="CR13" s="657">
        <v>2672714</v>
      </c>
      <c r="CS13" s="658"/>
      <c r="CT13" s="658"/>
      <c r="CU13" s="658"/>
      <c r="CV13" s="658"/>
      <c r="CW13" s="658"/>
      <c r="CX13" s="658"/>
      <c r="CY13" s="659"/>
      <c r="CZ13" s="660">
        <v>9.4</v>
      </c>
      <c r="DA13" s="660"/>
      <c r="DB13" s="660"/>
      <c r="DC13" s="660"/>
      <c r="DD13" s="666">
        <v>757021</v>
      </c>
      <c r="DE13" s="658"/>
      <c r="DF13" s="658"/>
      <c r="DG13" s="658"/>
      <c r="DH13" s="658"/>
      <c r="DI13" s="658"/>
      <c r="DJ13" s="658"/>
      <c r="DK13" s="658"/>
      <c r="DL13" s="658"/>
      <c r="DM13" s="658"/>
      <c r="DN13" s="658"/>
      <c r="DO13" s="658"/>
      <c r="DP13" s="659"/>
      <c r="DQ13" s="666">
        <v>2149436</v>
      </c>
      <c r="DR13" s="658"/>
      <c r="DS13" s="658"/>
      <c r="DT13" s="658"/>
      <c r="DU13" s="658"/>
      <c r="DV13" s="658"/>
      <c r="DW13" s="658"/>
      <c r="DX13" s="658"/>
      <c r="DY13" s="658"/>
      <c r="DZ13" s="658"/>
      <c r="EA13" s="658"/>
      <c r="EB13" s="658"/>
      <c r="EC13" s="667"/>
    </row>
    <row r="14" spans="2:143" ht="11.25" customHeight="1" x14ac:dyDescent="0.15">
      <c r="B14" s="654" t="s">
        <v>259</v>
      </c>
      <c r="C14" s="655"/>
      <c r="D14" s="655"/>
      <c r="E14" s="655"/>
      <c r="F14" s="655"/>
      <c r="G14" s="655"/>
      <c r="H14" s="655"/>
      <c r="I14" s="655"/>
      <c r="J14" s="655"/>
      <c r="K14" s="655"/>
      <c r="L14" s="655"/>
      <c r="M14" s="655"/>
      <c r="N14" s="655"/>
      <c r="O14" s="655"/>
      <c r="P14" s="655"/>
      <c r="Q14" s="656"/>
      <c r="R14" s="657">
        <v>6</v>
      </c>
      <c r="S14" s="658"/>
      <c r="T14" s="658"/>
      <c r="U14" s="658"/>
      <c r="V14" s="658"/>
      <c r="W14" s="658"/>
      <c r="X14" s="658"/>
      <c r="Y14" s="659"/>
      <c r="Z14" s="660">
        <v>0</v>
      </c>
      <c r="AA14" s="660"/>
      <c r="AB14" s="660"/>
      <c r="AC14" s="660"/>
      <c r="AD14" s="661">
        <v>6</v>
      </c>
      <c r="AE14" s="661"/>
      <c r="AF14" s="661"/>
      <c r="AG14" s="661"/>
      <c r="AH14" s="661"/>
      <c r="AI14" s="661"/>
      <c r="AJ14" s="661"/>
      <c r="AK14" s="661"/>
      <c r="AL14" s="662">
        <v>0</v>
      </c>
      <c r="AM14" s="663"/>
      <c r="AN14" s="663"/>
      <c r="AO14" s="664"/>
      <c r="AP14" s="654" t="s">
        <v>260</v>
      </c>
      <c r="AQ14" s="655"/>
      <c r="AR14" s="655"/>
      <c r="AS14" s="655"/>
      <c r="AT14" s="655"/>
      <c r="AU14" s="655"/>
      <c r="AV14" s="655"/>
      <c r="AW14" s="655"/>
      <c r="AX14" s="655"/>
      <c r="AY14" s="655"/>
      <c r="AZ14" s="655"/>
      <c r="BA14" s="655"/>
      <c r="BB14" s="655"/>
      <c r="BC14" s="655"/>
      <c r="BD14" s="655"/>
      <c r="BE14" s="655"/>
      <c r="BF14" s="656"/>
      <c r="BG14" s="657">
        <v>248801</v>
      </c>
      <c r="BH14" s="658"/>
      <c r="BI14" s="658"/>
      <c r="BJ14" s="658"/>
      <c r="BK14" s="658"/>
      <c r="BL14" s="658"/>
      <c r="BM14" s="658"/>
      <c r="BN14" s="659"/>
      <c r="BO14" s="660">
        <v>2</v>
      </c>
      <c r="BP14" s="660"/>
      <c r="BQ14" s="660"/>
      <c r="BR14" s="660"/>
      <c r="BS14" s="661" t="s">
        <v>129</v>
      </c>
      <c r="BT14" s="661"/>
      <c r="BU14" s="661"/>
      <c r="BV14" s="661"/>
      <c r="BW14" s="661"/>
      <c r="BX14" s="661"/>
      <c r="BY14" s="661"/>
      <c r="BZ14" s="661"/>
      <c r="CA14" s="661"/>
      <c r="CB14" s="665"/>
      <c r="CD14" s="654" t="s">
        <v>261</v>
      </c>
      <c r="CE14" s="655"/>
      <c r="CF14" s="655"/>
      <c r="CG14" s="655"/>
      <c r="CH14" s="655"/>
      <c r="CI14" s="655"/>
      <c r="CJ14" s="655"/>
      <c r="CK14" s="655"/>
      <c r="CL14" s="655"/>
      <c r="CM14" s="655"/>
      <c r="CN14" s="655"/>
      <c r="CO14" s="655"/>
      <c r="CP14" s="655"/>
      <c r="CQ14" s="656"/>
      <c r="CR14" s="657">
        <v>1619574</v>
      </c>
      <c r="CS14" s="658"/>
      <c r="CT14" s="658"/>
      <c r="CU14" s="658"/>
      <c r="CV14" s="658"/>
      <c r="CW14" s="658"/>
      <c r="CX14" s="658"/>
      <c r="CY14" s="659"/>
      <c r="CZ14" s="660">
        <v>5.7</v>
      </c>
      <c r="DA14" s="660"/>
      <c r="DB14" s="660"/>
      <c r="DC14" s="660"/>
      <c r="DD14" s="666">
        <v>462199</v>
      </c>
      <c r="DE14" s="658"/>
      <c r="DF14" s="658"/>
      <c r="DG14" s="658"/>
      <c r="DH14" s="658"/>
      <c r="DI14" s="658"/>
      <c r="DJ14" s="658"/>
      <c r="DK14" s="658"/>
      <c r="DL14" s="658"/>
      <c r="DM14" s="658"/>
      <c r="DN14" s="658"/>
      <c r="DO14" s="658"/>
      <c r="DP14" s="659"/>
      <c r="DQ14" s="666">
        <v>1175995</v>
      </c>
      <c r="DR14" s="658"/>
      <c r="DS14" s="658"/>
      <c r="DT14" s="658"/>
      <c r="DU14" s="658"/>
      <c r="DV14" s="658"/>
      <c r="DW14" s="658"/>
      <c r="DX14" s="658"/>
      <c r="DY14" s="658"/>
      <c r="DZ14" s="658"/>
      <c r="EA14" s="658"/>
      <c r="EB14" s="658"/>
      <c r="EC14" s="667"/>
    </row>
    <row r="15" spans="2:143" ht="11.25" customHeight="1" x14ac:dyDescent="0.15">
      <c r="B15" s="654" t="s">
        <v>262</v>
      </c>
      <c r="C15" s="655"/>
      <c r="D15" s="655"/>
      <c r="E15" s="655"/>
      <c r="F15" s="655"/>
      <c r="G15" s="655"/>
      <c r="H15" s="655"/>
      <c r="I15" s="655"/>
      <c r="J15" s="655"/>
      <c r="K15" s="655"/>
      <c r="L15" s="655"/>
      <c r="M15" s="655"/>
      <c r="N15" s="655"/>
      <c r="O15" s="655"/>
      <c r="P15" s="655"/>
      <c r="Q15" s="656"/>
      <c r="R15" s="657" t="s">
        <v>129</v>
      </c>
      <c r="S15" s="658"/>
      <c r="T15" s="658"/>
      <c r="U15" s="658"/>
      <c r="V15" s="658"/>
      <c r="W15" s="658"/>
      <c r="X15" s="658"/>
      <c r="Y15" s="659"/>
      <c r="Z15" s="660" t="s">
        <v>129</v>
      </c>
      <c r="AA15" s="660"/>
      <c r="AB15" s="660"/>
      <c r="AC15" s="660"/>
      <c r="AD15" s="661" t="s">
        <v>129</v>
      </c>
      <c r="AE15" s="661"/>
      <c r="AF15" s="661"/>
      <c r="AG15" s="661"/>
      <c r="AH15" s="661"/>
      <c r="AI15" s="661"/>
      <c r="AJ15" s="661"/>
      <c r="AK15" s="661"/>
      <c r="AL15" s="662" t="s">
        <v>129</v>
      </c>
      <c r="AM15" s="663"/>
      <c r="AN15" s="663"/>
      <c r="AO15" s="664"/>
      <c r="AP15" s="654" t="s">
        <v>263</v>
      </c>
      <c r="AQ15" s="655"/>
      <c r="AR15" s="655"/>
      <c r="AS15" s="655"/>
      <c r="AT15" s="655"/>
      <c r="AU15" s="655"/>
      <c r="AV15" s="655"/>
      <c r="AW15" s="655"/>
      <c r="AX15" s="655"/>
      <c r="AY15" s="655"/>
      <c r="AZ15" s="655"/>
      <c r="BA15" s="655"/>
      <c r="BB15" s="655"/>
      <c r="BC15" s="655"/>
      <c r="BD15" s="655"/>
      <c r="BE15" s="655"/>
      <c r="BF15" s="656"/>
      <c r="BG15" s="657">
        <v>402495</v>
      </c>
      <c r="BH15" s="658"/>
      <c r="BI15" s="658"/>
      <c r="BJ15" s="658"/>
      <c r="BK15" s="658"/>
      <c r="BL15" s="658"/>
      <c r="BM15" s="658"/>
      <c r="BN15" s="659"/>
      <c r="BO15" s="660">
        <v>3.2</v>
      </c>
      <c r="BP15" s="660"/>
      <c r="BQ15" s="660"/>
      <c r="BR15" s="660"/>
      <c r="BS15" s="661" t="s">
        <v>129</v>
      </c>
      <c r="BT15" s="661"/>
      <c r="BU15" s="661"/>
      <c r="BV15" s="661"/>
      <c r="BW15" s="661"/>
      <c r="BX15" s="661"/>
      <c r="BY15" s="661"/>
      <c r="BZ15" s="661"/>
      <c r="CA15" s="661"/>
      <c r="CB15" s="665"/>
      <c r="CD15" s="654" t="s">
        <v>264</v>
      </c>
      <c r="CE15" s="655"/>
      <c r="CF15" s="655"/>
      <c r="CG15" s="655"/>
      <c r="CH15" s="655"/>
      <c r="CI15" s="655"/>
      <c r="CJ15" s="655"/>
      <c r="CK15" s="655"/>
      <c r="CL15" s="655"/>
      <c r="CM15" s="655"/>
      <c r="CN15" s="655"/>
      <c r="CO15" s="655"/>
      <c r="CP15" s="655"/>
      <c r="CQ15" s="656"/>
      <c r="CR15" s="657">
        <v>3228064</v>
      </c>
      <c r="CS15" s="658"/>
      <c r="CT15" s="658"/>
      <c r="CU15" s="658"/>
      <c r="CV15" s="658"/>
      <c r="CW15" s="658"/>
      <c r="CX15" s="658"/>
      <c r="CY15" s="659"/>
      <c r="CZ15" s="660">
        <v>11.3</v>
      </c>
      <c r="DA15" s="660"/>
      <c r="DB15" s="660"/>
      <c r="DC15" s="660"/>
      <c r="DD15" s="666">
        <v>516467</v>
      </c>
      <c r="DE15" s="658"/>
      <c r="DF15" s="658"/>
      <c r="DG15" s="658"/>
      <c r="DH15" s="658"/>
      <c r="DI15" s="658"/>
      <c r="DJ15" s="658"/>
      <c r="DK15" s="658"/>
      <c r="DL15" s="658"/>
      <c r="DM15" s="658"/>
      <c r="DN15" s="658"/>
      <c r="DO15" s="658"/>
      <c r="DP15" s="659"/>
      <c r="DQ15" s="666">
        <v>2420660</v>
      </c>
      <c r="DR15" s="658"/>
      <c r="DS15" s="658"/>
      <c r="DT15" s="658"/>
      <c r="DU15" s="658"/>
      <c r="DV15" s="658"/>
      <c r="DW15" s="658"/>
      <c r="DX15" s="658"/>
      <c r="DY15" s="658"/>
      <c r="DZ15" s="658"/>
      <c r="EA15" s="658"/>
      <c r="EB15" s="658"/>
      <c r="EC15" s="667"/>
    </row>
    <row r="16" spans="2:143" ht="11.25" customHeight="1" x14ac:dyDescent="0.15">
      <c r="B16" s="654" t="s">
        <v>265</v>
      </c>
      <c r="C16" s="655"/>
      <c r="D16" s="655"/>
      <c r="E16" s="655"/>
      <c r="F16" s="655"/>
      <c r="G16" s="655"/>
      <c r="H16" s="655"/>
      <c r="I16" s="655"/>
      <c r="J16" s="655"/>
      <c r="K16" s="655"/>
      <c r="L16" s="655"/>
      <c r="M16" s="655"/>
      <c r="N16" s="655"/>
      <c r="O16" s="655"/>
      <c r="P16" s="655"/>
      <c r="Q16" s="656"/>
      <c r="R16" s="657">
        <v>79500</v>
      </c>
      <c r="S16" s="658"/>
      <c r="T16" s="658"/>
      <c r="U16" s="658"/>
      <c r="V16" s="658"/>
      <c r="W16" s="658"/>
      <c r="X16" s="658"/>
      <c r="Y16" s="659"/>
      <c r="Z16" s="660">
        <v>0.3</v>
      </c>
      <c r="AA16" s="660"/>
      <c r="AB16" s="660"/>
      <c r="AC16" s="660"/>
      <c r="AD16" s="661">
        <v>79500</v>
      </c>
      <c r="AE16" s="661"/>
      <c r="AF16" s="661"/>
      <c r="AG16" s="661"/>
      <c r="AH16" s="661"/>
      <c r="AI16" s="661"/>
      <c r="AJ16" s="661"/>
      <c r="AK16" s="661"/>
      <c r="AL16" s="662">
        <v>0.5</v>
      </c>
      <c r="AM16" s="663"/>
      <c r="AN16" s="663"/>
      <c r="AO16" s="664"/>
      <c r="AP16" s="654" t="s">
        <v>266</v>
      </c>
      <c r="AQ16" s="655"/>
      <c r="AR16" s="655"/>
      <c r="AS16" s="655"/>
      <c r="AT16" s="655"/>
      <c r="AU16" s="655"/>
      <c r="AV16" s="655"/>
      <c r="AW16" s="655"/>
      <c r="AX16" s="655"/>
      <c r="AY16" s="655"/>
      <c r="AZ16" s="655"/>
      <c r="BA16" s="655"/>
      <c r="BB16" s="655"/>
      <c r="BC16" s="655"/>
      <c r="BD16" s="655"/>
      <c r="BE16" s="655"/>
      <c r="BF16" s="656"/>
      <c r="BG16" s="657">
        <v>1</v>
      </c>
      <c r="BH16" s="658"/>
      <c r="BI16" s="658"/>
      <c r="BJ16" s="658"/>
      <c r="BK16" s="658"/>
      <c r="BL16" s="658"/>
      <c r="BM16" s="658"/>
      <c r="BN16" s="659"/>
      <c r="BO16" s="660">
        <v>0</v>
      </c>
      <c r="BP16" s="660"/>
      <c r="BQ16" s="660"/>
      <c r="BR16" s="660"/>
      <c r="BS16" s="661" t="s">
        <v>129</v>
      </c>
      <c r="BT16" s="661"/>
      <c r="BU16" s="661"/>
      <c r="BV16" s="661"/>
      <c r="BW16" s="661"/>
      <c r="BX16" s="661"/>
      <c r="BY16" s="661"/>
      <c r="BZ16" s="661"/>
      <c r="CA16" s="661"/>
      <c r="CB16" s="665"/>
      <c r="CD16" s="654" t="s">
        <v>267</v>
      </c>
      <c r="CE16" s="655"/>
      <c r="CF16" s="655"/>
      <c r="CG16" s="655"/>
      <c r="CH16" s="655"/>
      <c r="CI16" s="655"/>
      <c r="CJ16" s="655"/>
      <c r="CK16" s="655"/>
      <c r="CL16" s="655"/>
      <c r="CM16" s="655"/>
      <c r="CN16" s="655"/>
      <c r="CO16" s="655"/>
      <c r="CP16" s="655"/>
      <c r="CQ16" s="656"/>
      <c r="CR16" s="657" t="s">
        <v>129</v>
      </c>
      <c r="CS16" s="658"/>
      <c r="CT16" s="658"/>
      <c r="CU16" s="658"/>
      <c r="CV16" s="658"/>
      <c r="CW16" s="658"/>
      <c r="CX16" s="658"/>
      <c r="CY16" s="659"/>
      <c r="CZ16" s="660" t="s">
        <v>129</v>
      </c>
      <c r="DA16" s="660"/>
      <c r="DB16" s="660"/>
      <c r="DC16" s="660"/>
      <c r="DD16" s="666" t="s">
        <v>129</v>
      </c>
      <c r="DE16" s="658"/>
      <c r="DF16" s="658"/>
      <c r="DG16" s="658"/>
      <c r="DH16" s="658"/>
      <c r="DI16" s="658"/>
      <c r="DJ16" s="658"/>
      <c r="DK16" s="658"/>
      <c r="DL16" s="658"/>
      <c r="DM16" s="658"/>
      <c r="DN16" s="658"/>
      <c r="DO16" s="658"/>
      <c r="DP16" s="659"/>
      <c r="DQ16" s="666" t="s">
        <v>129</v>
      </c>
      <c r="DR16" s="658"/>
      <c r="DS16" s="658"/>
      <c r="DT16" s="658"/>
      <c r="DU16" s="658"/>
      <c r="DV16" s="658"/>
      <c r="DW16" s="658"/>
      <c r="DX16" s="658"/>
      <c r="DY16" s="658"/>
      <c r="DZ16" s="658"/>
      <c r="EA16" s="658"/>
      <c r="EB16" s="658"/>
      <c r="EC16" s="667"/>
    </row>
    <row r="17" spans="2:133" ht="11.25" customHeight="1" x14ac:dyDescent="0.15">
      <c r="B17" s="654" t="s">
        <v>268</v>
      </c>
      <c r="C17" s="655"/>
      <c r="D17" s="655"/>
      <c r="E17" s="655"/>
      <c r="F17" s="655"/>
      <c r="G17" s="655"/>
      <c r="H17" s="655"/>
      <c r="I17" s="655"/>
      <c r="J17" s="655"/>
      <c r="K17" s="655"/>
      <c r="L17" s="655"/>
      <c r="M17" s="655"/>
      <c r="N17" s="655"/>
      <c r="O17" s="655"/>
      <c r="P17" s="655"/>
      <c r="Q17" s="656"/>
      <c r="R17" s="657">
        <v>501588</v>
      </c>
      <c r="S17" s="658"/>
      <c r="T17" s="658"/>
      <c r="U17" s="658"/>
      <c r="V17" s="658"/>
      <c r="W17" s="658"/>
      <c r="X17" s="658"/>
      <c r="Y17" s="659"/>
      <c r="Z17" s="660">
        <v>1.7</v>
      </c>
      <c r="AA17" s="660"/>
      <c r="AB17" s="660"/>
      <c r="AC17" s="660"/>
      <c r="AD17" s="661">
        <v>501588</v>
      </c>
      <c r="AE17" s="661"/>
      <c r="AF17" s="661"/>
      <c r="AG17" s="661"/>
      <c r="AH17" s="661"/>
      <c r="AI17" s="661"/>
      <c r="AJ17" s="661"/>
      <c r="AK17" s="661"/>
      <c r="AL17" s="662">
        <v>3.1</v>
      </c>
      <c r="AM17" s="663"/>
      <c r="AN17" s="663"/>
      <c r="AO17" s="664"/>
      <c r="AP17" s="654" t="s">
        <v>269</v>
      </c>
      <c r="AQ17" s="655"/>
      <c r="AR17" s="655"/>
      <c r="AS17" s="655"/>
      <c r="AT17" s="655"/>
      <c r="AU17" s="655"/>
      <c r="AV17" s="655"/>
      <c r="AW17" s="655"/>
      <c r="AX17" s="655"/>
      <c r="AY17" s="655"/>
      <c r="AZ17" s="655"/>
      <c r="BA17" s="655"/>
      <c r="BB17" s="655"/>
      <c r="BC17" s="655"/>
      <c r="BD17" s="655"/>
      <c r="BE17" s="655"/>
      <c r="BF17" s="656"/>
      <c r="BG17" s="657" t="s">
        <v>129</v>
      </c>
      <c r="BH17" s="658"/>
      <c r="BI17" s="658"/>
      <c r="BJ17" s="658"/>
      <c r="BK17" s="658"/>
      <c r="BL17" s="658"/>
      <c r="BM17" s="658"/>
      <c r="BN17" s="659"/>
      <c r="BO17" s="660" t="s">
        <v>129</v>
      </c>
      <c r="BP17" s="660"/>
      <c r="BQ17" s="660"/>
      <c r="BR17" s="660"/>
      <c r="BS17" s="661" t="s">
        <v>129</v>
      </c>
      <c r="BT17" s="661"/>
      <c r="BU17" s="661"/>
      <c r="BV17" s="661"/>
      <c r="BW17" s="661"/>
      <c r="BX17" s="661"/>
      <c r="BY17" s="661"/>
      <c r="BZ17" s="661"/>
      <c r="CA17" s="661"/>
      <c r="CB17" s="665"/>
      <c r="CD17" s="654" t="s">
        <v>270</v>
      </c>
      <c r="CE17" s="655"/>
      <c r="CF17" s="655"/>
      <c r="CG17" s="655"/>
      <c r="CH17" s="655"/>
      <c r="CI17" s="655"/>
      <c r="CJ17" s="655"/>
      <c r="CK17" s="655"/>
      <c r="CL17" s="655"/>
      <c r="CM17" s="655"/>
      <c r="CN17" s="655"/>
      <c r="CO17" s="655"/>
      <c r="CP17" s="655"/>
      <c r="CQ17" s="656"/>
      <c r="CR17" s="657">
        <v>2315184</v>
      </c>
      <c r="CS17" s="658"/>
      <c r="CT17" s="658"/>
      <c r="CU17" s="658"/>
      <c r="CV17" s="658"/>
      <c r="CW17" s="658"/>
      <c r="CX17" s="658"/>
      <c r="CY17" s="659"/>
      <c r="CZ17" s="660">
        <v>8.1</v>
      </c>
      <c r="DA17" s="660"/>
      <c r="DB17" s="660"/>
      <c r="DC17" s="660"/>
      <c r="DD17" s="666" t="s">
        <v>129</v>
      </c>
      <c r="DE17" s="658"/>
      <c r="DF17" s="658"/>
      <c r="DG17" s="658"/>
      <c r="DH17" s="658"/>
      <c r="DI17" s="658"/>
      <c r="DJ17" s="658"/>
      <c r="DK17" s="658"/>
      <c r="DL17" s="658"/>
      <c r="DM17" s="658"/>
      <c r="DN17" s="658"/>
      <c r="DO17" s="658"/>
      <c r="DP17" s="659"/>
      <c r="DQ17" s="666">
        <v>2315184</v>
      </c>
      <c r="DR17" s="658"/>
      <c r="DS17" s="658"/>
      <c r="DT17" s="658"/>
      <c r="DU17" s="658"/>
      <c r="DV17" s="658"/>
      <c r="DW17" s="658"/>
      <c r="DX17" s="658"/>
      <c r="DY17" s="658"/>
      <c r="DZ17" s="658"/>
      <c r="EA17" s="658"/>
      <c r="EB17" s="658"/>
      <c r="EC17" s="667"/>
    </row>
    <row r="18" spans="2:133" ht="11.25" customHeight="1" x14ac:dyDescent="0.15">
      <c r="B18" s="654" t="s">
        <v>271</v>
      </c>
      <c r="C18" s="655"/>
      <c r="D18" s="655"/>
      <c r="E18" s="655"/>
      <c r="F18" s="655"/>
      <c r="G18" s="655"/>
      <c r="H18" s="655"/>
      <c r="I18" s="655"/>
      <c r="J18" s="655"/>
      <c r="K18" s="655"/>
      <c r="L18" s="655"/>
      <c r="M18" s="655"/>
      <c r="N18" s="655"/>
      <c r="O18" s="655"/>
      <c r="P18" s="655"/>
      <c r="Q18" s="656"/>
      <c r="R18" s="657">
        <v>222928</v>
      </c>
      <c r="S18" s="658"/>
      <c r="T18" s="658"/>
      <c r="U18" s="658"/>
      <c r="V18" s="658"/>
      <c r="W18" s="658"/>
      <c r="X18" s="658"/>
      <c r="Y18" s="659"/>
      <c r="Z18" s="660">
        <v>0.8</v>
      </c>
      <c r="AA18" s="660"/>
      <c r="AB18" s="660"/>
      <c r="AC18" s="660"/>
      <c r="AD18" s="661">
        <v>215994</v>
      </c>
      <c r="AE18" s="661"/>
      <c r="AF18" s="661"/>
      <c r="AG18" s="661"/>
      <c r="AH18" s="661"/>
      <c r="AI18" s="661"/>
      <c r="AJ18" s="661"/>
      <c r="AK18" s="661"/>
      <c r="AL18" s="662">
        <v>1.2999999523162842</v>
      </c>
      <c r="AM18" s="663"/>
      <c r="AN18" s="663"/>
      <c r="AO18" s="664"/>
      <c r="AP18" s="654" t="s">
        <v>272</v>
      </c>
      <c r="AQ18" s="655"/>
      <c r="AR18" s="655"/>
      <c r="AS18" s="655"/>
      <c r="AT18" s="655"/>
      <c r="AU18" s="655"/>
      <c r="AV18" s="655"/>
      <c r="AW18" s="655"/>
      <c r="AX18" s="655"/>
      <c r="AY18" s="655"/>
      <c r="AZ18" s="655"/>
      <c r="BA18" s="655"/>
      <c r="BB18" s="655"/>
      <c r="BC18" s="655"/>
      <c r="BD18" s="655"/>
      <c r="BE18" s="655"/>
      <c r="BF18" s="656"/>
      <c r="BG18" s="657" t="s">
        <v>129</v>
      </c>
      <c r="BH18" s="658"/>
      <c r="BI18" s="658"/>
      <c r="BJ18" s="658"/>
      <c r="BK18" s="658"/>
      <c r="BL18" s="658"/>
      <c r="BM18" s="658"/>
      <c r="BN18" s="659"/>
      <c r="BO18" s="660" t="s">
        <v>129</v>
      </c>
      <c r="BP18" s="660"/>
      <c r="BQ18" s="660"/>
      <c r="BR18" s="660"/>
      <c r="BS18" s="661" t="s">
        <v>129</v>
      </c>
      <c r="BT18" s="661"/>
      <c r="BU18" s="661"/>
      <c r="BV18" s="661"/>
      <c r="BW18" s="661"/>
      <c r="BX18" s="661"/>
      <c r="BY18" s="661"/>
      <c r="BZ18" s="661"/>
      <c r="CA18" s="661"/>
      <c r="CB18" s="665"/>
      <c r="CD18" s="654" t="s">
        <v>273</v>
      </c>
      <c r="CE18" s="655"/>
      <c r="CF18" s="655"/>
      <c r="CG18" s="655"/>
      <c r="CH18" s="655"/>
      <c r="CI18" s="655"/>
      <c r="CJ18" s="655"/>
      <c r="CK18" s="655"/>
      <c r="CL18" s="655"/>
      <c r="CM18" s="655"/>
      <c r="CN18" s="655"/>
      <c r="CO18" s="655"/>
      <c r="CP18" s="655"/>
      <c r="CQ18" s="656"/>
      <c r="CR18" s="657" t="s">
        <v>129</v>
      </c>
      <c r="CS18" s="658"/>
      <c r="CT18" s="658"/>
      <c r="CU18" s="658"/>
      <c r="CV18" s="658"/>
      <c r="CW18" s="658"/>
      <c r="CX18" s="658"/>
      <c r="CY18" s="659"/>
      <c r="CZ18" s="660" t="s">
        <v>129</v>
      </c>
      <c r="DA18" s="660"/>
      <c r="DB18" s="660"/>
      <c r="DC18" s="660"/>
      <c r="DD18" s="666" t="s">
        <v>129</v>
      </c>
      <c r="DE18" s="658"/>
      <c r="DF18" s="658"/>
      <c r="DG18" s="658"/>
      <c r="DH18" s="658"/>
      <c r="DI18" s="658"/>
      <c r="DJ18" s="658"/>
      <c r="DK18" s="658"/>
      <c r="DL18" s="658"/>
      <c r="DM18" s="658"/>
      <c r="DN18" s="658"/>
      <c r="DO18" s="658"/>
      <c r="DP18" s="659"/>
      <c r="DQ18" s="666" t="s">
        <v>129</v>
      </c>
      <c r="DR18" s="658"/>
      <c r="DS18" s="658"/>
      <c r="DT18" s="658"/>
      <c r="DU18" s="658"/>
      <c r="DV18" s="658"/>
      <c r="DW18" s="658"/>
      <c r="DX18" s="658"/>
      <c r="DY18" s="658"/>
      <c r="DZ18" s="658"/>
      <c r="EA18" s="658"/>
      <c r="EB18" s="658"/>
      <c r="EC18" s="667"/>
    </row>
    <row r="19" spans="2:133" ht="11.25" customHeight="1" x14ac:dyDescent="0.15">
      <c r="B19" s="654" t="s">
        <v>274</v>
      </c>
      <c r="C19" s="655"/>
      <c r="D19" s="655"/>
      <c r="E19" s="655"/>
      <c r="F19" s="655"/>
      <c r="G19" s="655"/>
      <c r="H19" s="655"/>
      <c r="I19" s="655"/>
      <c r="J19" s="655"/>
      <c r="K19" s="655"/>
      <c r="L19" s="655"/>
      <c r="M19" s="655"/>
      <c r="N19" s="655"/>
      <c r="O19" s="655"/>
      <c r="P19" s="655"/>
      <c r="Q19" s="656"/>
      <c r="R19" s="657">
        <v>47400</v>
      </c>
      <c r="S19" s="658"/>
      <c r="T19" s="658"/>
      <c r="U19" s="658"/>
      <c r="V19" s="658"/>
      <c r="W19" s="658"/>
      <c r="X19" s="658"/>
      <c r="Y19" s="659"/>
      <c r="Z19" s="660">
        <v>0.2</v>
      </c>
      <c r="AA19" s="660"/>
      <c r="AB19" s="660"/>
      <c r="AC19" s="660"/>
      <c r="AD19" s="661">
        <v>47400</v>
      </c>
      <c r="AE19" s="661"/>
      <c r="AF19" s="661"/>
      <c r="AG19" s="661"/>
      <c r="AH19" s="661"/>
      <c r="AI19" s="661"/>
      <c r="AJ19" s="661"/>
      <c r="AK19" s="661"/>
      <c r="AL19" s="662">
        <v>0.3</v>
      </c>
      <c r="AM19" s="663"/>
      <c r="AN19" s="663"/>
      <c r="AO19" s="664"/>
      <c r="AP19" s="654" t="s">
        <v>275</v>
      </c>
      <c r="AQ19" s="655"/>
      <c r="AR19" s="655"/>
      <c r="AS19" s="655"/>
      <c r="AT19" s="655"/>
      <c r="AU19" s="655"/>
      <c r="AV19" s="655"/>
      <c r="AW19" s="655"/>
      <c r="AX19" s="655"/>
      <c r="AY19" s="655"/>
      <c r="AZ19" s="655"/>
      <c r="BA19" s="655"/>
      <c r="BB19" s="655"/>
      <c r="BC19" s="655"/>
      <c r="BD19" s="655"/>
      <c r="BE19" s="655"/>
      <c r="BF19" s="656"/>
      <c r="BG19" s="657">
        <v>518343</v>
      </c>
      <c r="BH19" s="658"/>
      <c r="BI19" s="658"/>
      <c r="BJ19" s="658"/>
      <c r="BK19" s="658"/>
      <c r="BL19" s="658"/>
      <c r="BM19" s="658"/>
      <c r="BN19" s="659"/>
      <c r="BO19" s="660">
        <v>4.0999999999999996</v>
      </c>
      <c r="BP19" s="660"/>
      <c r="BQ19" s="660"/>
      <c r="BR19" s="660"/>
      <c r="BS19" s="661" t="s">
        <v>129</v>
      </c>
      <c r="BT19" s="661"/>
      <c r="BU19" s="661"/>
      <c r="BV19" s="661"/>
      <c r="BW19" s="661"/>
      <c r="BX19" s="661"/>
      <c r="BY19" s="661"/>
      <c r="BZ19" s="661"/>
      <c r="CA19" s="661"/>
      <c r="CB19" s="665"/>
      <c r="CD19" s="654" t="s">
        <v>276</v>
      </c>
      <c r="CE19" s="655"/>
      <c r="CF19" s="655"/>
      <c r="CG19" s="655"/>
      <c r="CH19" s="655"/>
      <c r="CI19" s="655"/>
      <c r="CJ19" s="655"/>
      <c r="CK19" s="655"/>
      <c r="CL19" s="655"/>
      <c r="CM19" s="655"/>
      <c r="CN19" s="655"/>
      <c r="CO19" s="655"/>
      <c r="CP19" s="655"/>
      <c r="CQ19" s="656"/>
      <c r="CR19" s="657" t="s">
        <v>129</v>
      </c>
      <c r="CS19" s="658"/>
      <c r="CT19" s="658"/>
      <c r="CU19" s="658"/>
      <c r="CV19" s="658"/>
      <c r="CW19" s="658"/>
      <c r="CX19" s="658"/>
      <c r="CY19" s="659"/>
      <c r="CZ19" s="660" t="s">
        <v>129</v>
      </c>
      <c r="DA19" s="660"/>
      <c r="DB19" s="660"/>
      <c r="DC19" s="660"/>
      <c r="DD19" s="666" t="s">
        <v>129</v>
      </c>
      <c r="DE19" s="658"/>
      <c r="DF19" s="658"/>
      <c r="DG19" s="658"/>
      <c r="DH19" s="658"/>
      <c r="DI19" s="658"/>
      <c r="DJ19" s="658"/>
      <c r="DK19" s="658"/>
      <c r="DL19" s="658"/>
      <c r="DM19" s="658"/>
      <c r="DN19" s="658"/>
      <c r="DO19" s="658"/>
      <c r="DP19" s="659"/>
      <c r="DQ19" s="666" t="s">
        <v>129</v>
      </c>
      <c r="DR19" s="658"/>
      <c r="DS19" s="658"/>
      <c r="DT19" s="658"/>
      <c r="DU19" s="658"/>
      <c r="DV19" s="658"/>
      <c r="DW19" s="658"/>
      <c r="DX19" s="658"/>
      <c r="DY19" s="658"/>
      <c r="DZ19" s="658"/>
      <c r="EA19" s="658"/>
      <c r="EB19" s="658"/>
      <c r="EC19" s="667"/>
    </row>
    <row r="20" spans="2:133" ht="11.25" customHeight="1" x14ac:dyDescent="0.15">
      <c r="B20" s="654" t="s">
        <v>277</v>
      </c>
      <c r="C20" s="655"/>
      <c r="D20" s="655"/>
      <c r="E20" s="655"/>
      <c r="F20" s="655"/>
      <c r="G20" s="655"/>
      <c r="H20" s="655"/>
      <c r="I20" s="655"/>
      <c r="J20" s="655"/>
      <c r="K20" s="655"/>
      <c r="L20" s="655"/>
      <c r="M20" s="655"/>
      <c r="N20" s="655"/>
      <c r="O20" s="655"/>
      <c r="P20" s="655"/>
      <c r="Q20" s="656"/>
      <c r="R20" s="657">
        <v>26856</v>
      </c>
      <c r="S20" s="658"/>
      <c r="T20" s="658"/>
      <c r="U20" s="658"/>
      <c r="V20" s="658"/>
      <c r="W20" s="658"/>
      <c r="X20" s="658"/>
      <c r="Y20" s="659"/>
      <c r="Z20" s="660">
        <v>0.1</v>
      </c>
      <c r="AA20" s="660"/>
      <c r="AB20" s="660"/>
      <c r="AC20" s="660"/>
      <c r="AD20" s="661">
        <v>26856</v>
      </c>
      <c r="AE20" s="661"/>
      <c r="AF20" s="661"/>
      <c r="AG20" s="661"/>
      <c r="AH20" s="661"/>
      <c r="AI20" s="661"/>
      <c r="AJ20" s="661"/>
      <c r="AK20" s="661"/>
      <c r="AL20" s="662">
        <v>0.2</v>
      </c>
      <c r="AM20" s="663"/>
      <c r="AN20" s="663"/>
      <c r="AO20" s="664"/>
      <c r="AP20" s="654" t="s">
        <v>278</v>
      </c>
      <c r="AQ20" s="655"/>
      <c r="AR20" s="655"/>
      <c r="AS20" s="655"/>
      <c r="AT20" s="655"/>
      <c r="AU20" s="655"/>
      <c r="AV20" s="655"/>
      <c r="AW20" s="655"/>
      <c r="AX20" s="655"/>
      <c r="AY20" s="655"/>
      <c r="AZ20" s="655"/>
      <c r="BA20" s="655"/>
      <c r="BB20" s="655"/>
      <c r="BC20" s="655"/>
      <c r="BD20" s="655"/>
      <c r="BE20" s="655"/>
      <c r="BF20" s="656"/>
      <c r="BG20" s="657">
        <v>518343</v>
      </c>
      <c r="BH20" s="658"/>
      <c r="BI20" s="658"/>
      <c r="BJ20" s="658"/>
      <c r="BK20" s="658"/>
      <c r="BL20" s="658"/>
      <c r="BM20" s="658"/>
      <c r="BN20" s="659"/>
      <c r="BO20" s="660">
        <v>4.0999999999999996</v>
      </c>
      <c r="BP20" s="660"/>
      <c r="BQ20" s="660"/>
      <c r="BR20" s="660"/>
      <c r="BS20" s="661" t="s">
        <v>129</v>
      </c>
      <c r="BT20" s="661"/>
      <c r="BU20" s="661"/>
      <c r="BV20" s="661"/>
      <c r="BW20" s="661"/>
      <c r="BX20" s="661"/>
      <c r="BY20" s="661"/>
      <c r="BZ20" s="661"/>
      <c r="CA20" s="661"/>
      <c r="CB20" s="665"/>
      <c r="CD20" s="654" t="s">
        <v>279</v>
      </c>
      <c r="CE20" s="655"/>
      <c r="CF20" s="655"/>
      <c r="CG20" s="655"/>
      <c r="CH20" s="655"/>
      <c r="CI20" s="655"/>
      <c r="CJ20" s="655"/>
      <c r="CK20" s="655"/>
      <c r="CL20" s="655"/>
      <c r="CM20" s="655"/>
      <c r="CN20" s="655"/>
      <c r="CO20" s="655"/>
      <c r="CP20" s="655"/>
      <c r="CQ20" s="656"/>
      <c r="CR20" s="657">
        <v>28465423</v>
      </c>
      <c r="CS20" s="658"/>
      <c r="CT20" s="658"/>
      <c r="CU20" s="658"/>
      <c r="CV20" s="658"/>
      <c r="CW20" s="658"/>
      <c r="CX20" s="658"/>
      <c r="CY20" s="659"/>
      <c r="CZ20" s="660">
        <v>100</v>
      </c>
      <c r="DA20" s="660"/>
      <c r="DB20" s="660"/>
      <c r="DC20" s="660"/>
      <c r="DD20" s="666">
        <v>3675167</v>
      </c>
      <c r="DE20" s="658"/>
      <c r="DF20" s="658"/>
      <c r="DG20" s="658"/>
      <c r="DH20" s="658"/>
      <c r="DI20" s="658"/>
      <c r="DJ20" s="658"/>
      <c r="DK20" s="658"/>
      <c r="DL20" s="658"/>
      <c r="DM20" s="658"/>
      <c r="DN20" s="658"/>
      <c r="DO20" s="658"/>
      <c r="DP20" s="659"/>
      <c r="DQ20" s="666">
        <v>19413714</v>
      </c>
      <c r="DR20" s="658"/>
      <c r="DS20" s="658"/>
      <c r="DT20" s="658"/>
      <c r="DU20" s="658"/>
      <c r="DV20" s="658"/>
      <c r="DW20" s="658"/>
      <c r="DX20" s="658"/>
      <c r="DY20" s="658"/>
      <c r="DZ20" s="658"/>
      <c r="EA20" s="658"/>
      <c r="EB20" s="658"/>
      <c r="EC20" s="667"/>
    </row>
    <row r="21" spans="2:133" ht="11.25" customHeight="1" x14ac:dyDescent="0.15">
      <c r="B21" s="654" t="s">
        <v>280</v>
      </c>
      <c r="C21" s="655"/>
      <c r="D21" s="655"/>
      <c r="E21" s="655"/>
      <c r="F21" s="655"/>
      <c r="G21" s="655"/>
      <c r="H21" s="655"/>
      <c r="I21" s="655"/>
      <c r="J21" s="655"/>
      <c r="K21" s="655"/>
      <c r="L21" s="655"/>
      <c r="M21" s="655"/>
      <c r="N21" s="655"/>
      <c r="O21" s="655"/>
      <c r="P21" s="655"/>
      <c r="Q21" s="656"/>
      <c r="R21" s="657">
        <v>3599</v>
      </c>
      <c r="S21" s="658"/>
      <c r="T21" s="658"/>
      <c r="U21" s="658"/>
      <c r="V21" s="658"/>
      <c r="W21" s="658"/>
      <c r="X21" s="658"/>
      <c r="Y21" s="659"/>
      <c r="Z21" s="660">
        <v>0</v>
      </c>
      <c r="AA21" s="660"/>
      <c r="AB21" s="660"/>
      <c r="AC21" s="660"/>
      <c r="AD21" s="661">
        <v>3599</v>
      </c>
      <c r="AE21" s="661"/>
      <c r="AF21" s="661"/>
      <c r="AG21" s="661"/>
      <c r="AH21" s="661"/>
      <c r="AI21" s="661"/>
      <c r="AJ21" s="661"/>
      <c r="AK21" s="661"/>
      <c r="AL21" s="662">
        <v>0</v>
      </c>
      <c r="AM21" s="663"/>
      <c r="AN21" s="663"/>
      <c r="AO21" s="664"/>
      <c r="AP21" s="654" t="s">
        <v>281</v>
      </c>
      <c r="AQ21" s="670"/>
      <c r="AR21" s="670"/>
      <c r="AS21" s="670"/>
      <c r="AT21" s="670"/>
      <c r="AU21" s="670"/>
      <c r="AV21" s="670"/>
      <c r="AW21" s="670"/>
      <c r="AX21" s="670"/>
      <c r="AY21" s="670"/>
      <c r="AZ21" s="670"/>
      <c r="BA21" s="670"/>
      <c r="BB21" s="670"/>
      <c r="BC21" s="670"/>
      <c r="BD21" s="670"/>
      <c r="BE21" s="670"/>
      <c r="BF21" s="671"/>
      <c r="BG21" s="657">
        <v>7468</v>
      </c>
      <c r="BH21" s="658"/>
      <c r="BI21" s="658"/>
      <c r="BJ21" s="658"/>
      <c r="BK21" s="658"/>
      <c r="BL21" s="658"/>
      <c r="BM21" s="658"/>
      <c r="BN21" s="659"/>
      <c r="BO21" s="660">
        <v>0.1</v>
      </c>
      <c r="BP21" s="660"/>
      <c r="BQ21" s="660"/>
      <c r="BR21" s="660"/>
      <c r="BS21" s="661" t="s">
        <v>129</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86" t="s">
        <v>282</v>
      </c>
      <c r="C22" s="687"/>
      <c r="D22" s="687"/>
      <c r="E22" s="687"/>
      <c r="F22" s="687"/>
      <c r="G22" s="687"/>
      <c r="H22" s="687"/>
      <c r="I22" s="687"/>
      <c r="J22" s="687"/>
      <c r="K22" s="687"/>
      <c r="L22" s="687"/>
      <c r="M22" s="687"/>
      <c r="N22" s="687"/>
      <c r="O22" s="687"/>
      <c r="P22" s="687"/>
      <c r="Q22" s="688"/>
      <c r="R22" s="657">
        <v>145073</v>
      </c>
      <c r="S22" s="658"/>
      <c r="T22" s="658"/>
      <c r="U22" s="658"/>
      <c r="V22" s="658"/>
      <c r="W22" s="658"/>
      <c r="X22" s="658"/>
      <c r="Y22" s="659"/>
      <c r="Z22" s="660">
        <v>0.5</v>
      </c>
      <c r="AA22" s="660"/>
      <c r="AB22" s="660"/>
      <c r="AC22" s="660"/>
      <c r="AD22" s="661">
        <v>138139</v>
      </c>
      <c r="AE22" s="661"/>
      <c r="AF22" s="661"/>
      <c r="AG22" s="661"/>
      <c r="AH22" s="661"/>
      <c r="AI22" s="661"/>
      <c r="AJ22" s="661"/>
      <c r="AK22" s="661"/>
      <c r="AL22" s="662">
        <v>0.89999997615814209</v>
      </c>
      <c r="AM22" s="663"/>
      <c r="AN22" s="663"/>
      <c r="AO22" s="664"/>
      <c r="AP22" s="654" t="s">
        <v>283</v>
      </c>
      <c r="AQ22" s="670"/>
      <c r="AR22" s="670"/>
      <c r="AS22" s="670"/>
      <c r="AT22" s="670"/>
      <c r="AU22" s="670"/>
      <c r="AV22" s="670"/>
      <c r="AW22" s="670"/>
      <c r="AX22" s="670"/>
      <c r="AY22" s="670"/>
      <c r="AZ22" s="670"/>
      <c r="BA22" s="670"/>
      <c r="BB22" s="670"/>
      <c r="BC22" s="670"/>
      <c r="BD22" s="670"/>
      <c r="BE22" s="670"/>
      <c r="BF22" s="671"/>
      <c r="BG22" s="657" t="s">
        <v>129</v>
      </c>
      <c r="BH22" s="658"/>
      <c r="BI22" s="658"/>
      <c r="BJ22" s="658"/>
      <c r="BK22" s="658"/>
      <c r="BL22" s="658"/>
      <c r="BM22" s="658"/>
      <c r="BN22" s="659"/>
      <c r="BO22" s="660" t="s">
        <v>129</v>
      </c>
      <c r="BP22" s="660"/>
      <c r="BQ22" s="660"/>
      <c r="BR22" s="660"/>
      <c r="BS22" s="661" t="s">
        <v>129</v>
      </c>
      <c r="BT22" s="661"/>
      <c r="BU22" s="661"/>
      <c r="BV22" s="661"/>
      <c r="BW22" s="661"/>
      <c r="BX22" s="661"/>
      <c r="BY22" s="661"/>
      <c r="BZ22" s="661"/>
      <c r="CA22" s="661"/>
      <c r="CB22" s="665"/>
      <c r="CD22" s="639" t="s">
        <v>284</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285</v>
      </c>
      <c r="C23" s="655"/>
      <c r="D23" s="655"/>
      <c r="E23" s="655"/>
      <c r="F23" s="655"/>
      <c r="G23" s="655"/>
      <c r="H23" s="655"/>
      <c r="I23" s="655"/>
      <c r="J23" s="655"/>
      <c r="K23" s="655"/>
      <c r="L23" s="655"/>
      <c r="M23" s="655"/>
      <c r="N23" s="655"/>
      <c r="O23" s="655"/>
      <c r="P23" s="655"/>
      <c r="Q23" s="656"/>
      <c r="R23" s="657">
        <v>1399451</v>
      </c>
      <c r="S23" s="658"/>
      <c r="T23" s="658"/>
      <c r="U23" s="658"/>
      <c r="V23" s="658"/>
      <c r="W23" s="658"/>
      <c r="X23" s="658"/>
      <c r="Y23" s="659"/>
      <c r="Z23" s="660">
        <v>4.8</v>
      </c>
      <c r="AA23" s="660"/>
      <c r="AB23" s="660"/>
      <c r="AC23" s="660"/>
      <c r="AD23" s="661">
        <v>1081731</v>
      </c>
      <c r="AE23" s="661"/>
      <c r="AF23" s="661"/>
      <c r="AG23" s="661"/>
      <c r="AH23" s="661"/>
      <c r="AI23" s="661"/>
      <c r="AJ23" s="661"/>
      <c r="AK23" s="661"/>
      <c r="AL23" s="662">
        <v>6.7</v>
      </c>
      <c r="AM23" s="663"/>
      <c r="AN23" s="663"/>
      <c r="AO23" s="664"/>
      <c r="AP23" s="654" t="s">
        <v>286</v>
      </c>
      <c r="AQ23" s="670"/>
      <c r="AR23" s="670"/>
      <c r="AS23" s="670"/>
      <c r="AT23" s="670"/>
      <c r="AU23" s="670"/>
      <c r="AV23" s="670"/>
      <c r="AW23" s="670"/>
      <c r="AX23" s="670"/>
      <c r="AY23" s="670"/>
      <c r="AZ23" s="670"/>
      <c r="BA23" s="670"/>
      <c r="BB23" s="670"/>
      <c r="BC23" s="670"/>
      <c r="BD23" s="670"/>
      <c r="BE23" s="670"/>
      <c r="BF23" s="671"/>
      <c r="BG23" s="657">
        <v>510875</v>
      </c>
      <c r="BH23" s="658"/>
      <c r="BI23" s="658"/>
      <c r="BJ23" s="658"/>
      <c r="BK23" s="658"/>
      <c r="BL23" s="658"/>
      <c r="BM23" s="658"/>
      <c r="BN23" s="659"/>
      <c r="BO23" s="660">
        <v>4</v>
      </c>
      <c r="BP23" s="660"/>
      <c r="BQ23" s="660"/>
      <c r="BR23" s="660"/>
      <c r="BS23" s="661" t="s">
        <v>129</v>
      </c>
      <c r="BT23" s="661"/>
      <c r="BU23" s="661"/>
      <c r="BV23" s="661"/>
      <c r="BW23" s="661"/>
      <c r="BX23" s="661"/>
      <c r="BY23" s="661"/>
      <c r="BZ23" s="661"/>
      <c r="CA23" s="661"/>
      <c r="CB23" s="665"/>
      <c r="CD23" s="639" t="s">
        <v>226</v>
      </c>
      <c r="CE23" s="640"/>
      <c r="CF23" s="640"/>
      <c r="CG23" s="640"/>
      <c r="CH23" s="640"/>
      <c r="CI23" s="640"/>
      <c r="CJ23" s="640"/>
      <c r="CK23" s="640"/>
      <c r="CL23" s="640"/>
      <c r="CM23" s="640"/>
      <c r="CN23" s="640"/>
      <c r="CO23" s="640"/>
      <c r="CP23" s="640"/>
      <c r="CQ23" s="641"/>
      <c r="CR23" s="639" t="s">
        <v>287</v>
      </c>
      <c r="CS23" s="640"/>
      <c r="CT23" s="640"/>
      <c r="CU23" s="640"/>
      <c r="CV23" s="640"/>
      <c r="CW23" s="640"/>
      <c r="CX23" s="640"/>
      <c r="CY23" s="641"/>
      <c r="CZ23" s="639" t="s">
        <v>288</v>
      </c>
      <c r="DA23" s="640"/>
      <c r="DB23" s="640"/>
      <c r="DC23" s="641"/>
      <c r="DD23" s="639" t="s">
        <v>289</v>
      </c>
      <c r="DE23" s="640"/>
      <c r="DF23" s="640"/>
      <c r="DG23" s="640"/>
      <c r="DH23" s="640"/>
      <c r="DI23" s="640"/>
      <c r="DJ23" s="640"/>
      <c r="DK23" s="641"/>
      <c r="DL23" s="681" t="s">
        <v>290</v>
      </c>
      <c r="DM23" s="682"/>
      <c r="DN23" s="682"/>
      <c r="DO23" s="682"/>
      <c r="DP23" s="682"/>
      <c r="DQ23" s="682"/>
      <c r="DR23" s="682"/>
      <c r="DS23" s="682"/>
      <c r="DT23" s="682"/>
      <c r="DU23" s="682"/>
      <c r="DV23" s="683"/>
      <c r="DW23" s="639" t="s">
        <v>291</v>
      </c>
      <c r="DX23" s="640"/>
      <c r="DY23" s="640"/>
      <c r="DZ23" s="640"/>
      <c r="EA23" s="640"/>
      <c r="EB23" s="640"/>
      <c r="EC23" s="641"/>
    </row>
    <row r="24" spans="2:133" ht="11.25" customHeight="1" x14ac:dyDescent="0.15">
      <c r="B24" s="654" t="s">
        <v>292</v>
      </c>
      <c r="C24" s="655"/>
      <c r="D24" s="655"/>
      <c r="E24" s="655"/>
      <c r="F24" s="655"/>
      <c r="G24" s="655"/>
      <c r="H24" s="655"/>
      <c r="I24" s="655"/>
      <c r="J24" s="655"/>
      <c r="K24" s="655"/>
      <c r="L24" s="655"/>
      <c r="M24" s="655"/>
      <c r="N24" s="655"/>
      <c r="O24" s="655"/>
      <c r="P24" s="655"/>
      <c r="Q24" s="656"/>
      <c r="R24" s="657">
        <v>1081731</v>
      </c>
      <c r="S24" s="658"/>
      <c r="T24" s="658"/>
      <c r="U24" s="658"/>
      <c r="V24" s="658"/>
      <c r="W24" s="658"/>
      <c r="X24" s="658"/>
      <c r="Y24" s="659"/>
      <c r="Z24" s="660">
        <v>3.7</v>
      </c>
      <c r="AA24" s="660"/>
      <c r="AB24" s="660"/>
      <c r="AC24" s="660"/>
      <c r="AD24" s="661">
        <v>1081731</v>
      </c>
      <c r="AE24" s="661"/>
      <c r="AF24" s="661"/>
      <c r="AG24" s="661"/>
      <c r="AH24" s="661"/>
      <c r="AI24" s="661"/>
      <c r="AJ24" s="661"/>
      <c r="AK24" s="661"/>
      <c r="AL24" s="662">
        <v>6.7</v>
      </c>
      <c r="AM24" s="663"/>
      <c r="AN24" s="663"/>
      <c r="AO24" s="664"/>
      <c r="AP24" s="654" t="s">
        <v>293</v>
      </c>
      <c r="AQ24" s="670"/>
      <c r="AR24" s="670"/>
      <c r="AS24" s="670"/>
      <c r="AT24" s="670"/>
      <c r="AU24" s="670"/>
      <c r="AV24" s="670"/>
      <c r="AW24" s="670"/>
      <c r="AX24" s="670"/>
      <c r="AY24" s="670"/>
      <c r="AZ24" s="670"/>
      <c r="BA24" s="670"/>
      <c r="BB24" s="670"/>
      <c r="BC24" s="670"/>
      <c r="BD24" s="670"/>
      <c r="BE24" s="670"/>
      <c r="BF24" s="671"/>
      <c r="BG24" s="657" t="s">
        <v>129</v>
      </c>
      <c r="BH24" s="658"/>
      <c r="BI24" s="658"/>
      <c r="BJ24" s="658"/>
      <c r="BK24" s="658"/>
      <c r="BL24" s="658"/>
      <c r="BM24" s="658"/>
      <c r="BN24" s="659"/>
      <c r="BO24" s="660" t="s">
        <v>129</v>
      </c>
      <c r="BP24" s="660"/>
      <c r="BQ24" s="660"/>
      <c r="BR24" s="660"/>
      <c r="BS24" s="661" t="s">
        <v>129</v>
      </c>
      <c r="BT24" s="661"/>
      <c r="BU24" s="661"/>
      <c r="BV24" s="661"/>
      <c r="BW24" s="661"/>
      <c r="BX24" s="661"/>
      <c r="BY24" s="661"/>
      <c r="BZ24" s="661"/>
      <c r="CA24" s="661"/>
      <c r="CB24" s="665"/>
      <c r="CD24" s="643" t="s">
        <v>294</v>
      </c>
      <c r="CE24" s="644"/>
      <c r="CF24" s="644"/>
      <c r="CG24" s="644"/>
      <c r="CH24" s="644"/>
      <c r="CI24" s="644"/>
      <c r="CJ24" s="644"/>
      <c r="CK24" s="644"/>
      <c r="CL24" s="644"/>
      <c r="CM24" s="644"/>
      <c r="CN24" s="644"/>
      <c r="CO24" s="644"/>
      <c r="CP24" s="644"/>
      <c r="CQ24" s="645"/>
      <c r="CR24" s="646">
        <v>13774139</v>
      </c>
      <c r="CS24" s="647"/>
      <c r="CT24" s="647"/>
      <c r="CU24" s="647"/>
      <c r="CV24" s="647"/>
      <c r="CW24" s="647"/>
      <c r="CX24" s="647"/>
      <c r="CY24" s="648"/>
      <c r="CZ24" s="651">
        <v>48.4</v>
      </c>
      <c r="DA24" s="652"/>
      <c r="DB24" s="652"/>
      <c r="DC24" s="668"/>
      <c r="DD24" s="689">
        <v>9498539</v>
      </c>
      <c r="DE24" s="647"/>
      <c r="DF24" s="647"/>
      <c r="DG24" s="647"/>
      <c r="DH24" s="647"/>
      <c r="DI24" s="647"/>
      <c r="DJ24" s="647"/>
      <c r="DK24" s="648"/>
      <c r="DL24" s="689">
        <v>9414080</v>
      </c>
      <c r="DM24" s="647"/>
      <c r="DN24" s="647"/>
      <c r="DO24" s="647"/>
      <c r="DP24" s="647"/>
      <c r="DQ24" s="647"/>
      <c r="DR24" s="647"/>
      <c r="DS24" s="647"/>
      <c r="DT24" s="647"/>
      <c r="DU24" s="647"/>
      <c r="DV24" s="648"/>
      <c r="DW24" s="651">
        <v>53.7</v>
      </c>
      <c r="DX24" s="652"/>
      <c r="DY24" s="652"/>
      <c r="DZ24" s="652"/>
      <c r="EA24" s="652"/>
      <c r="EB24" s="652"/>
      <c r="EC24" s="653"/>
    </row>
    <row r="25" spans="2:133" ht="11.25" customHeight="1" x14ac:dyDescent="0.15">
      <c r="B25" s="654" t="s">
        <v>295</v>
      </c>
      <c r="C25" s="655"/>
      <c r="D25" s="655"/>
      <c r="E25" s="655"/>
      <c r="F25" s="655"/>
      <c r="G25" s="655"/>
      <c r="H25" s="655"/>
      <c r="I25" s="655"/>
      <c r="J25" s="655"/>
      <c r="K25" s="655"/>
      <c r="L25" s="655"/>
      <c r="M25" s="655"/>
      <c r="N25" s="655"/>
      <c r="O25" s="655"/>
      <c r="P25" s="655"/>
      <c r="Q25" s="656"/>
      <c r="R25" s="657">
        <v>317720</v>
      </c>
      <c r="S25" s="658"/>
      <c r="T25" s="658"/>
      <c r="U25" s="658"/>
      <c r="V25" s="658"/>
      <c r="W25" s="658"/>
      <c r="X25" s="658"/>
      <c r="Y25" s="659"/>
      <c r="Z25" s="660">
        <v>1.1000000000000001</v>
      </c>
      <c r="AA25" s="660"/>
      <c r="AB25" s="660"/>
      <c r="AC25" s="660"/>
      <c r="AD25" s="661" t="s">
        <v>129</v>
      </c>
      <c r="AE25" s="661"/>
      <c r="AF25" s="661"/>
      <c r="AG25" s="661"/>
      <c r="AH25" s="661"/>
      <c r="AI25" s="661"/>
      <c r="AJ25" s="661"/>
      <c r="AK25" s="661"/>
      <c r="AL25" s="662" t="s">
        <v>129</v>
      </c>
      <c r="AM25" s="663"/>
      <c r="AN25" s="663"/>
      <c r="AO25" s="664"/>
      <c r="AP25" s="654" t="s">
        <v>296</v>
      </c>
      <c r="AQ25" s="670"/>
      <c r="AR25" s="670"/>
      <c r="AS25" s="670"/>
      <c r="AT25" s="670"/>
      <c r="AU25" s="670"/>
      <c r="AV25" s="670"/>
      <c r="AW25" s="670"/>
      <c r="AX25" s="670"/>
      <c r="AY25" s="670"/>
      <c r="AZ25" s="670"/>
      <c r="BA25" s="670"/>
      <c r="BB25" s="670"/>
      <c r="BC25" s="670"/>
      <c r="BD25" s="670"/>
      <c r="BE25" s="670"/>
      <c r="BF25" s="671"/>
      <c r="BG25" s="657" t="s">
        <v>129</v>
      </c>
      <c r="BH25" s="658"/>
      <c r="BI25" s="658"/>
      <c r="BJ25" s="658"/>
      <c r="BK25" s="658"/>
      <c r="BL25" s="658"/>
      <c r="BM25" s="658"/>
      <c r="BN25" s="659"/>
      <c r="BO25" s="660" t="s">
        <v>129</v>
      </c>
      <c r="BP25" s="660"/>
      <c r="BQ25" s="660"/>
      <c r="BR25" s="660"/>
      <c r="BS25" s="661" t="s">
        <v>129</v>
      </c>
      <c r="BT25" s="661"/>
      <c r="BU25" s="661"/>
      <c r="BV25" s="661"/>
      <c r="BW25" s="661"/>
      <c r="BX25" s="661"/>
      <c r="BY25" s="661"/>
      <c r="BZ25" s="661"/>
      <c r="CA25" s="661"/>
      <c r="CB25" s="665"/>
      <c r="CD25" s="654" t="s">
        <v>297</v>
      </c>
      <c r="CE25" s="655"/>
      <c r="CF25" s="655"/>
      <c r="CG25" s="655"/>
      <c r="CH25" s="655"/>
      <c r="CI25" s="655"/>
      <c r="CJ25" s="655"/>
      <c r="CK25" s="655"/>
      <c r="CL25" s="655"/>
      <c r="CM25" s="655"/>
      <c r="CN25" s="655"/>
      <c r="CO25" s="655"/>
      <c r="CP25" s="655"/>
      <c r="CQ25" s="656"/>
      <c r="CR25" s="657">
        <v>6350799</v>
      </c>
      <c r="CS25" s="690"/>
      <c r="CT25" s="690"/>
      <c r="CU25" s="690"/>
      <c r="CV25" s="690"/>
      <c r="CW25" s="690"/>
      <c r="CX25" s="690"/>
      <c r="CY25" s="691"/>
      <c r="CZ25" s="662">
        <v>22.3</v>
      </c>
      <c r="DA25" s="684"/>
      <c r="DB25" s="684"/>
      <c r="DC25" s="692"/>
      <c r="DD25" s="666">
        <v>5743324</v>
      </c>
      <c r="DE25" s="690"/>
      <c r="DF25" s="690"/>
      <c r="DG25" s="690"/>
      <c r="DH25" s="690"/>
      <c r="DI25" s="690"/>
      <c r="DJ25" s="690"/>
      <c r="DK25" s="691"/>
      <c r="DL25" s="666">
        <v>5719258</v>
      </c>
      <c r="DM25" s="690"/>
      <c r="DN25" s="690"/>
      <c r="DO25" s="690"/>
      <c r="DP25" s="690"/>
      <c r="DQ25" s="690"/>
      <c r="DR25" s="690"/>
      <c r="DS25" s="690"/>
      <c r="DT25" s="690"/>
      <c r="DU25" s="690"/>
      <c r="DV25" s="691"/>
      <c r="DW25" s="662">
        <v>32.6</v>
      </c>
      <c r="DX25" s="684"/>
      <c r="DY25" s="684"/>
      <c r="DZ25" s="684"/>
      <c r="EA25" s="684"/>
      <c r="EB25" s="684"/>
      <c r="EC25" s="685"/>
    </row>
    <row r="26" spans="2:133" ht="11.25" customHeight="1" x14ac:dyDescent="0.15">
      <c r="B26" s="654" t="s">
        <v>298</v>
      </c>
      <c r="C26" s="655"/>
      <c r="D26" s="655"/>
      <c r="E26" s="655"/>
      <c r="F26" s="655"/>
      <c r="G26" s="655"/>
      <c r="H26" s="655"/>
      <c r="I26" s="655"/>
      <c r="J26" s="655"/>
      <c r="K26" s="655"/>
      <c r="L26" s="655"/>
      <c r="M26" s="655"/>
      <c r="N26" s="655"/>
      <c r="O26" s="655"/>
      <c r="P26" s="655"/>
      <c r="Q26" s="656"/>
      <c r="R26" s="657" t="s">
        <v>129</v>
      </c>
      <c r="S26" s="658"/>
      <c r="T26" s="658"/>
      <c r="U26" s="658"/>
      <c r="V26" s="658"/>
      <c r="W26" s="658"/>
      <c r="X26" s="658"/>
      <c r="Y26" s="659"/>
      <c r="Z26" s="660" t="s">
        <v>129</v>
      </c>
      <c r="AA26" s="660"/>
      <c r="AB26" s="660"/>
      <c r="AC26" s="660"/>
      <c r="AD26" s="661" t="s">
        <v>129</v>
      </c>
      <c r="AE26" s="661"/>
      <c r="AF26" s="661"/>
      <c r="AG26" s="661"/>
      <c r="AH26" s="661"/>
      <c r="AI26" s="661"/>
      <c r="AJ26" s="661"/>
      <c r="AK26" s="661"/>
      <c r="AL26" s="662" t="s">
        <v>129</v>
      </c>
      <c r="AM26" s="663"/>
      <c r="AN26" s="663"/>
      <c r="AO26" s="664"/>
      <c r="AP26" s="654" t="s">
        <v>299</v>
      </c>
      <c r="AQ26" s="670"/>
      <c r="AR26" s="670"/>
      <c r="AS26" s="670"/>
      <c r="AT26" s="670"/>
      <c r="AU26" s="670"/>
      <c r="AV26" s="670"/>
      <c r="AW26" s="670"/>
      <c r="AX26" s="670"/>
      <c r="AY26" s="670"/>
      <c r="AZ26" s="670"/>
      <c r="BA26" s="670"/>
      <c r="BB26" s="670"/>
      <c r="BC26" s="670"/>
      <c r="BD26" s="670"/>
      <c r="BE26" s="670"/>
      <c r="BF26" s="671"/>
      <c r="BG26" s="657" t="s">
        <v>129</v>
      </c>
      <c r="BH26" s="658"/>
      <c r="BI26" s="658"/>
      <c r="BJ26" s="658"/>
      <c r="BK26" s="658"/>
      <c r="BL26" s="658"/>
      <c r="BM26" s="658"/>
      <c r="BN26" s="659"/>
      <c r="BO26" s="660" t="s">
        <v>129</v>
      </c>
      <c r="BP26" s="660"/>
      <c r="BQ26" s="660"/>
      <c r="BR26" s="660"/>
      <c r="BS26" s="661" t="s">
        <v>129</v>
      </c>
      <c r="BT26" s="661"/>
      <c r="BU26" s="661"/>
      <c r="BV26" s="661"/>
      <c r="BW26" s="661"/>
      <c r="BX26" s="661"/>
      <c r="BY26" s="661"/>
      <c r="BZ26" s="661"/>
      <c r="CA26" s="661"/>
      <c r="CB26" s="665"/>
      <c r="CD26" s="654" t="s">
        <v>300</v>
      </c>
      <c r="CE26" s="655"/>
      <c r="CF26" s="655"/>
      <c r="CG26" s="655"/>
      <c r="CH26" s="655"/>
      <c r="CI26" s="655"/>
      <c r="CJ26" s="655"/>
      <c r="CK26" s="655"/>
      <c r="CL26" s="655"/>
      <c r="CM26" s="655"/>
      <c r="CN26" s="655"/>
      <c r="CO26" s="655"/>
      <c r="CP26" s="655"/>
      <c r="CQ26" s="656"/>
      <c r="CR26" s="657">
        <v>3869592</v>
      </c>
      <c r="CS26" s="658"/>
      <c r="CT26" s="658"/>
      <c r="CU26" s="658"/>
      <c r="CV26" s="658"/>
      <c r="CW26" s="658"/>
      <c r="CX26" s="658"/>
      <c r="CY26" s="659"/>
      <c r="CZ26" s="662">
        <v>13.6</v>
      </c>
      <c r="DA26" s="684"/>
      <c r="DB26" s="684"/>
      <c r="DC26" s="692"/>
      <c r="DD26" s="666">
        <v>3463534</v>
      </c>
      <c r="DE26" s="658"/>
      <c r="DF26" s="658"/>
      <c r="DG26" s="658"/>
      <c r="DH26" s="658"/>
      <c r="DI26" s="658"/>
      <c r="DJ26" s="658"/>
      <c r="DK26" s="659"/>
      <c r="DL26" s="666" t="s">
        <v>129</v>
      </c>
      <c r="DM26" s="658"/>
      <c r="DN26" s="658"/>
      <c r="DO26" s="658"/>
      <c r="DP26" s="658"/>
      <c r="DQ26" s="658"/>
      <c r="DR26" s="658"/>
      <c r="DS26" s="658"/>
      <c r="DT26" s="658"/>
      <c r="DU26" s="658"/>
      <c r="DV26" s="659"/>
      <c r="DW26" s="662" t="s">
        <v>129</v>
      </c>
      <c r="DX26" s="684"/>
      <c r="DY26" s="684"/>
      <c r="DZ26" s="684"/>
      <c r="EA26" s="684"/>
      <c r="EB26" s="684"/>
      <c r="EC26" s="685"/>
    </row>
    <row r="27" spans="2:133" ht="11.25" customHeight="1" x14ac:dyDescent="0.15">
      <c r="B27" s="654" t="s">
        <v>301</v>
      </c>
      <c r="C27" s="655"/>
      <c r="D27" s="655"/>
      <c r="E27" s="655"/>
      <c r="F27" s="655"/>
      <c r="G27" s="655"/>
      <c r="H27" s="655"/>
      <c r="I27" s="655"/>
      <c r="J27" s="655"/>
      <c r="K27" s="655"/>
      <c r="L27" s="655"/>
      <c r="M27" s="655"/>
      <c r="N27" s="655"/>
      <c r="O27" s="655"/>
      <c r="P27" s="655"/>
      <c r="Q27" s="656"/>
      <c r="R27" s="657">
        <v>16993535</v>
      </c>
      <c r="S27" s="658"/>
      <c r="T27" s="658"/>
      <c r="U27" s="658"/>
      <c r="V27" s="658"/>
      <c r="W27" s="658"/>
      <c r="X27" s="658"/>
      <c r="Y27" s="659"/>
      <c r="Z27" s="660">
        <v>57.7</v>
      </c>
      <c r="AA27" s="660"/>
      <c r="AB27" s="660"/>
      <c r="AC27" s="660"/>
      <c r="AD27" s="661">
        <v>16158006</v>
      </c>
      <c r="AE27" s="661"/>
      <c r="AF27" s="661"/>
      <c r="AG27" s="661"/>
      <c r="AH27" s="661"/>
      <c r="AI27" s="661"/>
      <c r="AJ27" s="661"/>
      <c r="AK27" s="661"/>
      <c r="AL27" s="662">
        <v>99.699996948242188</v>
      </c>
      <c r="AM27" s="663"/>
      <c r="AN27" s="663"/>
      <c r="AO27" s="664"/>
      <c r="AP27" s="654" t="s">
        <v>302</v>
      </c>
      <c r="AQ27" s="655"/>
      <c r="AR27" s="655"/>
      <c r="AS27" s="655"/>
      <c r="AT27" s="655"/>
      <c r="AU27" s="655"/>
      <c r="AV27" s="655"/>
      <c r="AW27" s="655"/>
      <c r="AX27" s="655"/>
      <c r="AY27" s="655"/>
      <c r="AZ27" s="655"/>
      <c r="BA27" s="655"/>
      <c r="BB27" s="655"/>
      <c r="BC27" s="655"/>
      <c r="BD27" s="655"/>
      <c r="BE27" s="655"/>
      <c r="BF27" s="656"/>
      <c r="BG27" s="657">
        <v>12627391</v>
      </c>
      <c r="BH27" s="658"/>
      <c r="BI27" s="658"/>
      <c r="BJ27" s="658"/>
      <c r="BK27" s="658"/>
      <c r="BL27" s="658"/>
      <c r="BM27" s="658"/>
      <c r="BN27" s="659"/>
      <c r="BO27" s="660">
        <v>100</v>
      </c>
      <c r="BP27" s="660"/>
      <c r="BQ27" s="660"/>
      <c r="BR27" s="660"/>
      <c r="BS27" s="661" t="s">
        <v>129</v>
      </c>
      <c r="BT27" s="661"/>
      <c r="BU27" s="661"/>
      <c r="BV27" s="661"/>
      <c r="BW27" s="661"/>
      <c r="BX27" s="661"/>
      <c r="BY27" s="661"/>
      <c r="BZ27" s="661"/>
      <c r="CA27" s="661"/>
      <c r="CB27" s="665"/>
      <c r="CD27" s="654" t="s">
        <v>303</v>
      </c>
      <c r="CE27" s="655"/>
      <c r="CF27" s="655"/>
      <c r="CG27" s="655"/>
      <c r="CH27" s="655"/>
      <c r="CI27" s="655"/>
      <c r="CJ27" s="655"/>
      <c r="CK27" s="655"/>
      <c r="CL27" s="655"/>
      <c r="CM27" s="655"/>
      <c r="CN27" s="655"/>
      <c r="CO27" s="655"/>
      <c r="CP27" s="655"/>
      <c r="CQ27" s="656"/>
      <c r="CR27" s="657">
        <v>5108156</v>
      </c>
      <c r="CS27" s="690"/>
      <c r="CT27" s="690"/>
      <c r="CU27" s="690"/>
      <c r="CV27" s="690"/>
      <c r="CW27" s="690"/>
      <c r="CX27" s="690"/>
      <c r="CY27" s="691"/>
      <c r="CZ27" s="662">
        <v>17.899999999999999</v>
      </c>
      <c r="DA27" s="684"/>
      <c r="DB27" s="684"/>
      <c r="DC27" s="692"/>
      <c r="DD27" s="666">
        <v>1440031</v>
      </c>
      <c r="DE27" s="690"/>
      <c r="DF27" s="690"/>
      <c r="DG27" s="690"/>
      <c r="DH27" s="690"/>
      <c r="DI27" s="690"/>
      <c r="DJ27" s="690"/>
      <c r="DK27" s="691"/>
      <c r="DL27" s="666">
        <v>1379638</v>
      </c>
      <c r="DM27" s="690"/>
      <c r="DN27" s="690"/>
      <c r="DO27" s="690"/>
      <c r="DP27" s="690"/>
      <c r="DQ27" s="690"/>
      <c r="DR27" s="690"/>
      <c r="DS27" s="690"/>
      <c r="DT27" s="690"/>
      <c r="DU27" s="690"/>
      <c r="DV27" s="691"/>
      <c r="DW27" s="662">
        <v>7.9</v>
      </c>
      <c r="DX27" s="684"/>
      <c r="DY27" s="684"/>
      <c r="DZ27" s="684"/>
      <c r="EA27" s="684"/>
      <c r="EB27" s="684"/>
      <c r="EC27" s="685"/>
    </row>
    <row r="28" spans="2:133" ht="11.25" customHeight="1" x14ac:dyDescent="0.15">
      <c r="B28" s="654" t="s">
        <v>304</v>
      </c>
      <c r="C28" s="655"/>
      <c r="D28" s="655"/>
      <c r="E28" s="655"/>
      <c r="F28" s="655"/>
      <c r="G28" s="655"/>
      <c r="H28" s="655"/>
      <c r="I28" s="655"/>
      <c r="J28" s="655"/>
      <c r="K28" s="655"/>
      <c r="L28" s="655"/>
      <c r="M28" s="655"/>
      <c r="N28" s="655"/>
      <c r="O28" s="655"/>
      <c r="P28" s="655"/>
      <c r="Q28" s="656"/>
      <c r="R28" s="657">
        <v>10486</v>
      </c>
      <c r="S28" s="658"/>
      <c r="T28" s="658"/>
      <c r="U28" s="658"/>
      <c r="V28" s="658"/>
      <c r="W28" s="658"/>
      <c r="X28" s="658"/>
      <c r="Y28" s="659"/>
      <c r="Z28" s="660">
        <v>0</v>
      </c>
      <c r="AA28" s="660"/>
      <c r="AB28" s="660"/>
      <c r="AC28" s="660"/>
      <c r="AD28" s="661">
        <v>10486</v>
      </c>
      <c r="AE28" s="661"/>
      <c r="AF28" s="661"/>
      <c r="AG28" s="661"/>
      <c r="AH28" s="661"/>
      <c r="AI28" s="661"/>
      <c r="AJ28" s="661"/>
      <c r="AK28" s="661"/>
      <c r="AL28" s="662">
        <v>0.1</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305</v>
      </c>
      <c r="CE28" s="655"/>
      <c r="CF28" s="655"/>
      <c r="CG28" s="655"/>
      <c r="CH28" s="655"/>
      <c r="CI28" s="655"/>
      <c r="CJ28" s="655"/>
      <c r="CK28" s="655"/>
      <c r="CL28" s="655"/>
      <c r="CM28" s="655"/>
      <c r="CN28" s="655"/>
      <c r="CO28" s="655"/>
      <c r="CP28" s="655"/>
      <c r="CQ28" s="656"/>
      <c r="CR28" s="657">
        <v>2315184</v>
      </c>
      <c r="CS28" s="658"/>
      <c r="CT28" s="658"/>
      <c r="CU28" s="658"/>
      <c r="CV28" s="658"/>
      <c r="CW28" s="658"/>
      <c r="CX28" s="658"/>
      <c r="CY28" s="659"/>
      <c r="CZ28" s="662">
        <v>8.1</v>
      </c>
      <c r="DA28" s="684"/>
      <c r="DB28" s="684"/>
      <c r="DC28" s="692"/>
      <c r="DD28" s="666">
        <v>2315184</v>
      </c>
      <c r="DE28" s="658"/>
      <c r="DF28" s="658"/>
      <c r="DG28" s="658"/>
      <c r="DH28" s="658"/>
      <c r="DI28" s="658"/>
      <c r="DJ28" s="658"/>
      <c r="DK28" s="659"/>
      <c r="DL28" s="666">
        <v>2315184</v>
      </c>
      <c r="DM28" s="658"/>
      <c r="DN28" s="658"/>
      <c r="DO28" s="658"/>
      <c r="DP28" s="658"/>
      <c r="DQ28" s="658"/>
      <c r="DR28" s="658"/>
      <c r="DS28" s="658"/>
      <c r="DT28" s="658"/>
      <c r="DU28" s="658"/>
      <c r="DV28" s="659"/>
      <c r="DW28" s="662">
        <v>13.2</v>
      </c>
      <c r="DX28" s="684"/>
      <c r="DY28" s="684"/>
      <c r="DZ28" s="684"/>
      <c r="EA28" s="684"/>
      <c r="EB28" s="684"/>
      <c r="EC28" s="685"/>
    </row>
    <row r="29" spans="2:133" ht="11.25" customHeight="1" x14ac:dyDescent="0.15">
      <c r="B29" s="654" t="s">
        <v>306</v>
      </c>
      <c r="C29" s="655"/>
      <c r="D29" s="655"/>
      <c r="E29" s="655"/>
      <c r="F29" s="655"/>
      <c r="G29" s="655"/>
      <c r="H29" s="655"/>
      <c r="I29" s="655"/>
      <c r="J29" s="655"/>
      <c r="K29" s="655"/>
      <c r="L29" s="655"/>
      <c r="M29" s="655"/>
      <c r="N29" s="655"/>
      <c r="O29" s="655"/>
      <c r="P29" s="655"/>
      <c r="Q29" s="656"/>
      <c r="R29" s="657">
        <v>15617</v>
      </c>
      <c r="S29" s="658"/>
      <c r="T29" s="658"/>
      <c r="U29" s="658"/>
      <c r="V29" s="658"/>
      <c r="W29" s="658"/>
      <c r="X29" s="658"/>
      <c r="Y29" s="659"/>
      <c r="Z29" s="660">
        <v>0.1</v>
      </c>
      <c r="AA29" s="660"/>
      <c r="AB29" s="660"/>
      <c r="AC29" s="660"/>
      <c r="AD29" s="661" t="s">
        <v>129</v>
      </c>
      <c r="AE29" s="661"/>
      <c r="AF29" s="661"/>
      <c r="AG29" s="661"/>
      <c r="AH29" s="661"/>
      <c r="AI29" s="661"/>
      <c r="AJ29" s="661"/>
      <c r="AK29" s="661"/>
      <c r="AL29" s="662" t="s">
        <v>129</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307</v>
      </c>
      <c r="CE29" s="696"/>
      <c r="CF29" s="654" t="s">
        <v>70</v>
      </c>
      <c r="CG29" s="655"/>
      <c r="CH29" s="655"/>
      <c r="CI29" s="655"/>
      <c r="CJ29" s="655"/>
      <c r="CK29" s="655"/>
      <c r="CL29" s="655"/>
      <c r="CM29" s="655"/>
      <c r="CN29" s="655"/>
      <c r="CO29" s="655"/>
      <c r="CP29" s="655"/>
      <c r="CQ29" s="656"/>
      <c r="CR29" s="657">
        <v>2315184</v>
      </c>
      <c r="CS29" s="690"/>
      <c r="CT29" s="690"/>
      <c r="CU29" s="690"/>
      <c r="CV29" s="690"/>
      <c r="CW29" s="690"/>
      <c r="CX29" s="690"/>
      <c r="CY29" s="691"/>
      <c r="CZ29" s="662">
        <v>8.1</v>
      </c>
      <c r="DA29" s="684"/>
      <c r="DB29" s="684"/>
      <c r="DC29" s="692"/>
      <c r="DD29" s="666">
        <v>2315184</v>
      </c>
      <c r="DE29" s="690"/>
      <c r="DF29" s="690"/>
      <c r="DG29" s="690"/>
      <c r="DH29" s="690"/>
      <c r="DI29" s="690"/>
      <c r="DJ29" s="690"/>
      <c r="DK29" s="691"/>
      <c r="DL29" s="666">
        <v>2315184</v>
      </c>
      <c r="DM29" s="690"/>
      <c r="DN29" s="690"/>
      <c r="DO29" s="690"/>
      <c r="DP29" s="690"/>
      <c r="DQ29" s="690"/>
      <c r="DR29" s="690"/>
      <c r="DS29" s="690"/>
      <c r="DT29" s="690"/>
      <c r="DU29" s="690"/>
      <c r="DV29" s="691"/>
      <c r="DW29" s="662">
        <v>13.2</v>
      </c>
      <c r="DX29" s="684"/>
      <c r="DY29" s="684"/>
      <c r="DZ29" s="684"/>
      <c r="EA29" s="684"/>
      <c r="EB29" s="684"/>
      <c r="EC29" s="685"/>
    </row>
    <row r="30" spans="2:133" ht="11.25" customHeight="1" x14ac:dyDescent="0.15">
      <c r="B30" s="654" t="s">
        <v>308</v>
      </c>
      <c r="C30" s="655"/>
      <c r="D30" s="655"/>
      <c r="E30" s="655"/>
      <c r="F30" s="655"/>
      <c r="G30" s="655"/>
      <c r="H30" s="655"/>
      <c r="I30" s="655"/>
      <c r="J30" s="655"/>
      <c r="K30" s="655"/>
      <c r="L30" s="655"/>
      <c r="M30" s="655"/>
      <c r="N30" s="655"/>
      <c r="O30" s="655"/>
      <c r="P30" s="655"/>
      <c r="Q30" s="656"/>
      <c r="R30" s="657">
        <v>337168</v>
      </c>
      <c r="S30" s="658"/>
      <c r="T30" s="658"/>
      <c r="U30" s="658"/>
      <c r="V30" s="658"/>
      <c r="W30" s="658"/>
      <c r="X30" s="658"/>
      <c r="Y30" s="659"/>
      <c r="Z30" s="660">
        <v>1.1000000000000001</v>
      </c>
      <c r="AA30" s="660"/>
      <c r="AB30" s="660"/>
      <c r="AC30" s="660"/>
      <c r="AD30" s="661">
        <v>23591</v>
      </c>
      <c r="AE30" s="661"/>
      <c r="AF30" s="661"/>
      <c r="AG30" s="661"/>
      <c r="AH30" s="661"/>
      <c r="AI30" s="661"/>
      <c r="AJ30" s="661"/>
      <c r="AK30" s="661"/>
      <c r="AL30" s="662">
        <v>0.1</v>
      </c>
      <c r="AM30" s="663"/>
      <c r="AN30" s="663"/>
      <c r="AO30" s="664"/>
      <c r="AP30" s="639" t="s">
        <v>226</v>
      </c>
      <c r="AQ30" s="640"/>
      <c r="AR30" s="640"/>
      <c r="AS30" s="640"/>
      <c r="AT30" s="640"/>
      <c r="AU30" s="640"/>
      <c r="AV30" s="640"/>
      <c r="AW30" s="640"/>
      <c r="AX30" s="640"/>
      <c r="AY30" s="640"/>
      <c r="AZ30" s="640"/>
      <c r="BA30" s="640"/>
      <c r="BB30" s="640"/>
      <c r="BC30" s="640"/>
      <c r="BD30" s="640"/>
      <c r="BE30" s="640"/>
      <c r="BF30" s="641"/>
      <c r="BG30" s="639" t="s">
        <v>309</v>
      </c>
      <c r="BH30" s="693"/>
      <c r="BI30" s="693"/>
      <c r="BJ30" s="693"/>
      <c r="BK30" s="693"/>
      <c r="BL30" s="693"/>
      <c r="BM30" s="693"/>
      <c r="BN30" s="693"/>
      <c r="BO30" s="693"/>
      <c r="BP30" s="693"/>
      <c r="BQ30" s="694"/>
      <c r="BR30" s="639" t="s">
        <v>310</v>
      </c>
      <c r="BS30" s="693"/>
      <c r="BT30" s="693"/>
      <c r="BU30" s="693"/>
      <c r="BV30" s="693"/>
      <c r="BW30" s="693"/>
      <c r="BX30" s="693"/>
      <c r="BY30" s="693"/>
      <c r="BZ30" s="693"/>
      <c r="CA30" s="693"/>
      <c r="CB30" s="694"/>
      <c r="CD30" s="697"/>
      <c r="CE30" s="698"/>
      <c r="CF30" s="654" t="s">
        <v>311</v>
      </c>
      <c r="CG30" s="655"/>
      <c r="CH30" s="655"/>
      <c r="CI30" s="655"/>
      <c r="CJ30" s="655"/>
      <c r="CK30" s="655"/>
      <c r="CL30" s="655"/>
      <c r="CM30" s="655"/>
      <c r="CN30" s="655"/>
      <c r="CO30" s="655"/>
      <c r="CP30" s="655"/>
      <c r="CQ30" s="656"/>
      <c r="CR30" s="657">
        <v>2243032</v>
      </c>
      <c r="CS30" s="658"/>
      <c r="CT30" s="658"/>
      <c r="CU30" s="658"/>
      <c r="CV30" s="658"/>
      <c r="CW30" s="658"/>
      <c r="CX30" s="658"/>
      <c r="CY30" s="659"/>
      <c r="CZ30" s="662">
        <v>7.9</v>
      </c>
      <c r="DA30" s="684"/>
      <c r="DB30" s="684"/>
      <c r="DC30" s="692"/>
      <c r="DD30" s="666">
        <v>2243032</v>
      </c>
      <c r="DE30" s="658"/>
      <c r="DF30" s="658"/>
      <c r="DG30" s="658"/>
      <c r="DH30" s="658"/>
      <c r="DI30" s="658"/>
      <c r="DJ30" s="658"/>
      <c r="DK30" s="659"/>
      <c r="DL30" s="666">
        <v>2243032</v>
      </c>
      <c r="DM30" s="658"/>
      <c r="DN30" s="658"/>
      <c r="DO30" s="658"/>
      <c r="DP30" s="658"/>
      <c r="DQ30" s="658"/>
      <c r="DR30" s="658"/>
      <c r="DS30" s="658"/>
      <c r="DT30" s="658"/>
      <c r="DU30" s="658"/>
      <c r="DV30" s="659"/>
      <c r="DW30" s="662">
        <v>12.8</v>
      </c>
      <c r="DX30" s="684"/>
      <c r="DY30" s="684"/>
      <c r="DZ30" s="684"/>
      <c r="EA30" s="684"/>
      <c r="EB30" s="684"/>
      <c r="EC30" s="685"/>
    </row>
    <row r="31" spans="2:133" ht="11.25" customHeight="1" x14ac:dyDescent="0.15">
      <c r="B31" s="654" t="s">
        <v>312</v>
      </c>
      <c r="C31" s="655"/>
      <c r="D31" s="655"/>
      <c r="E31" s="655"/>
      <c r="F31" s="655"/>
      <c r="G31" s="655"/>
      <c r="H31" s="655"/>
      <c r="I31" s="655"/>
      <c r="J31" s="655"/>
      <c r="K31" s="655"/>
      <c r="L31" s="655"/>
      <c r="M31" s="655"/>
      <c r="N31" s="655"/>
      <c r="O31" s="655"/>
      <c r="P31" s="655"/>
      <c r="Q31" s="656"/>
      <c r="R31" s="657">
        <v>169109</v>
      </c>
      <c r="S31" s="658"/>
      <c r="T31" s="658"/>
      <c r="U31" s="658"/>
      <c r="V31" s="658"/>
      <c r="W31" s="658"/>
      <c r="X31" s="658"/>
      <c r="Y31" s="659"/>
      <c r="Z31" s="660">
        <v>0.6</v>
      </c>
      <c r="AA31" s="660"/>
      <c r="AB31" s="660"/>
      <c r="AC31" s="660"/>
      <c r="AD31" s="661">
        <v>559</v>
      </c>
      <c r="AE31" s="661"/>
      <c r="AF31" s="661"/>
      <c r="AG31" s="661"/>
      <c r="AH31" s="661"/>
      <c r="AI31" s="661"/>
      <c r="AJ31" s="661"/>
      <c r="AK31" s="661"/>
      <c r="AL31" s="662">
        <v>0</v>
      </c>
      <c r="AM31" s="663"/>
      <c r="AN31" s="663"/>
      <c r="AO31" s="664"/>
      <c r="AP31" s="705" t="s">
        <v>313</v>
      </c>
      <c r="AQ31" s="706"/>
      <c r="AR31" s="706"/>
      <c r="AS31" s="706"/>
      <c r="AT31" s="711" t="s">
        <v>314</v>
      </c>
      <c r="AU31" s="353"/>
      <c r="AV31" s="353"/>
      <c r="AW31" s="353"/>
      <c r="AX31" s="643" t="s">
        <v>189</v>
      </c>
      <c r="AY31" s="644"/>
      <c r="AZ31" s="644"/>
      <c r="BA31" s="644"/>
      <c r="BB31" s="644"/>
      <c r="BC31" s="644"/>
      <c r="BD31" s="644"/>
      <c r="BE31" s="644"/>
      <c r="BF31" s="645"/>
      <c r="BG31" s="704">
        <v>99.4</v>
      </c>
      <c r="BH31" s="701"/>
      <c r="BI31" s="701"/>
      <c r="BJ31" s="701"/>
      <c r="BK31" s="701"/>
      <c r="BL31" s="701"/>
      <c r="BM31" s="652">
        <v>97.8</v>
      </c>
      <c r="BN31" s="701"/>
      <c r="BO31" s="701"/>
      <c r="BP31" s="701"/>
      <c r="BQ31" s="702"/>
      <c r="BR31" s="704">
        <v>99.2</v>
      </c>
      <c r="BS31" s="701"/>
      <c r="BT31" s="701"/>
      <c r="BU31" s="701"/>
      <c r="BV31" s="701"/>
      <c r="BW31" s="701"/>
      <c r="BX31" s="652">
        <v>97.6</v>
      </c>
      <c r="BY31" s="701"/>
      <c r="BZ31" s="701"/>
      <c r="CA31" s="701"/>
      <c r="CB31" s="702"/>
      <c r="CD31" s="697"/>
      <c r="CE31" s="698"/>
      <c r="CF31" s="654" t="s">
        <v>315</v>
      </c>
      <c r="CG31" s="655"/>
      <c r="CH31" s="655"/>
      <c r="CI31" s="655"/>
      <c r="CJ31" s="655"/>
      <c r="CK31" s="655"/>
      <c r="CL31" s="655"/>
      <c r="CM31" s="655"/>
      <c r="CN31" s="655"/>
      <c r="CO31" s="655"/>
      <c r="CP31" s="655"/>
      <c r="CQ31" s="656"/>
      <c r="CR31" s="657">
        <v>72152</v>
      </c>
      <c r="CS31" s="690"/>
      <c r="CT31" s="690"/>
      <c r="CU31" s="690"/>
      <c r="CV31" s="690"/>
      <c r="CW31" s="690"/>
      <c r="CX31" s="690"/>
      <c r="CY31" s="691"/>
      <c r="CZ31" s="662">
        <v>0.3</v>
      </c>
      <c r="DA31" s="684"/>
      <c r="DB31" s="684"/>
      <c r="DC31" s="692"/>
      <c r="DD31" s="666">
        <v>72152</v>
      </c>
      <c r="DE31" s="690"/>
      <c r="DF31" s="690"/>
      <c r="DG31" s="690"/>
      <c r="DH31" s="690"/>
      <c r="DI31" s="690"/>
      <c r="DJ31" s="690"/>
      <c r="DK31" s="691"/>
      <c r="DL31" s="666">
        <v>72152</v>
      </c>
      <c r="DM31" s="690"/>
      <c r="DN31" s="690"/>
      <c r="DO31" s="690"/>
      <c r="DP31" s="690"/>
      <c r="DQ31" s="690"/>
      <c r="DR31" s="690"/>
      <c r="DS31" s="690"/>
      <c r="DT31" s="690"/>
      <c r="DU31" s="690"/>
      <c r="DV31" s="691"/>
      <c r="DW31" s="662">
        <v>0.4</v>
      </c>
      <c r="DX31" s="684"/>
      <c r="DY31" s="684"/>
      <c r="DZ31" s="684"/>
      <c r="EA31" s="684"/>
      <c r="EB31" s="684"/>
      <c r="EC31" s="685"/>
    </row>
    <row r="32" spans="2:133" ht="11.25" customHeight="1" x14ac:dyDescent="0.15">
      <c r="B32" s="654" t="s">
        <v>316</v>
      </c>
      <c r="C32" s="655"/>
      <c r="D32" s="655"/>
      <c r="E32" s="655"/>
      <c r="F32" s="655"/>
      <c r="G32" s="655"/>
      <c r="H32" s="655"/>
      <c r="I32" s="655"/>
      <c r="J32" s="655"/>
      <c r="K32" s="655"/>
      <c r="L32" s="655"/>
      <c r="M32" s="655"/>
      <c r="N32" s="655"/>
      <c r="O32" s="655"/>
      <c r="P32" s="655"/>
      <c r="Q32" s="656"/>
      <c r="R32" s="657">
        <v>4842780</v>
      </c>
      <c r="S32" s="658"/>
      <c r="T32" s="658"/>
      <c r="U32" s="658"/>
      <c r="V32" s="658"/>
      <c r="W32" s="658"/>
      <c r="X32" s="658"/>
      <c r="Y32" s="659"/>
      <c r="Z32" s="660">
        <v>16.399999999999999</v>
      </c>
      <c r="AA32" s="660"/>
      <c r="AB32" s="660"/>
      <c r="AC32" s="660"/>
      <c r="AD32" s="661" t="s">
        <v>129</v>
      </c>
      <c r="AE32" s="661"/>
      <c r="AF32" s="661"/>
      <c r="AG32" s="661"/>
      <c r="AH32" s="661"/>
      <c r="AI32" s="661"/>
      <c r="AJ32" s="661"/>
      <c r="AK32" s="661"/>
      <c r="AL32" s="662" t="s">
        <v>129</v>
      </c>
      <c r="AM32" s="663"/>
      <c r="AN32" s="663"/>
      <c r="AO32" s="664"/>
      <c r="AP32" s="707"/>
      <c r="AQ32" s="708"/>
      <c r="AR32" s="708"/>
      <c r="AS32" s="708"/>
      <c r="AT32" s="712"/>
      <c r="AU32" s="349" t="s">
        <v>317</v>
      </c>
      <c r="AX32" s="654" t="s">
        <v>318</v>
      </c>
      <c r="AY32" s="655"/>
      <c r="AZ32" s="655"/>
      <c r="BA32" s="655"/>
      <c r="BB32" s="655"/>
      <c r="BC32" s="655"/>
      <c r="BD32" s="655"/>
      <c r="BE32" s="655"/>
      <c r="BF32" s="656"/>
      <c r="BG32" s="714">
        <v>99.3</v>
      </c>
      <c r="BH32" s="690"/>
      <c r="BI32" s="690"/>
      <c r="BJ32" s="690"/>
      <c r="BK32" s="690"/>
      <c r="BL32" s="690"/>
      <c r="BM32" s="663">
        <v>97.6</v>
      </c>
      <c r="BN32" s="690"/>
      <c r="BO32" s="690"/>
      <c r="BP32" s="690"/>
      <c r="BQ32" s="703"/>
      <c r="BR32" s="714">
        <v>99.3</v>
      </c>
      <c r="BS32" s="690"/>
      <c r="BT32" s="690"/>
      <c r="BU32" s="690"/>
      <c r="BV32" s="690"/>
      <c r="BW32" s="690"/>
      <c r="BX32" s="663">
        <v>97.7</v>
      </c>
      <c r="BY32" s="690"/>
      <c r="BZ32" s="690"/>
      <c r="CA32" s="690"/>
      <c r="CB32" s="703"/>
      <c r="CD32" s="699"/>
      <c r="CE32" s="700"/>
      <c r="CF32" s="654" t="s">
        <v>319</v>
      </c>
      <c r="CG32" s="655"/>
      <c r="CH32" s="655"/>
      <c r="CI32" s="655"/>
      <c r="CJ32" s="655"/>
      <c r="CK32" s="655"/>
      <c r="CL32" s="655"/>
      <c r="CM32" s="655"/>
      <c r="CN32" s="655"/>
      <c r="CO32" s="655"/>
      <c r="CP32" s="655"/>
      <c r="CQ32" s="656"/>
      <c r="CR32" s="657" t="s">
        <v>129</v>
      </c>
      <c r="CS32" s="658"/>
      <c r="CT32" s="658"/>
      <c r="CU32" s="658"/>
      <c r="CV32" s="658"/>
      <c r="CW32" s="658"/>
      <c r="CX32" s="658"/>
      <c r="CY32" s="659"/>
      <c r="CZ32" s="662" t="s">
        <v>129</v>
      </c>
      <c r="DA32" s="684"/>
      <c r="DB32" s="684"/>
      <c r="DC32" s="692"/>
      <c r="DD32" s="666" t="s">
        <v>129</v>
      </c>
      <c r="DE32" s="658"/>
      <c r="DF32" s="658"/>
      <c r="DG32" s="658"/>
      <c r="DH32" s="658"/>
      <c r="DI32" s="658"/>
      <c r="DJ32" s="658"/>
      <c r="DK32" s="659"/>
      <c r="DL32" s="666" t="s">
        <v>129</v>
      </c>
      <c r="DM32" s="658"/>
      <c r="DN32" s="658"/>
      <c r="DO32" s="658"/>
      <c r="DP32" s="658"/>
      <c r="DQ32" s="658"/>
      <c r="DR32" s="658"/>
      <c r="DS32" s="658"/>
      <c r="DT32" s="658"/>
      <c r="DU32" s="658"/>
      <c r="DV32" s="659"/>
      <c r="DW32" s="662" t="s">
        <v>129</v>
      </c>
      <c r="DX32" s="684"/>
      <c r="DY32" s="684"/>
      <c r="DZ32" s="684"/>
      <c r="EA32" s="684"/>
      <c r="EB32" s="684"/>
      <c r="EC32" s="685"/>
    </row>
    <row r="33" spans="2:133" ht="11.25" customHeight="1" x14ac:dyDescent="0.15">
      <c r="B33" s="686" t="s">
        <v>320</v>
      </c>
      <c r="C33" s="687"/>
      <c r="D33" s="687"/>
      <c r="E33" s="687"/>
      <c r="F33" s="687"/>
      <c r="G33" s="687"/>
      <c r="H33" s="687"/>
      <c r="I33" s="687"/>
      <c r="J33" s="687"/>
      <c r="K33" s="687"/>
      <c r="L33" s="687"/>
      <c r="M33" s="687"/>
      <c r="N33" s="687"/>
      <c r="O33" s="687"/>
      <c r="P33" s="687"/>
      <c r="Q33" s="688"/>
      <c r="R33" s="657" t="s">
        <v>129</v>
      </c>
      <c r="S33" s="658"/>
      <c r="T33" s="658"/>
      <c r="U33" s="658"/>
      <c r="V33" s="658"/>
      <c r="W33" s="658"/>
      <c r="X33" s="658"/>
      <c r="Y33" s="659"/>
      <c r="Z33" s="660" t="s">
        <v>129</v>
      </c>
      <c r="AA33" s="660"/>
      <c r="AB33" s="660"/>
      <c r="AC33" s="660"/>
      <c r="AD33" s="661" t="s">
        <v>129</v>
      </c>
      <c r="AE33" s="661"/>
      <c r="AF33" s="661"/>
      <c r="AG33" s="661"/>
      <c r="AH33" s="661"/>
      <c r="AI33" s="661"/>
      <c r="AJ33" s="661"/>
      <c r="AK33" s="661"/>
      <c r="AL33" s="662" t="s">
        <v>129</v>
      </c>
      <c r="AM33" s="663"/>
      <c r="AN33" s="663"/>
      <c r="AO33" s="664"/>
      <c r="AP33" s="709"/>
      <c r="AQ33" s="710"/>
      <c r="AR33" s="710"/>
      <c r="AS33" s="710"/>
      <c r="AT33" s="713"/>
      <c r="AU33" s="354"/>
      <c r="AV33" s="354"/>
      <c r="AW33" s="354"/>
      <c r="AX33" s="675" t="s">
        <v>321</v>
      </c>
      <c r="AY33" s="676"/>
      <c r="AZ33" s="676"/>
      <c r="BA33" s="676"/>
      <c r="BB33" s="676"/>
      <c r="BC33" s="676"/>
      <c r="BD33" s="676"/>
      <c r="BE33" s="676"/>
      <c r="BF33" s="677"/>
      <c r="BG33" s="715">
        <v>99.5</v>
      </c>
      <c r="BH33" s="716"/>
      <c r="BI33" s="716"/>
      <c r="BJ33" s="716"/>
      <c r="BK33" s="716"/>
      <c r="BL33" s="716"/>
      <c r="BM33" s="717">
        <v>97.9</v>
      </c>
      <c r="BN33" s="716"/>
      <c r="BO33" s="716"/>
      <c r="BP33" s="716"/>
      <c r="BQ33" s="718"/>
      <c r="BR33" s="715">
        <v>99.1</v>
      </c>
      <c r="BS33" s="716"/>
      <c r="BT33" s="716"/>
      <c r="BU33" s="716"/>
      <c r="BV33" s="716"/>
      <c r="BW33" s="716"/>
      <c r="BX33" s="717">
        <v>97.5</v>
      </c>
      <c r="BY33" s="716"/>
      <c r="BZ33" s="716"/>
      <c r="CA33" s="716"/>
      <c r="CB33" s="718"/>
      <c r="CD33" s="654" t="s">
        <v>322</v>
      </c>
      <c r="CE33" s="655"/>
      <c r="CF33" s="655"/>
      <c r="CG33" s="655"/>
      <c r="CH33" s="655"/>
      <c r="CI33" s="655"/>
      <c r="CJ33" s="655"/>
      <c r="CK33" s="655"/>
      <c r="CL33" s="655"/>
      <c r="CM33" s="655"/>
      <c r="CN33" s="655"/>
      <c r="CO33" s="655"/>
      <c r="CP33" s="655"/>
      <c r="CQ33" s="656"/>
      <c r="CR33" s="657">
        <v>11016117</v>
      </c>
      <c r="CS33" s="690"/>
      <c r="CT33" s="690"/>
      <c r="CU33" s="690"/>
      <c r="CV33" s="690"/>
      <c r="CW33" s="690"/>
      <c r="CX33" s="690"/>
      <c r="CY33" s="691"/>
      <c r="CZ33" s="662">
        <v>38.700000000000003</v>
      </c>
      <c r="DA33" s="684"/>
      <c r="DB33" s="684"/>
      <c r="DC33" s="692"/>
      <c r="DD33" s="666">
        <v>8652573</v>
      </c>
      <c r="DE33" s="690"/>
      <c r="DF33" s="690"/>
      <c r="DG33" s="690"/>
      <c r="DH33" s="690"/>
      <c r="DI33" s="690"/>
      <c r="DJ33" s="690"/>
      <c r="DK33" s="691"/>
      <c r="DL33" s="666">
        <v>6996630</v>
      </c>
      <c r="DM33" s="690"/>
      <c r="DN33" s="690"/>
      <c r="DO33" s="690"/>
      <c r="DP33" s="690"/>
      <c r="DQ33" s="690"/>
      <c r="DR33" s="690"/>
      <c r="DS33" s="690"/>
      <c r="DT33" s="690"/>
      <c r="DU33" s="690"/>
      <c r="DV33" s="691"/>
      <c r="DW33" s="662">
        <v>39.9</v>
      </c>
      <c r="DX33" s="684"/>
      <c r="DY33" s="684"/>
      <c r="DZ33" s="684"/>
      <c r="EA33" s="684"/>
      <c r="EB33" s="684"/>
      <c r="EC33" s="685"/>
    </row>
    <row r="34" spans="2:133" ht="11.25" customHeight="1" x14ac:dyDescent="0.15">
      <c r="B34" s="654" t="s">
        <v>323</v>
      </c>
      <c r="C34" s="655"/>
      <c r="D34" s="655"/>
      <c r="E34" s="655"/>
      <c r="F34" s="655"/>
      <c r="G34" s="655"/>
      <c r="H34" s="655"/>
      <c r="I34" s="655"/>
      <c r="J34" s="655"/>
      <c r="K34" s="655"/>
      <c r="L34" s="655"/>
      <c r="M34" s="655"/>
      <c r="N34" s="655"/>
      <c r="O34" s="655"/>
      <c r="P34" s="655"/>
      <c r="Q34" s="656"/>
      <c r="R34" s="657">
        <v>1787218</v>
      </c>
      <c r="S34" s="658"/>
      <c r="T34" s="658"/>
      <c r="U34" s="658"/>
      <c r="V34" s="658"/>
      <c r="W34" s="658"/>
      <c r="X34" s="658"/>
      <c r="Y34" s="659"/>
      <c r="Z34" s="660">
        <v>6.1</v>
      </c>
      <c r="AA34" s="660"/>
      <c r="AB34" s="660"/>
      <c r="AC34" s="660"/>
      <c r="AD34" s="661" t="s">
        <v>129</v>
      </c>
      <c r="AE34" s="661"/>
      <c r="AF34" s="661"/>
      <c r="AG34" s="661"/>
      <c r="AH34" s="661"/>
      <c r="AI34" s="661"/>
      <c r="AJ34" s="661"/>
      <c r="AK34" s="661"/>
      <c r="AL34" s="662" t="s">
        <v>129</v>
      </c>
      <c r="AM34" s="663"/>
      <c r="AN34" s="663"/>
      <c r="AO34" s="664"/>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4" t="s">
        <v>324</v>
      </c>
      <c r="CE34" s="655"/>
      <c r="CF34" s="655"/>
      <c r="CG34" s="655"/>
      <c r="CH34" s="655"/>
      <c r="CI34" s="655"/>
      <c r="CJ34" s="655"/>
      <c r="CK34" s="655"/>
      <c r="CL34" s="655"/>
      <c r="CM34" s="655"/>
      <c r="CN34" s="655"/>
      <c r="CO34" s="655"/>
      <c r="CP34" s="655"/>
      <c r="CQ34" s="656"/>
      <c r="CR34" s="657">
        <v>5388874</v>
      </c>
      <c r="CS34" s="658"/>
      <c r="CT34" s="658"/>
      <c r="CU34" s="658"/>
      <c r="CV34" s="658"/>
      <c r="CW34" s="658"/>
      <c r="CX34" s="658"/>
      <c r="CY34" s="659"/>
      <c r="CZ34" s="662">
        <v>18.899999999999999</v>
      </c>
      <c r="DA34" s="684"/>
      <c r="DB34" s="684"/>
      <c r="DC34" s="692"/>
      <c r="DD34" s="666">
        <v>4001116</v>
      </c>
      <c r="DE34" s="658"/>
      <c r="DF34" s="658"/>
      <c r="DG34" s="658"/>
      <c r="DH34" s="658"/>
      <c r="DI34" s="658"/>
      <c r="DJ34" s="658"/>
      <c r="DK34" s="659"/>
      <c r="DL34" s="666">
        <v>3827223</v>
      </c>
      <c r="DM34" s="658"/>
      <c r="DN34" s="658"/>
      <c r="DO34" s="658"/>
      <c r="DP34" s="658"/>
      <c r="DQ34" s="658"/>
      <c r="DR34" s="658"/>
      <c r="DS34" s="658"/>
      <c r="DT34" s="658"/>
      <c r="DU34" s="658"/>
      <c r="DV34" s="659"/>
      <c r="DW34" s="662">
        <v>21.8</v>
      </c>
      <c r="DX34" s="684"/>
      <c r="DY34" s="684"/>
      <c r="DZ34" s="684"/>
      <c r="EA34" s="684"/>
      <c r="EB34" s="684"/>
      <c r="EC34" s="685"/>
    </row>
    <row r="35" spans="2:133" ht="11.25" customHeight="1" x14ac:dyDescent="0.15">
      <c r="B35" s="654" t="s">
        <v>325</v>
      </c>
      <c r="C35" s="655"/>
      <c r="D35" s="655"/>
      <c r="E35" s="655"/>
      <c r="F35" s="655"/>
      <c r="G35" s="655"/>
      <c r="H35" s="655"/>
      <c r="I35" s="655"/>
      <c r="J35" s="655"/>
      <c r="K35" s="655"/>
      <c r="L35" s="655"/>
      <c r="M35" s="655"/>
      <c r="N35" s="655"/>
      <c r="O35" s="655"/>
      <c r="P35" s="655"/>
      <c r="Q35" s="656"/>
      <c r="R35" s="657">
        <v>87589</v>
      </c>
      <c r="S35" s="658"/>
      <c r="T35" s="658"/>
      <c r="U35" s="658"/>
      <c r="V35" s="658"/>
      <c r="W35" s="658"/>
      <c r="X35" s="658"/>
      <c r="Y35" s="659"/>
      <c r="Z35" s="660">
        <v>0.3</v>
      </c>
      <c r="AA35" s="660"/>
      <c r="AB35" s="660"/>
      <c r="AC35" s="660"/>
      <c r="AD35" s="661">
        <v>15059</v>
      </c>
      <c r="AE35" s="661"/>
      <c r="AF35" s="661"/>
      <c r="AG35" s="661"/>
      <c r="AH35" s="661"/>
      <c r="AI35" s="661"/>
      <c r="AJ35" s="661"/>
      <c r="AK35" s="661"/>
      <c r="AL35" s="662">
        <v>0.1</v>
      </c>
      <c r="AM35" s="663"/>
      <c r="AN35" s="663"/>
      <c r="AO35" s="664"/>
      <c r="AP35" s="357"/>
      <c r="AQ35" s="639" t="s">
        <v>326</v>
      </c>
      <c r="AR35" s="640"/>
      <c r="AS35" s="640"/>
      <c r="AT35" s="640"/>
      <c r="AU35" s="640"/>
      <c r="AV35" s="640"/>
      <c r="AW35" s="640"/>
      <c r="AX35" s="640"/>
      <c r="AY35" s="640"/>
      <c r="AZ35" s="640"/>
      <c r="BA35" s="640"/>
      <c r="BB35" s="640"/>
      <c r="BC35" s="640"/>
      <c r="BD35" s="640"/>
      <c r="BE35" s="640"/>
      <c r="BF35" s="641"/>
      <c r="BG35" s="639" t="s">
        <v>327</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328</v>
      </c>
      <c r="CE35" s="655"/>
      <c r="CF35" s="655"/>
      <c r="CG35" s="655"/>
      <c r="CH35" s="655"/>
      <c r="CI35" s="655"/>
      <c r="CJ35" s="655"/>
      <c r="CK35" s="655"/>
      <c r="CL35" s="655"/>
      <c r="CM35" s="655"/>
      <c r="CN35" s="655"/>
      <c r="CO35" s="655"/>
      <c r="CP35" s="655"/>
      <c r="CQ35" s="656"/>
      <c r="CR35" s="657">
        <v>703365</v>
      </c>
      <c r="CS35" s="690"/>
      <c r="CT35" s="690"/>
      <c r="CU35" s="690"/>
      <c r="CV35" s="690"/>
      <c r="CW35" s="690"/>
      <c r="CX35" s="690"/>
      <c r="CY35" s="691"/>
      <c r="CZ35" s="662">
        <v>2.5</v>
      </c>
      <c r="DA35" s="684"/>
      <c r="DB35" s="684"/>
      <c r="DC35" s="692"/>
      <c r="DD35" s="666">
        <v>616949</v>
      </c>
      <c r="DE35" s="690"/>
      <c r="DF35" s="690"/>
      <c r="DG35" s="690"/>
      <c r="DH35" s="690"/>
      <c r="DI35" s="690"/>
      <c r="DJ35" s="690"/>
      <c r="DK35" s="691"/>
      <c r="DL35" s="666">
        <v>401156</v>
      </c>
      <c r="DM35" s="690"/>
      <c r="DN35" s="690"/>
      <c r="DO35" s="690"/>
      <c r="DP35" s="690"/>
      <c r="DQ35" s="690"/>
      <c r="DR35" s="690"/>
      <c r="DS35" s="690"/>
      <c r="DT35" s="690"/>
      <c r="DU35" s="690"/>
      <c r="DV35" s="691"/>
      <c r="DW35" s="662">
        <v>2.2999999999999998</v>
      </c>
      <c r="DX35" s="684"/>
      <c r="DY35" s="684"/>
      <c r="DZ35" s="684"/>
      <c r="EA35" s="684"/>
      <c r="EB35" s="684"/>
      <c r="EC35" s="685"/>
    </row>
    <row r="36" spans="2:133" ht="11.25" customHeight="1" x14ac:dyDescent="0.15">
      <c r="B36" s="654" t="s">
        <v>329</v>
      </c>
      <c r="C36" s="655"/>
      <c r="D36" s="655"/>
      <c r="E36" s="655"/>
      <c r="F36" s="655"/>
      <c r="G36" s="655"/>
      <c r="H36" s="655"/>
      <c r="I36" s="655"/>
      <c r="J36" s="655"/>
      <c r="K36" s="655"/>
      <c r="L36" s="655"/>
      <c r="M36" s="655"/>
      <c r="N36" s="655"/>
      <c r="O36" s="655"/>
      <c r="P36" s="655"/>
      <c r="Q36" s="656"/>
      <c r="R36" s="657">
        <v>119465</v>
      </c>
      <c r="S36" s="658"/>
      <c r="T36" s="658"/>
      <c r="U36" s="658"/>
      <c r="V36" s="658"/>
      <c r="W36" s="658"/>
      <c r="X36" s="658"/>
      <c r="Y36" s="659"/>
      <c r="Z36" s="660">
        <v>0.4</v>
      </c>
      <c r="AA36" s="660"/>
      <c r="AB36" s="660"/>
      <c r="AC36" s="660"/>
      <c r="AD36" s="661" t="s">
        <v>129</v>
      </c>
      <c r="AE36" s="661"/>
      <c r="AF36" s="661"/>
      <c r="AG36" s="661"/>
      <c r="AH36" s="661"/>
      <c r="AI36" s="661"/>
      <c r="AJ36" s="661"/>
      <c r="AK36" s="661"/>
      <c r="AL36" s="662" t="s">
        <v>129</v>
      </c>
      <c r="AM36" s="663"/>
      <c r="AN36" s="663"/>
      <c r="AO36" s="664"/>
      <c r="AP36" s="357"/>
      <c r="AQ36" s="719" t="s">
        <v>330</v>
      </c>
      <c r="AR36" s="720"/>
      <c r="AS36" s="720"/>
      <c r="AT36" s="720"/>
      <c r="AU36" s="720"/>
      <c r="AV36" s="720"/>
      <c r="AW36" s="720"/>
      <c r="AX36" s="720"/>
      <c r="AY36" s="721"/>
      <c r="AZ36" s="646">
        <v>2181277</v>
      </c>
      <c r="BA36" s="647"/>
      <c r="BB36" s="647"/>
      <c r="BC36" s="647"/>
      <c r="BD36" s="647"/>
      <c r="BE36" s="647"/>
      <c r="BF36" s="722"/>
      <c r="BG36" s="643" t="s">
        <v>331</v>
      </c>
      <c r="BH36" s="644"/>
      <c r="BI36" s="644"/>
      <c r="BJ36" s="644"/>
      <c r="BK36" s="644"/>
      <c r="BL36" s="644"/>
      <c r="BM36" s="644"/>
      <c r="BN36" s="644"/>
      <c r="BO36" s="644"/>
      <c r="BP36" s="644"/>
      <c r="BQ36" s="644"/>
      <c r="BR36" s="644"/>
      <c r="BS36" s="644"/>
      <c r="BT36" s="644"/>
      <c r="BU36" s="645"/>
      <c r="BV36" s="646">
        <v>99319</v>
      </c>
      <c r="BW36" s="647"/>
      <c r="BX36" s="647"/>
      <c r="BY36" s="647"/>
      <c r="BZ36" s="647"/>
      <c r="CA36" s="647"/>
      <c r="CB36" s="722"/>
      <c r="CD36" s="654" t="s">
        <v>332</v>
      </c>
      <c r="CE36" s="655"/>
      <c r="CF36" s="655"/>
      <c r="CG36" s="655"/>
      <c r="CH36" s="655"/>
      <c r="CI36" s="655"/>
      <c r="CJ36" s="655"/>
      <c r="CK36" s="655"/>
      <c r="CL36" s="655"/>
      <c r="CM36" s="655"/>
      <c r="CN36" s="655"/>
      <c r="CO36" s="655"/>
      <c r="CP36" s="655"/>
      <c r="CQ36" s="656"/>
      <c r="CR36" s="657">
        <v>3406547</v>
      </c>
      <c r="CS36" s="658"/>
      <c r="CT36" s="658"/>
      <c r="CU36" s="658"/>
      <c r="CV36" s="658"/>
      <c r="CW36" s="658"/>
      <c r="CX36" s="658"/>
      <c r="CY36" s="659"/>
      <c r="CZ36" s="662">
        <v>12</v>
      </c>
      <c r="DA36" s="684"/>
      <c r="DB36" s="684"/>
      <c r="DC36" s="692"/>
      <c r="DD36" s="666">
        <v>3005955</v>
      </c>
      <c r="DE36" s="658"/>
      <c r="DF36" s="658"/>
      <c r="DG36" s="658"/>
      <c r="DH36" s="658"/>
      <c r="DI36" s="658"/>
      <c r="DJ36" s="658"/>
      <c r="DK36" s="659"/>
      <c r="DL36" s="666">
        <v>2046666</v>
      </c>
      <c r="DM36" s="658"/>
      <c r="DN36" s="658"/>
      <c r="DO36" s="658"/>
      <c r="DP36" s="658"/>
      <c r="DQ36" s="658"/>
      <c r="DR36" s="658"/>
      <c r="DS36" s="658"/>
      <c r="DT36" s="658"/>
      <c r="DU36" s="658"/>
      <c r="DV36" s="659"/>
      <c r="DW36" s="662">
        <v>11.7</v>
      </c>
      <c r="DX36" s="684"/>
      <c r="DY36" s="684"/>
      <c r="DZ36" s="684"/>
      <c r="EA36" s="684"/>
      <c r="EB36" s="684"/>
      <c r="EC36" s="685"/>
    </row>
    <row r="37" spans="2:133" ht="11.25" customHeight="1" x14ac:dyDescent="0.15">
      <c r="B37" s="654" t="s">
        <v>333</v>
      </c>
      <c r="C37" s="655"/>
      <c r="D37" s="655"/>
      <c r="E37" s="655"/>
      <c r="F37" s="655"/>
      <c r="G37" s="655"/>
      <c r="H37" s="655"/>
      <c r="I37" s="655"/>
      <c r="J37" s="655"/>
      <c r="K37" s="655"/>
      <c r="L37" s="655"/>
      <c r="M37" s="655"/>
      <c r="N37" s="655"/>
      <c r="O37" s="655"/>
      <c r="P37" s="655"/>
      <c r="Q37" s="656"/>
      <c r="R37" s="657">
        <v>452531</v>
      </c>
      <c r="S37" s="658"/>
      <c r="T37" s="658"/>
      <c r="U37" s="658"/>
      <c r="V37" s="658"/>
      <c r="W37" s="658"/>
      <c r="X37" s="658"/>
      <c r="Y37" s="659"/>
      <c r="Z37" s="660">
        <v>1.5</v>
      </c>
      <c r="AA37" s="660"/>
      <c r="AB37" s="660"/>
      <c r="AC37" s="660"/>
      <c r="AD37" s="661" t="s">
        <v>129</v>
      </c>
      <c r="AE37" s="661"/>
      <c r="AF37" s="661"/>
      <c r="AG37" s="661"/>
      <c r="AH37" s="661"/>
      <c r="AI37" s="661"/>
      <c r="AJ37" s="661"/>
      <c r="AK37" s="661"/>
      <c r="AL37" s="662" t="s">
        <v>129</v>
      </c>
      <c r="AM37" s="663"/>
      <c r="AN37" s="663"/>
      <c r="AO37" s="664"/>
      <c r="AQ37" s="723" t="s">
        <v>334</v>
      </c>
      <c r="AR37" s="724"/>
      <c r="AS37" s="724"/>
      <c r="AT37" s="724"/>
      <c r="AU37" s="724"/>
      <c r="AV37" s="724"/>
      <c r="AW37" s="724"/>
      <c r="AX37" s="724"/>
      <c r="AY37" s="725"/>
      <c r="AZ37" s="657">
        <v>876460</v>
      </c>
      <c r="BA37" s="658"/>
      <c r="BB37" s="658"/>
      <c r="BC37" s="658"/>
      <c r="BD37" s="690"/>
      <c r="BE37" s="690"/>
      <c r="BF37" s="703"/>
      <c r="BG37" s="654" t="s">
        <v>335</v>
      </c>
      <c r="BH37" s="655"/>
      <c r="BI37" s="655"/>
      <c r="BJ37" s="655"/>
      <c r="BK37" s="655"/>
      <c r="BL37" s="655"/>
      <c r="BM37" s="655"/>
      <c r="BN37" s="655"/>
      <c r="BO37" s="655"/>
      <c r="BP37" s="655"/>
      <c r="BQ37" s="655"/>
      <c r="BR37" s="655"/>
      <c r="BS37" s="655"/>
      <c r="BT37" s="655"/>
      <c r="BU37" s="656"/>
      <c r="BV37" s="657">
        <v>-54396</v>
      </c>
      <c r="BW37" s="658"/>
      <c r="BX37" s="658"/>
      <c r="BY37" s="658"/>
      <c r="BZ37" s="658"/>
      <c r="CA37" s="658"/>
      <c r="CB37" s="667"/>
      <c r="CD37" s="654" t="s">
        <v>336</v>
      </c>
      <c r="CE37" s="655"/>
      <c r="CF37" s="655"/>
      <c r="CG37" s="655"/>
      <c r="CH37" s="655"/>
      <c r="CI37" s="655"/>
      <c r="CJ37" s="655"/>
      <c r="CK37" s="655"/>
      <c r="CL37" s="655"/>
      <c r="CM37" s="655"/>
      <c r="CN37" s="655"/>
      <c r="CO37" s="655"/>
      <c r="CP37" s="655"/>
      <c r="CQ37" s="656"/>
      <c r="CR37" s="657">
        <v>698550</v>
      </c>
      <c r="CS37" s="690"/>
      <c r="CT37" s="690"/>
      <c r="CU37" s="690"/>
      <c r="CV37" s="690"/>
      <c r="CW37" s="690"/>
      <c r="CX37" s="690"/>
      <c r="CY37" s="691"/>
      <c r="CZ37" s="662">
        <v>2.5</v>
      </c>
      <c r="DA37" s="684"/>
      <c r="DB37" s="684"/>
      <c r="DC37" s="692"/>
      <c r="DD37" s="666">
        <v>698550</v>
      </c>
      <c r="DE37" s="690"/>
      <c r="DF37" s="690"/>
      <c r="DG37" s="690"/>
      <c r="DH37" s="690"/>
      <c r="DI37" s="690"/>
      <c r="DJ37" s="690"/>
      <c r="DK37" s="691"/>
      <c r="DL37" s="666">
        <v>698550</v>
      </c>
      <c r="DM37" s="690"/>
      <c r="DN37" s="690"/>
      <c r="DO37" s="690"/>
      <c r="DP37" s="690"/>
      <c r="DQ37" s="690"/>
      <c r="DR37" s="690"/>
      <c r="DS37" s="690"/>
      <c r="DT37" s="690"/>
      <c r="DU37" s="690"/>
      <c r="DV37" s="691"/>
      <c r="DW37" s="662">
        <v>4</v>
      </c>
      <c r="DX37" s="684"/>
      <c r="DY37" s="684"/>
      <c r="DZ37" s="684"/>
      <c r="EA37" s="684"/>
      <c r="EB37" s="684"/>
      <c r="EC37" s="685"/>
    </row>
    <row r="38" spans="2:133" ht="11.25" customHeight="1" x14ac:dyDescent="0.15">
      <c r="B38" s="654" t="s">
        <v>337</v>
      </c>
      <c r="C38" s="655"/>
      <c r="D38" s="655"/>
      <c r="E38" s="655"/>
      <c r="F38" s="655"/>
      <c r="G38" s="655"/>
      <c r="H38" s="655"/>
      <c r="I38" s="655"/>
      <c r="J38" s="655"/>
      <c r="K38" s="655"/>
      <c r="L38" s="655"/>
      <c r="M38" s="655"/>
      <c r="N38" s="655"/>
      <c r="O38" s="655"/>
      <c r="P38" s="655"/>
      <c r="Q38" s="656"/>
      <c r="R38" s="657">
        <v>974323</v>
      </c>
      <c r="S38" s="658"/>
      <c r="T38" s="658"/>
      <c r="U38" s="658"/>
      <c r="V38" s="658"/>
      <c r="W38" s="658"/>
      <c r="X38" s="658"/>
      <c r="Y38" s="659"/>
      <c r="Z38" s="660">
        <v>3.3</v>
      </c>
      <c r="AA38" s="660"/>
      <c r="AB38" s="660"/>
      <c r="AC38" s="660"/>
      <c r="AD38" s="661" t="s">
        <v>129</v>
      </c>
      <c r="AE38" s="661"/>
      <c r="AF38" s="661"/>
      <c r="AG38" s="661"/>
      <c r="AH38" s="661"/>
      <c r="AI38" s="661"/>
      <c r="AJ38" s="661"/>
      <c r="AK38" s="661"/>
      <c r="AL38" s="662" t="s">
        <v>129</v>
      </c>
      <c r="AM38" s="663"/>
      <c r="AN38" s="663"/>
      <c r="AO38" s="664"/>
      <c r="AQ38" s="723" t="s">
        <v>338</v>
      </c>
      <c r="AR38" s="724"/>
      <c r="AS38" s="724"/>
      <c r="AT38" s="724"/>
      <c r="AU38" s="724"/>
      <c r="AV38" s="724"/>
      <c r="AW38" s="724"/>
      <c r="AX38" s="724"/>
      <c r="AY38" s="725"/>
      <c r="AZ38" s="657">
        <v>43329</v>
      </c>
      <c r="BA38" s="658"/>
      <c r="BB38" s="658"/>
      <c r="BC38" s="658"/>
      <c r="BD38" s="690"/>
      <c r="BE38" s="690"/>
      <c r="BF38" s="703"/>
      <c r="BG38" s="654" t="s">
        <v>339</v>
      </c>
      <c r="BH38" s="655"/>
      <c r="BI38" s="655"/>
      <c r="BJ38" s="655"/>
      <c r="BK38" s="655"/>
      <c r="BL38" s="655"/>
      <c r="BM38" s="655"/>
      <c r="BN38" s="655"/>
      <c r="BO38" s="655"/>
      <c r="BP38" s="655"/>
      <c r="BQ38" s="655"/>
      <c r="BR38" s="655"/>
      <c r="BS38" s="655"/>
      <c r="BT38" s="655"/>
      <c r="BU38" s="656"/>
      <c r="BV38" s="657">
        <v>9499</v>
      </c>
      <c r="BW38" s="658"/>
      <c r="BX38" s="658"/>
      <c r="BY38" s="658"/>
      <c r="BZ38" s="658"/>
      <c r="CA38" s="658"/>
      <c r="CB38" s="667"/>
      <c r="CD38" s="654" t="s">
        <v>340</v>
      </c>
      <c r="CE38" s="655"/>
      <c r="CF38" s="655"/>
      <c r="CG38" s="655"/>
      <c r="CH38" s="655"/>
      <c r="CI38" s="655"/>
      <c r="CJ38" s="655"/>
      <c r="CK38" s="655"/>
      <c r="CL38" s="655"/>
      <c r="CM38" s="655"/>
      <c r="CN38" s="655"/>
      <c r="CO38" s="655"/>
      <c r="CP38" s="655"/>
      <c r="CQ38" s="656"/>
      <c r="CR38" s="657">
        <v>1261488</v>
      </c>
      <c r="CS38" s="658"/>
      <c r="CT38" s="658"/>
      <c r="CU38" s="658"/>
      <c r="CV38" s="658"/>
      <c r="CW38" s="658"/>
      <c r="CX38" s="658"/>
      <c r="CY38" s="659"/>
      <c r="CZ38" s="662">
        <v>4.4000000000000004</v>
      </c>
      <c r="DA38" s="684"/>
      <c r="DB38" s="684"/>
      <c r="DC38" s="692"/>
      <c r="DD38" s="666">
        <v>891225</v>
      </c>
      <c r="DE38" s="658"/>
      <c r="DF38" s="658"/>
      <c r="DG38" s="658"/>
      <c r="DH38" s="658"/>
      <c r="DI38" s="658"/>
      <c r="DJ38" s="658"/>
      <c r="DK38" s="659"/>
      <c r="DL38" s="666">
        <v>721585</v>
      </c>
      <c r="DM38" s="658"/>
      <c r="DN38" s="658"/>
      <c r="DO38" s="658"/>
      <c r="DP38" s="658"/>
      <c r="DQ38" s="658"/>
      <c r="DR38" s="658"/>
      <c r="DS38" s="658"/>
      <c r="DT38" s="658"/>
      <c r="DU38" s="658"/>
      <c r="DV38" s="659"/>
      <c r="DW38" s="662">
        <v>4.0999999999999996</v>
      </c>
      <c r="DX38" s="684"/>
      <c r="DY38" s="684"/>
      <c r="DZ38" s="684"/>
      <c r="EA38" s="684"/>
      <c r="EB38" s="684"/>
      <c r="EC38" s="685"/>
    </row>
    <row r="39" spans="2:133" ht="11.25" customHeight="1" x14ac:dyDescent="0.15">
      <c r="B39" s="654" t="s">
        <v>341</v>
      </c>
      <c r="C39" s="655"/>
      <c r="D39" s="655"/>
      <c r="E39" s="655"/>
      <c r="F39" s="655"/>
      <c r="G39" s="655"/>
      <c r="H39" s="655"/>
      <c r="I39" s="655"/>
      <c r="J39" s="655"/>
      <c r="K39" s="655"/>
      <c r="L39" s="655"/>
      <c r="M39" s="655"/>
      <c r="N39" s="655"/>
      <c r="O39" s="655"/>
      <c r="P39" s="655"/>
      <c r="Q39" s="656"/>
      <c r="R39" s="657">
        <v>955874</v>
      </c>
      <c r="S39" s="658"/>
      <c r="T39" s="658"/>
      <c r="U39" s="658"/>
      <c r="V39" s="658"/>
      <c r="W39" s="658"/>
      <c r="X39" s="658"/>
      <c r="Y39" s="659"/>
      <c r="Z39" s="660">
        <v>3.2</v>
      </c>
      <c r="AA39" s="660"/>
      <c r="AB39" s="660"/>
      <c r="AC39" s="660"/>
      <c r="AD39" s="661">
        <v>975</v>
      </c>
      <c r="AE39" s="661"/>
      <c r="AF39" s="661"/>
      <c r="AG39" s="661"/>
      <c r="AH39" s="661"/>
      <c r="AI39" s="661"/>
      <c r="AJ39" s="661"/>
      <c r="AK39" s="661"/>
      <c r="AL39" s="662">
        <v>0</v>
      </c>
      <c r="AM39" s="663"/>
      <c r="AN39" s="663"/>
      <c r="AO39" s="664"/>
      <c r="AQ39" s="723" t="s">
        <v>342</v>
      </c>
      <c r="AR39" s="724"/>
      <c r="AS39" s="724"/>
      <c r="AT39" s="724"/>
      <c r="AU39" s="724"/>
      <c r="AV39" s="724"/>
      <c r="AW39" s="724"/>
      <c r="AX39" s="724"/>
      <c r="AY39" s="725"/>
      <c r="AZ39" s="657" t="s">
        <v>129</v>
      </c>
      <c r="BA39" s="658"/>
      <c r="BB39" s="658"/>
      <c r="BC39" s="658"/>
      <c r="BD39" s="690"/>
      <c r="BE39" s="690"/>
      <c r="BF39" s="703"/>
      <c r="BG39" s="654" t="s">
        <v>343</v>
      </c>
      <c r="BH39" s="655"/>
      <c r="BI39" s="655"/>
      <c r="BJ39" s="655"/>
      <c r="BK39" s="655"/>
      <c r="BL39" s="655"/>
      <c r="BM39" s="655"/>
      <c r="BN39" s="655"/>
      <c r="BO39" s="655"/>
      <c r="BP39" s="655"/>
      <c r="BQ39" s="655"/>
      <c r="BR39" s="655"/>
      <c r="BS39" s="655"/>
      <c r="BT39" s="655"/>
      <c r="BU39" s="656"/>
      <c r="BV39" s="657">
        <v>18965</v>
      </c>
      <c r="BW39" s="658"/>
      <c r="BX39" s="658"/>
      <c r="BY39" s="658"/>
      <c r="BZ39" s="658"/>
      <c r="CA39" s="658"/>
      <c r="CB39" s="667"/>
      <c r="CD39" s="654" t="s">
        <v>344</v>
      </c>
      <c r="CE39" s="655"/>
      <c r="CF39" s="655"/>
      <c r="CG39" s="655"/>
      <c r="CH39" s="655"/>
      <c r="CI39" s="655"/>
      <c r="CJ39" s="655"/>
      <c r="CK39" s="655"/>
      <c r="CL39" s="655"/>
      <c r="CM39" s="655"/>
      <c r="CN39" s="655"/>
      <c r="CO39" s="655"/>
      <c r="CP39" s="655"/>
      <c r="CQ39" s="656"/>
      <c r="CR39" s="657">
        <v>123143</v>
      </c>
      <c r="CS39" s="690"/>
      <c r="CT39" s="690"/>
      <c r="CU39" s="690"/>
      <c r="CV39" s="690"/>
      <c r="CW39" s="690"/>
      <c r="CX39" s="690"/>
      <c r="CY39" s="691"/>
      <c r="CZ39" s="662">
        <v>0.4</v>
      </c>
      <c r="DA39" s="684"/>
      <c r="DB39" s="684"/>
      <c r="DC39" s="692"/>
      <c r="DD39" s="666">
        <v>118728</v>
      </c>
      <c r="DE39" s="690"/>
      <c r="DF39" s="690"/>
      <c r="DG39" s="690"/>
      <c r="DH39" s="690"/>
      <c r="DI39" s="690"/>
      <c r="DJ39" s="690"/>
      <c r="DK39" s="691"/>
      <c r="DL39" s="666" t="s">
        <v>129</v>
      </c>
      <c r="DM39" s="690"/>
      <c r="DN39" s="690"/>
      <c r="DO39" s="690"/>
      <c r="DP39" s="690"/>
      <c r="DQ39" s="690"/>
      <c r="DR39" s="690"/>
      <c r="DS39" s="690"/>
      <c r="DT39" s="690"/>
      <c r="DU39" s="690"/>
      <c r="DV39" s="691"/>
      <c r="DW39" s="662" t="s">
        <v>129</v>
      </c>
      <c r="DX39" s="684"/>
      <c r="DY39" s="684"/>
      <c r="DZ39" s="684"/>
      <c r="EA39" s="684"/>
      <c r="EB39" s="684"/>
      <c r="EC39" s="685"/>
    </row>
    <row r="40" spans="2:133" ht="11.25" customHeight="1" x14ac:dyDescent="0.15">
      <c r="B40" s="654" t="s">
        <v>345</v>
      </c>
      <c r="C40" s="655"/>
      <c r="D40" s="655"/>
      <c r="E40" s="655"/>
      <c r="F40" s="655"/>
      <c r="G40" s="655"/>
      <c r="H40" s="655"/>
      <c r="I40" s="655"/>
      <c r="J40" s="655"/>
      <c r="K40" s="655"/>
      <c r="L40" s="655"/>
      <c r="M40" s="655"/>
      <c r="N40" s="655"/>
      <c r="O40" s="655"/>
      <c r="P40" s="655"/>
      <c r="Q40" s="656"/>
      <c r="R40" s="657">
        <v>2701600</v>
      </c>
      <c r="S40" s="658"/>
      <c r="T40" s="658"/>
      <c r="U40" s="658"/>
      <c r="V40" s="658"/>
      <c r="W40" s="658"/>
      <c r="X40" s="658"/>
      <c r="Y40" s="659"/>
      <c r="Z40" s="660">
        <v>9.1999999999999993</v>
      </c>
      <c r="AA40" s="660"/>
      <c r="AB40" s="660"/>
      <c r="AC40" s="660"/>
      <c r="AD40" s="661" t="s">
        <v>129</v>
      </c>
      <c r="AE40" s="661"/>
      <c r="AF40" s="661"/>
      <c r="AG40" s="661"/>
      <c r="AH40" s="661"/>
      <c r="AI40" s="661"/>
      <c r="AJ40" s="661"/>
      <c r="AK40" s="661"/>
      <c r="AL40" s="662" t="s">
        <v>129</v>
      </c>
      <c r="AM40" s="663"/>
      <c r="AN40" s="663"/>
      <c r="AO40" s="664"/>
      <c r="AQ40" s="723" t="s">
        <v>346</v>
      </c>
      <c r="AR40" s="724"/>
      <c r="AS40" s="724"/>
      <c r="AT40" s="724"/>
      <c r="AU40" s="724"/>
      <c r="AV40" s="724"/>
      <c r="AW40" s="724"/>
      <c r="AX40" s="724"/>
      <c r="AY40" s="725"/>
      <c r="AZ40" s="657" t="s">
        <v>129</v>
      </c>
      <c r="BA40" s="658"/>
      <c r="BB40" s="658"/>
      <c r="BC40" s="658"/>
      <c r="BD40" s="690"/>
      <c r="BE40" s="690"/>
      <c r="BF40" s="703"/>
      <c r="BG40" s="707" t="s">
        <v>347</v>
      </c>
      <c r="BH40" s="708"/>
      <c r="BI40" s="708"/>
      <c r="BJ40" s="708"/>
      <c r="BK40" s="708"/>
      <c r="BL40" s="358"/>
      <c r="BM40" s="655" t="s">
        <v>348</v>
      </c>
      <c r="BN40" s="655"/>
      <c r="BO40" s="655"/>
      <c r="BP40" s="655"/>
      <c r="BQ40" s="655"/>
      <c r="BR40" s="655"/>
      <c r="BS40" s="655"/>
      <c r="BT40" s="655"/>
      <c r="BU40" s="656"/>
      <c r="BV40" s="657">
        <v>119</v>
      </c>
      <c r="BW40" s="658"/>
      <c r="BX40" s="658"/>
      <c r="BY40" s="658"/>
      <c r="BZ40" s="658"/>
      <c r="CA40" s="658"/>
      <c r="CB40" s="667"/>
      <c r="CD40" s="654" t="s">
        <v>349</v>
      </c>
      <c r="CE40" s="655"/>
      <c r="CF40" s="655"/>
      <c r="CG40" s="655"/>
      <c r="CH40" s="655"/>
      <c r="CI40" s="655"/>
      <c r="CJ40" s="655"/>
      <c r="CK40" s="655"/>
      <c r="CL40" s="655"/>
      <c r="CM40" s="655"/>
      <c r="CN40" s="655"/>
      <c r="CO40" s="655"/>
      <c r="CP40" s="655"/>
      <c r="CQ40" s="656"/>
      <c r="CR40" s="657">
        <v>132700</v>
      </c>
      <c r="CS40" s="658"/>
      <c r="CT40" s="658"/>
      <c r="CU40" s="658"/>
      <c r="CV40" s="658"/>
      <c r="CW40" s="658"/>
      <c r="CX40" s="658"/>
      <c r="CY40" s="659"/>
      <c r="CZ40" s="662">
        <v>0.5</v>
      </c>
      <c r="DA40" s="684"/>
      <c r="DB40" s="684"/>
      <c r="DC40" s="692"/>
      <c r="DD40" s="666">
        <v>18600</v>
      </c>
      <c r="DE40" s="658"/>
      <c r="DF40" s="658"/>
      <c r="DG40" s="658"/>
      <c r="DH40" s="658"/>
      <c r="DI40" s="658"/>
      <c r="DJ40" s="658"/>
      <c r="DK40" s="659"/>
      <c r="DL40" s="666" t="s">
        <v>129</v>
      </c>
      <c r="DM40" s="658"/>
      <c r="DN40" s="658"/>
      <c r="DO40" s="658"/>
      <c r="DP40" s="658"/>
      <c r="DQ40" s="658"/>
      <c r="DR40" s="658"/>
      <c r="DS40" s="658"/>
      <c r="DT40" s="658"/>
      <c r="DU40" s="658"/>
      <c r="DV40" s="659"/>
      <c r="DW40" s="662" t="s">
        <v>129</v>
      </c>
      <c r="DX40" s="684"/>
      <c r="DY40" s="684"/>
      <c r="DZ40" s="684"/>
      <c r="EA40" s="684"/>
      <c r="EB40" s="684"/>
      <c r="EC40" s="685"/>
    </row>
    <row r="41" spans="2:133" ht="11.25" customHeight="1" x14ac:dyDescent="0.15">
      <c r="B41" s="654" t="s">
        <v>350</v>
      </c>
      <c r="C41" s="655"/>
      <c r="D41" s="655"/>
      <c r="E41" s="655"/>
      <c r="F41" s="655"/>
      <c r="G41" s="655"/>
      <c r="H41" s="655"/>
      <c r="I41" s="655"/>
      <c r="J41" s="655"/>
      <c r="K41" s="655"/>
      <c r="L41" s="655"/>
      <c r="M41" s="655"/>
      <c r="N41" s="655"/>
      <c r="O41" s="655"/>
      <c r="P41" s="655"/>
      <c r="Q41" s="656"/>
      <c r="R41" s="657" t="s">
        <v>129</v>
      </c>
      <c r="S41" s="658"/>
      <c r="T41" s="658"/>
      <c r="U41" s="658"/>
      <c r="V41" s="658"/>
      <c r="W41" s="658"/>
      <c r="X41" s="658"/>
      <c r="Y41" s="659"/>
      <c r="Z41" s="660" t="s">
        <v>129</v>
      </c>
      <c r="AA41" s="660"/>
      <c r="AB41" s="660"/>
      <c r="AC41" s="660"/>
      <c r="AD41" s="661" t="s">
        <v>129</v>
      </c>
      <c r="AE41" s="661"/>
      <c r="AF41" s="661"/>
      <c r="AG41" s="661"/>
      <c r="AH41" s="661"/>
      <c r="AI41" s="661"/>
      <c r="AJ41" s="661"/>
      <c r="AK41" s="661"/>
      <c r="AL41" s="662" t="s">
        <v>129</v>
      </c>
      <c r="AM41" s="663"/>
      <c r="AN41" s="663"/>
      <c r="AO41" s="664"/>
      <c r="AQ41" s="723" t="s">
        <v>351</v>
      </c>
      <c r="AR41" s="724"/>
      <c r="AS41" s="724"/>
      <c r="AT41" s="724"/>
      <c r="AU41" s="724"/>
      <c r="AV41" s="724"/>
      <c r="AW41" s="724"/>
      <c r="AX41" s="724"/>
      <c r="AY41" s="725"/>
      <c r="AZ41" s="657">
        <v>566472</v>
      </c>
      <c r="BA41" s="658"/>
      <c r="BB41" s="658"/>
      <c r="BC41" s="658"/>
      <c r="BD41" s="690"/>
      <c r="BE41" s="690"/>
      <c r="BF41" s="703"/>
      <c r="BG41" s="707"/>
      <c r="BH41" s="708"/>
      <c r="BI41" s="708"/>
      <c r="BJ41" s="708"/>
      <c r="BK41" s="708"/>
      <c r="BL41" s="358"/>
      <c r="BM41" s="655" t="s">
        <v>352</v>
      </c>
      <c r="BN41" s="655"/>
      <c r="BO41" s="655"/>
      <c r="BP41" s="655"/>
      <c r="BQ41" s="655"/>
      <c r="BR41" s="655"/>
      <c r="BS41" s="655"/>
      <c r="BT41" s="655"/>
      <c r="BU41" s="656"/>
      <c r="BV41" s="657" t="s">
        <v>129</v>
      </c>
      <c r="BW41" s="658"/>
      <c r="BX41" s="658"/>
      <c r="BY41" s="658"/>
      <c r="BZ41" s="658"/>
      <c r="CA41" s="658"/>
      <c r="CB41" s="667"/>
      <c r="CD41" s="654" t="s">
        <v>353</v>
      </c>
      <c r="CE41" s="655"/>
      <c r="CF41" s="655"/>
      <c r="CG41" s="655"/>
      <c r="CH41" s="655"/>
      <c r="CI41" s="655"/>
      <c r="CJ41" s="655"/>
      <c r="CK41" s="655"/>
      <c r="CL41" s="655"/>
      <c r="CM41" s="655"/>
      <c r="CN41" s="655"/>
      <c r="CO41" s="655"/>
      <c r="CP41" s="655"/>
      <c r="CQ41" s="656"/>
      <c r="CR41" s="657" t="s">
        <v>129</v>
      </c>
      <c r="CS41" s="690"/>
      <c r="CT41" s="690"/>
      <c r="CU41" s="690"/>
      <c r="CV41" s="690"/>
      <c r="CW41" s="690"/>
      <c r="CX41" s="690"/>
      <c r="CY41" s="691"/>
      <c r="CZ41" s="662" t="s">
        <v>129</v>
      </c>
      <c r="DA41" s="684"/>
      <c r="DB41" s="684"/>
      <c r="DC41" s="692"/>
      <c r="DD41" s="666" t="s">
        <v>129</v>
      </c>
      <c r="DE41" s="690"/>
      <c r="DF41" s="690"/>
      <c r="DG41" s="690"/>
      <c r="DH41" s="690"/>
      <c r="DI41" s="690"/>
      <c r="DJ41" s="690"/>
      <c r="DK41" s="691"/>
      <c r="DL41" s="732"/>
      <c r="DM41" s="733"/>
      <c r="DN41" s="733"/>
      <c r="DO41" s="733"/>
      <c r="DP41" s="733"/>
      <c r="DQ41" s="733"/>
      <c r="DR41" s="733"/>
      <c r="DS41" s="733"/>
      <c r="DT41" s="733"/>
      <c r="DU41" s="733"/>
      <c r="DV41" s="734"/>
      <c r="DW41" s="729"/>
      <c r="DX41" s="730"/>
      <c r="DY41" s="730"/>
      <c r="DZ41" s="730"/>
      <c r="EA41" s="730"/>
      <c r="EB41" s="730"/>
      <c r="EC41" s="731"/>
    </row>
    <row r="42" spans="2:133" ht="11.25" customHeight="1" x14ac:dyDescent="0.15">
      <c r="B42" s="654" t="s">
        <v>354</v>
      </c>
      <c r="C42" s="655"/>
      <c r="D42" s="655"/>
      <c r="E42" s="655"/>
      <c r="F42" s="655"/>
      <c r="G42" s="655"/>
      <c r="H42" s="655"/>
      <c r="I42" s="655"/>
      <c r="J42" s="655"/>
      <c r="K42" s="655"/>
      <c r="L42" s="655"/>
      <c r="M42" s="655"/>
      <c r="N42" s="655"/>
      <c r="O42" s="655"/>
      <c r="P42" s="655"/>
      <c r="Q42" s="656"/>
      <c r="R42" s="657" t="s">
        <v>129</v>
      </c>
      <c r="S42" s="658"/>
      <c r="T42" s="658"/>
      <c r="U42" s="658"/>
      <c r="V42" s="658"/>
      <c r="W42" s="658"/>
      <c r="X42" s="658"/>
      <c r="Y42" s="659"/>
      <c r="Z42" s="660" t="s">
        <v>129</v>
      </c>
      <c r="AA42" s="660"/>
      <c r="AB42" s="660"/>
      <c r="AC42" s="660"/>
      <c r="AD42" s="661" t="s">
        <v>129</v>
      </c>
      <c r="AE42" s="661"/>
      <c r="AF42" s="661"/>
      <c r="AG42" s="661"/>
      <c r="AH42" s="661"/>
      <c r="AI42" s="661"/>
      <c r="AJ42" s="661"/>
      <c r="AK42" s="661"/>
      <c r="AL42" s="662" t="s">
        <v>129</v>
      </c>
      <c r="AM42" s="663"/>
      <c r="AN42" s="663"/>
      <c r="AO42" s="664"/>
      <c r="AQ42" s="726" t="s">
        <v>355</v>
      </c>
      <c r="AR42" s="727"/>
      <c r="AS42" s="727"/>
      <c r="AT42" s="727"/>
      <c r="AU42" s="727"/>
      <c r="AV42" s="727"/>
      <c r="AW42" s="727"/>
      <c r="AX42" s="727"/>
      <c r="AY42" s="728"/>
      <c r="AZ42" s="735">
        <v>695016</v>
      </c>
      <c r="BA42" s="736"/>
      <c r="BB42" s="736"/>
      <c r="BC42" s="736"/>
      <c r="BD42" s="716"/>
      <c r="BE42" s="716"/>
      <c r="BF42" s="718"/>
      <c r="BG42" s="709"/>
      <c r="BH42" s="710"/>
      <c r="BI42" s="710"/>
      <c r="BJ42" s="710"/>
      <c r="BK42" s="710"/>
      <c r="BL42" s="359"/>
      <c r="BM42" s="676" t="s">
        <v>356</v>
      </c>
      <c r="BN42" s="676"/>
      <c r="BO42" s="676"/>
      <c r="BP42" s="676"/>
      <c r="BQ42" s="676"/>
      <c r="BR42" s="676"/>
      <c r="BS42" s="676"/>
      <c r="BT42" s="676"/>
      <c r="BU42" s="677"/>
      <c r="BV42" s="735">
        <v>237</v>
      </c>
      <c r="BW42" s="736"/>
      <c r="BX42" s="736"/>
      <c r="BY42" s="736"/>
      <c r="BZ42" s="736"/>
      <c r="CA42" s="736"/>
      <c r="CB42" s="742"/>
      <c r="CD42" s="654" t="s">
        <v>357</v>
      </c>
      <c r="CE42" s="655"/>
      <c r="CF42" s="655"/>
      <c r="CG42" s="655"/>
      <c r="CH42" s="655"/>
      <c r="CI42" s="655"/>
      <c r="CJ42" s="655"/>
      <c r="CK42" s="655"/>
      <c r="CL42" s="655"/>
      <c r="CM42" s="655"/>
      <c r="CN42" s="655"/>
      <c r="CO42" s="655"/>
      <c r="CP42" s="655"/>
      <c r="CQ42" s="656"/>
      <c r="CR42" s="657">
        <v>3675167</v>
      </c>
      <c r="CS42" s="690"/>
      <c r="CT42" s="690"/>
      <c r="CU42" s="690"/>
      <c r="CV42" s="690"/>
      <c r="CW42" s="690"/>
      <c r="CX42" s="690"/>
      <c r="CY42" s="691"/>
      <c r="CZ42" s="662">
        <v>12.9</v>
      </c>
      <c r="DA42" s="684"/>
      <c r="DB42" s="684"/>
      <c r="DC42" s="692"/>
      <c r="DD42" s="666">
        <v>1262602</v>
      </c>
      <c r="DE42" s="690"/>
      <c r="DF42" s="690"/>
      <c r="DG42" s="690"/>
      <c r="DH42" s="690"/>
      <c r="DI42" s="690"/>
      <c r="DJ42" s="690"/>
      <c r="DK42" s="691"/>
      <c r="DL42" s="732"/>
      <c r="DM42" s="733"/>
      <c r="DN42" s="733"/>
      <c r="DO42" s="733"/>
      <c r="DP42" s="733"/>
      <c r="DQ42" s="733"/>
      <c r="DR42" s="733"/>
      <c r="DS42" s="733"/>
      <c r="DT42" s="733"/>
      <c r="DU42" s="733"/>
      <c r="DV42" s="734"/>
      <c r="DW42" s="729"/>
      <c r="DX42" s="730"/>
      <c r="DY42" s="730"/>
      <c r="DZ42" s="730"/>
      <c r="EA42" s="730"/>
      <c r="EB42" s="730"/>
      <c r="EC42" s="731"/>
    </row>
    <row r="43" spans="2:133" ht="11.25" customHeight="1" x14ac:dyDescent="0.15">
      <c r="B43" s="654" t="s">
        <v>358</v>
      </c>
      <c r="C43" s="655"/>
      <c r="D43" s="655"/>
      <c r="E43" s="655"/>
      <c r="F43" s="655"/>
      <c r="G43" s="655"/>
      <c r="H43" s="655"/>
      <c r="I43" s="655"/>
      <c r="J43" s="655"/>
      <c r="K43" s="655"/>
      <c r="L43" s="655"/>
      <c r="M43" s="655"/>
      <c r="N43" s="655"/>
      <c r="O43" s="655"/>
      <c r="P43" s="655"/>
      <c r="Q43" s="656"/>
      <c r="R43" s="657">
        <v>1320300</v>
      </c>
      <c r="S43" s="658"/>
      <c r="T43" s="658"/>
      <c r="U43" s="658"/>
      <c r="V43" s="658"/>
      <c r="W43" s="658"/>
      <c r="X43" s="658"/>
      <c r="Y43" s="659"/>
      <c r="Z43" s="660">
        <v>4.5</v>
      </c>
      <c r="AA43" s="660"/>
      <c r="AB43" s="660"/>
      <c r="AC43" s="660"/>
      <c r="AD43" s="661" t="s">
        <v>129</v>
      </c>
      <c r="AE43" s="661"/>
      <c r="AF43" s="661"/>
      <c r="AG43" s="661"/>
      <c r="AH43" s="661"/>
      <c r="AI43" s="661"/>
      <c r="AJ43" s="661"/>
      <c r="AK43" s="661"/>
      <c r="AL43" s="662" t="s">
        <v>129</v>
      </c>
      <c r="AM43" s="663"/>
      <c r="AN43" s="663"/>
      <c r="AO43" s="664"/>
      <c r="CD43" s="654" t="s">
        <v>359</v>
      </c>
      <c r="CE43" s="655"/>
      <c r="CF43" s="655"/>
      <c r="CG43" s="655"/>
      <c r="CH43" s="655"/>
      <c r="CI43" s="655"/>
      <c r="CJ43" s="655"/>
      <c r="CK43" s="655"/>
      <c r="CL43" s="655"/>
      <c r="CM43" s="655"/>
      <c r="CN43" s="655"/>
      <c r="CO43" s="655"/>
      <c r="CP43" s="655"/>
      <c r="CQ43" s="656"/>
      <c r="CR43" s="657">
        <v>58690</v>
      </c>
      <c r="CS43" s="690"/>
      <c r="CT43" s="690"/>
      <c r="CU43" s="690"/>
      <c r="CV43" s="690"/>
      <c r="CW43" s="690"/>
      <c r="CX43" s="690"/>
      <c r="CY43" s="691"/>
      <c r="CZ43" s="662">
        <v>0.2</v>
      </c>
      <c r="DA43" s="684"/>
      <c r="DB43" s="684"/>
      <c r="DC43" s="692"/>
      <c r="DD43" s="666">
        <v>58690</v>
      </c>
      <c r="DE43" s="690"/>
      <c r="DF43" s="690"/>
      <c r="DG43" s="690"/>
      <c r="DH43" s="690"/>
      <c r="DI43" s="690"/>
      <c r="DJ43" s="690"/>
      <c r="DK43" s="691"/>
      <c r="DL43" s="732"/>
      <c r="DM43" s="733"/>
      <c r="DN43" s="733"/>
      <c r="DO43" s="733"/>
      <c r="DP43" s="733"/>
      <c r="DQ43" s="733"/>
      <c r="DR43" s="733"/>
      <c r="DS43" s="733"/>
      <c r="DT43" s="733"/>
      <c r="DU43" s="733"/>
      <c r="DV43" s="734"/>
      <c r="DW43" s="729"/>
      <c r="DX43" s="730"/>
      <c r="DY43" s="730"/>
      <c r="DZ43" s="730"/>
      <c r="EA43" s="730"/>
      <c r="EB43" s="730"/>
      <c r="EC43" s="731"/>
    </row>
    <row r="44" spans="2:133" ht="11.25" customHeight="1" x14ac:dyDescent="0.15">
      <c r="B44" s="675" t="s">
        <v>360</v>
      </c>
      <c r="C44" s="676"/>
      <c r="D44" s="676"/>
      <c r="E44" s="676"/>
      <c r="F44" s="676"/>
      <c r="G44" s="676"/>
      <c r="H44" s="676"/>
      <c r="I44" s="676"/>
      <c r="J44" s="676"/>
      <c r="K44" s="676"/>
      <c r="L44" s="676"/>
      <c r="M44" s="676"/>
      <c r="N44" s="676"/>
      <c r="O44" s="676"/>
      <c r="P44" s="676"/>
      <c r="Q44" s="677"/>
      <c r="R44" s="735">
        <v>29447295</v>
      </c>
      <c r="S44" s="736"/>
      <c r="T44" s="736"/>
      <c r="U44" s="736"/>
      <c r="V44" s="736"/>
      <c r="W44" s="736"/>
      <c r="X44" s="736"/>
      <c r="Y44" s="737"/>
      <c r="Z44" s="738">
        <v>100</v>
      </c>
      <c r="AA44" s="738"/>
      <c r="AB44" s="738"/>
      <c r="AC44" s="738"/>
      <c r="AD44" s="739">
        <v>16208676</v>
      </c>
      <c r="AE44" s="739"/>
      <c r="AF44" s="739"/>
      <c r="AG44" s="739"/>
      <c r="AH44" s="739"/>
      <c r="AI44" s="739"/>
      <c r="AJ44" s="739"/>
      <c r="AK44" s="739"/>
      <c r="AL44" s="740">
        <v>100</v>
      </c>
      <c r="AM44" s="717"/>
      <c r="AN44" s="717"/>
      <c r="AO44" s="741"/>
      <c r="CD44" s="695" t="s">
        <v>307</v>
      </c>
      <c r="CE44" s="696"/>
      <c r="CF44" s="654" t="s">
        <v>361</v>
      </c>
      <c r="CG44" s="655"/>
      <c r="CH44" s="655"/>
      <c r="CI44" s="655"/>
      <c r="CJ44" s="655"/>
      <c r="CK44" s="655"/>
      <c r="CL44" s="655"/>
      <c r="CM44" s="655"/>
      <c r="CN44" s="655"/>
      <c r="CO44" s="655"/>
      <c r="CP44" s="655"/>
      <c r="CQ44" s="656"/>
      <c r="CR44" s="657">
        <v>3675167</v>
      </c>
      <c r="CS44" s="658"/>
      <c r="CT44" s="658"/>
      <c r="CU44" s="658"/>
      <c r="CV44" s="658"/>
      <c r="CW44" s="658"/>
      <c r="CX44" s="658"/>
      <c r="CY44" s="659"/>
      <c r="CZ44" s="662">
        <v>12.9</v>
      </c>
      <c r="DA44" s="663"/>
      <c r="DB44" s="663"/>
      <c r="DC44" s="669"/>
      <c r="DD44" s="666">
        <v>1262602</v>
      </c>
      <c r="DE44" s="658"/>
      <c r="DF44" s="658"/>
      <c r="DG44" s="658"/>
      <c r="DH44" s="658"/>
      <c r="DI44" s="658"/>
      <c r="DJ44" s="658"/>
      <c r="DK44" s="659"/>
      <c r="DL44" s="732"/>
      <c r="DM44" s="733"/>
      <c r="DN44" s="733"/>
      <c r="DO44" s="733"/>
      <c r="DP44" s="733"/>
      <c r="DQ44" s="733"/>
      <c r="DR44" s="733"/>
      <c r="DS44" s="733"/>
      <c r="DT44" s="733"/>
      <c r="DU44" s="733"/>
      <c r="DV44" s="734"/>
      <c r="DW44" s="729"/>
      <c r="DX44" s="730"/>
      <c r="DY44" s="730"/>
      <c r="DZ44" s="730"/>
      <c r="EA44" s="730"/>
      <c r="EB44" s="730"/>
      <c r="EC44" s="731"/>
    </row>
    <row r="45" spans="2:133" ht="11.25" customHeight="1" x14ac:dyDescent="0.15">
      <c r="CD45" s="697"/>
      <c r="CE45" s="698"/>
      <c r="CF45" s="654" t="s">
        <v>362</v>
      </c>
      <c r="CG45" s="655"/>
      <c r="CH45" s="655"/>
      <c r="CI45" s="655"/>
      <c r="CJ45" s="655"/>
      <c r="CK45" s="655"/>
      <c r="CL45" s="655"/>
      <c r="CM45" s="655"/>
      <c r="CN45" s="655"/>
      <c r="CO45" s="655"/>
      <c r="CP45" s="655"/>
      <c r="CQ45" s="656"/>
      <c r="CR45" s="657">
        <v>1952719</v>
      </c>
      <c r="CS45" s="690"/>
      <c r="CT45" s="690"/>
      <c r="CU45" s="690"/>
      <c r="CV45" s="690"/>
      <c r="CW45" s="690"/>
      <c r="CX45" s="690"/>
      <c r="CY45" s="691"/>
      <c r="CZ45" s="662">
        <v>6.9</v>
      </c>
      <c r="DA45" s="684"/>
      <c r="DB45" s="684"/>
      <c r="DC45" s="692"/>
      <c r="DD45" s="666">
        <v>389853</v>
      </c>
      <c r="DE45" s="690"/>
      <c r="DF45" s="690"/>
      <c r="DG45" s="690"/>
      <c r="DH45" s="690"/>
      <c r="DI45" s="690"/>
      <c r="DJ45" s="690"/>
      <c r="DK45" s="691"/>
      <c r="DL45" s="732"/>
      <c r="DM45" s="733"/>
      <c r="DN45" s="733"/>
      <c r="DO45" s="733"/>
      <c r="DP45" s="733"/>
      <c r="DQ45" s="733"/>
      <c r="DR45" s="733"/>
      <c r="DS45" s="733"/>
      <c r="DT45" s="733"/>
      <c r="DU45" s="733"/>
      <c r="DV45" s="734"/>
      <c r="DW45" s="729"/>
      <c r="DX45" s="730"/>
      <c r="DY45" s="730"/>
      <c r="DZ45" s="730"/>
      <c r="EA45" s="730"/>
      <c r="EB45" s="730"/>
      <c r="EC45" s="731"/>
    </row>
    <row r="46" spans="2:133" ht="11.25" customHeight="1" x14ac:dyDescent="0.15">
      <c r="B46" s="349" t="s">
        <v>363</v>
      </c>
      <c r="CD46" s="697"/>
      <c r="CE46" s="698"/>
      <c r="CF46" s="654" t="s">
        <v>364</v>
      </c>
      <c r="CG46" s="655"/>
      <c r="CH46" s="655"/>
      <c r="CI46" s="655"/>
      <c r="CJ46" s="655"/>
      <c r="CK46" s="655"/>
      <c r="CL46" s="655"/>
      <c r="CM46" s="655"/>
      <c r="CN46" s="655"/>
      <c r="CO46" s="655"/>
      <c r="CP46" s="655"/>
      <c r="CQ46" s="656"/>
      <c r="CR46" s="657">
        <v>1627743</v>
      </c>
      <c r="CS46" s="658"/>
      <c r="CT46" s="658"/>
      <c r="CU46" s="658"/>
      <c r="CV46" s="658"/>
      <c r="CW46" s="658"/>
      <c r="CX46" s="658"/>
      <c r="CY46" s="659"/>
      <c r="CZ46" s="662">
        <v>5.7</v>
      </c>
      <c r="DA46" s="663"/>
      <c r="DB46" s="663"/>
      <c r="DC46" s="669"/>
      <c r="DD46" s="666">
        <v>841744</v>
      </c>
      <c r="DE46" s="658"/>
      <c r="DF46" s="658"/>
      <c r="DG46" s="658"/>
      <c r="DH46" s="658"/>
      <c r="DI46" s="658"/>
      <c r="DJ46" s="658"/>
      <c r="DK46" s="659"/>
      <c r="DL46" s="732"/>
      <c r="DM46" s="733"/>
      <c r="DN46" s="733"/>
      <c r="DO46" s="733"/>
      <c r="DP46" s="733"/>
      <c r="DQ46" s="733"/>
      <c r="DR46" s="733"/>
      <c r="DS46" s="733"/>
      <c r="DT46" s="733"/>
      <c r="DU46" s="733"/>
      <c r="DV46" s="734"/>
      <c r="DW46" s="729"/>
      <c r="DX46" s="730"/>
      <c r="DY46" s="730"/>
      <c r="DZ46" s="730"/>
      <c r="EA46" s="730"/>
      <c r="EB46" s="730"/>
      <c r="EC46" s="731"/>
    </row>
    <row r="47" spans="2:133" ht="11.25" customHeight="1" x14ac:dyDescent="0.15">
      <c r="B47" s="753" t="s">
        <v>365</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366</v>
      </c>
      <c r="CG47" s="655"/>
      <c r="CH47" s="655"/>
      <c r="CI47" s="655"/>
      <c r="CJ47" s="655"/>
      <c r="CK47" s="655"/>
      <c r="CL47" s="655"/>
      <c r="CM47" s="655"/>
      <c r="CN47" s="655"/>
      <c r="CO47" s="655"/>
      <c r="CP47" s="655"/>
      <c r="CQ47" s="656"/>
      <c r="CR47" s="657" t="s">
        <v>129</v>
      </c>
      <c r="CS47" s="690"/>
      <c r="CT47" s="690"/>
      <c r="CU47" s="690"/>
      <c r="CV47" s="690"/>
      <c r="CW47" s="690"/>
      <c r="CX47" s="690"/>
      <c r="CY47" s="691"/>
      <c r="CZ47" s="662" t="s">
        <v>129</v>
      </c>
      <c r="DA47" s="684"/>
      <c r="DB47" s="684"/>
      <c r="DC47" s="692"/>
      <c r="DD47" s="666" t="s">
        <v>129</v>
      </c>
      <c r="DE47" s="690"/>
      <c r="DF47" s="690"/>
      <c r="DG47" s="690"/>
      <c r="DH47" s="690"/>
      <c r="DI47" s="690"/>
      <c r="DJ47" s="690"/>
      <c r="DK47" s="691"/>
      <c r="DL47" s="732"/>
      <c r="DM47" s="733"/>
      <c r="DN47" s="733"/>
      <c r="DO47" s="733"/>
      <c r="DP47" s="733"/>
      <c r="DQ47" s="733"/>
      <c r="DR47" s="733"/>
      <c r="DS47" s="733"/>
      <c r="DT47" s="733"/>
      <c r="DU47" s="733"/>
      <c r="DV47" s="734"/>
      <c r="DW47" s="729"/>
      <c r="DX47" s="730"/>
      <c r="DY47" s="730"/>
      <c r="DZ47" s="730"/>
      <c r="EA47" s="730"/>
      <c r="EB47" s="730"/>
      <c r="EC47" s="731"/>
    </row>
    <row r="48" spans="2:133" x14ac:dyDescent="0.15">
      <c r="B48" s="753" t="s">
        <v>367</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368</v>
      </c>
      <c r="CG48" s="655"/>
      <c r="CH48" s="655"/>
      <c r="CI48" s="655"/>
      <c r="CJ48" s="655"/>
      <c r="CK48" s="655"/>
      <c r="CL48" s="655"/>
      <c r="CM48" s="655"/>
      <c r="CN48" s="655"/>
      <c r="CO48" s="655"/>
      <c r="CP48" s="655"/>
      <c r="CQ48" s="656"/>
      <c r="CR48" s="657" t="s">
        <v>129</v>
      </c>
      <c r="CS48" s="658"/>
      <c r="CT48" s="658"/>
      <c r="CU48" s="658"/>
      <c r="CV48" s="658"/>
      <c r="CW48" s="658"/>
      <c r="CX48" s="658"/>
      <c r="CY48" s="659"/>
      <c r="CZ48" s="662" t="s">
        <v>129</v>
      </c>
      <c r="DA48" s="663"/>
      <c r="DB48" s="663"/>
      <c r="DC48" s="669"/>
      <c r="DD48" s="666" t="s">
        <v>129</v>
      </c>
      <c r="DE48" s="658"/>
      <c r="DF48" s="658"/>
      <c r="DG48" s="658"/>
      <c r="DH48" s="658"/>
      <c r="DI48" s="658"/>
      <c r="DJ48" s="658"/>
      <c r="DK48" s="659"/>
      <c r="DL48" s="732"/>
      <c r="DM48" s="733"/>
      <c r="DN48" s="733"/>
      <c r="DO48" s="733"/>
      <c r="DP48" s="733"/>
      <c r="DQ48" s="733"/>
      <c r="DR48" s="733"/>
      <c r="DS48" s="733"/>
      <c r="DT48" s="733"/>
      <c r="DU48" s="733"/>
      <c r="DV48" s="734"/>
      <c r="DW48" s="729"/>
      <c r="DX48" s="730"/>
      <c r="DY48" s="730"/>
      <c r="DZ48" s="730"/>
      <c r="EA48" s="730"/>
      <c r="EB48" s="730"/>
      <c r="EC48" s="731"/>
    </row>
    <row r="49" spans="2:133" ht="11.25" customHeight="1" x14ac:dyDescent="0.15">
      <c r="B49" s="360"/>
      <c r="CD49" s="675" t="s">
        <v>369</v>
      </c>
      <c r="CE49" s="676"/>
      <c r="CF49" s="676"/>
      <c r="CG49" s="676"/>
      <c r="CH49" s="676"/>
      <c r="CI49" s="676"/>
      <c r="CJ49" s="676"/>
      <c r="CK49" s="676"/>
      <c r="CL49" s="676"/>
      <c r="CM49" s="676"/>
      <c r="CN49" s="676"/>
      <c r="CO49" s="676"/>
      <c r="CP49" s="676"/>
      <c r="CQ49" s="677"/>
      <c r="CR49" s="735">
        <v>28465423</v>
      </c>
      <c r="CS49" s="716"/>
      <c r="CT49" s="716"/>
      <c r="CU49" s="716"/>
      <c r="CV49" s="716"/>
      <c r="CW49" s="716"/>
      <c r="CX49" s="716"/>
      <c r="CY49" s="743"/>
      <c r="CZ49" s="740">
        <v>100</v>
      </c>
      <c r="DA49" s="744"/>
      <c r="DB49" s="744"/>
      <c r="DC49" s="745"/>
      <c r="DD49" s="746">
        <v>19413714</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idden="1" x14ac:dyDescent="0.15">
      <c r="B50" s="36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1123" t="s">
        <v>370</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124" t="s">
        <v>371</v>
      </c>
      <c r="DK2" s="1125"/>
      <c r="DL2" s="1125"/>
      <c r="DM2" s="1125"/>
      <c r="DN2" s="1125"/>
      <c r="DO2" s="1126"/>
      <c r="DP2" s="210"/>
      <c r="DQ2" s="1124" t="s">
        <v>372</v>
      </c>
      <c r="DR2" s="1125"/>
      <c r="DS2" s="1125"/>
      <c r="DT2" s="1125"/>
      <c r="DU2" s="1125"/>
      <c r="DV2" s="1125"/>
      <c r="DW2" s="1125"/>
      <c r="DX2" s="1125"/>
      <c r="DY2" s="1125"/>
      <c r="DZ2" s="1126"/>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1092" t="s">
        <v>373</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14"/>
      <c r="BA4" s="214"/>
      <c r="BB4" s="214"/>
      <c r="BC4" s="214"/>
      <c r="BD4" s="214"/>
      <c r="BE4" s="215"/>
      <c r="BF4" s="215"/>
      <c r="BG4" s="215"/>
      <c r="BH4" s="215"/>
      <c r="BI4" s="215"/>
      <c r="BJ4" s="215"/>
      <c r="BK4" s="215"/>
      <c r="BL4" s="215"/>
      <c r="BM4" s="215"/>
      <c r="BN4" s="215"/>
      <c r="BO4" s="215"/>
      <c r="BP4" s="215"/>
      <c r="BQ4" s="763" t="s">
        <v>374</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16"/>
    </row>
    <row r="5" spans="1:131" s="217" customFormat="1" ht="26.25" customHeight="1" x14ac:dyDescent="0.15">
      <c r="A5" s="1028" t="s">
        <v>375</v>
      </c>
      <c r="B5" s="1029"/>
      <c r="C5" s="1029"/>
      <c r="D5" s="1029"/>
      <c r="E5" s="1029"/>
      <c r="F5" s="1029"/>
      <c r="G5" s="1029"/>
      <c r="H5" s="1029"/>
      <c r="I5" s="1029"/>
      <c r="J5" s="1029"/>
      <c r="K5" s="1029"/>
      <c r="L5" s="1029"/>
      <c r="M5" s="1029"/>
      <c r="N5" s="1029"/>
      <c r="O5" s="1029"/>
      <c r="P5" s="1030"/>
      <c r="Q5" s="1034" t="s">
        <v>376</v>
      </c>
      <c r="R5" s="1035"/>
      <c r="S5" s="1035"/>
      <c r="T5" s="1035"/>
      <c r="U5" s="1036"/>
      <c r="V5" s="1034" t="s">
        <v>377</v>
      </c>
      <c r="W5" s="1035"/>
      <c r="X5" s="1035"/>
      <c r="Y5" s="1035"/>
      <c r="Z5" s="1036"/>
      <c r="AA5" s="1034" t="s">
        <v>378</v>
      </c>
      <c r="AB5" s="1035"/>
      <c r="AC5" s="1035"/>
      <c r="AD5" s="1035"/>
      <c r="AE5" s="1035"/>
      <c r="AF5" s="1127" t="s">
        <v>379</v>
      </c>
      <c r="AG5" s="1035"/>
      <c r="AH5" s="1035"/>
      <c r="AI5" s="1035"/>
      <c r="AJ5" s="1048"/>
      <c r="AK5" s="1035" t="s">
        <v>380</v>
      </c>
      <c r="AL5" s="1035"/>
      <c r="AM5" s="1035"/>
      <c r="AN5" s="1035"/>
      <c r="AO5" s="1036"/>
      <c r="AP5" s="1034" t="s">
        <v>381</v>
      </c>
      <c r="AQ5" s="1035"/>
      <c r="AR5" s="1035"/>
      <c r="AS5" s="1035"/>
      <c r="AT5" s="1036"/>
      <c r="AU5" s="1034" t="s">
        <v>382</v>
      </c>
      <c r="AV5" s="1035"/>
      <c r="AW5" s="1035"/>
      <c r="AX5" s="1035"/>
      <c r="AY5" s="1048"/>
      <c r="AZ5" s="214"/>
      <c r="BA5" s="214"/>
      <c r="BB5" s="214"/>
      <c r="BC5" s="214"/>
      <c r="BD5" s="214"/>
      <c r="BE5" s="215"/>
      <c r="BF5" s="215"/>
      <c r="BG5" s="215"/>
      <c r="BH5" s="215"/>
      <c r="BI5" s="215"/>
      <c r="BJ5" s="215"/>
      <c r="BK5" s="215"/>
      <c r="BL5" s="215"/>
      <c r="BM5" s="215"/>
      <c r="BN5" s="215"/>
      <c r="BO5" s="215"/>
      <c r="BP5" s="215"/>
      <c r="BQ5" s="1028" t="s">
        <v>383</v>
      </c>
      <c r="BR5" s="1029"/>
      <c r="BS5" s="1029"/>
      <c r="BT5" s="1029"/>
      <c r="BU5" s="1029"/>
      <c r="BV5" s="1029"/>
      <c r="BW5" s="1029"/>
      <c r="BX5" s="1029"/>
      <c r="BY5" s="1029"/>
      <c r="BZ5" s="1029"/>
      <c r="CA5" s="1029"/>
      <c r="CB5" s="1029"/>
      <c r="CC5" s="1029"/>
      <c r="CD5" s="1029"/>
      <c r="CE5" s="1029"/>
      <c r="CF5" s="1029"/>
      <c r="CG5" s="1030"/>
      <c r="CH5" s="1034" t="s">
        <v>384</v>
      </c>
      <c r="CI5" s="1035"/>
      <c r="CJ5" s="1035"/>
      <c r="CK5" s="1035"/>
      <c r="CL5" s="1036"/>
      <c r="CM5" s="1034" t="s">
        <v>385</v>
      </c>
      <c r="CN5" s="1035"/>
      <c r="CO5" s="1035"/>
      <c r="CP5" s="1035"/>
      <c r="CQ5" s="1036"/>
      <c r="CR5" s="1034" t="s">
        <v>386</v>
      </c>
      <c r="CS5" s="1035"/>
      <c r="CT5" s="1035"/>
      <c r="CU5" s="1035"/>
      <c r="CV5" s="1036"/>
      <c r="CW5" s="1034" t="s">
        <v>387</v>
      </c>
      <c r="CX5" s="1035"/>
      <c r="CY5" s="1035"/>
      <c r="CZ5" s="1035"/>
      <c r="DA5" s="1036"/>
      <c r="DB5" s="1034" t="s">
        <v>388</v>
      </c>
      <c r="DC5" s="1035"/>
      <c r="DD5" s="1035"/>
      <c r="DE5" s="1035"/>
      <c r="DF5" s="1036"/>
      <c r="DG5" s="1117" t="s">
        <v>389</v>
      </c>
      <c r="DH5" s="1118"/>
      <c r="DI5" s="1118"/>
      <c r="DJ5" s="1118"/>
      <c r="DK5" s="1119"/>
      <c r="DL5" s="1117" t="s">
        <v>390</v>
      </c>
      <c r="DM5" s="1118"/>
      <c r="DN5" s="1118"/>
      <c r="DO5" s="1118"/>
      <c r="DP5" s="1119"/>
      <c r="DQ5" s="1034" t="s">
        <v>391</v>
      </c>
      <c r="DR5" s="1035"/>
      <c r="DS5" s="1035"/>
      <c r="DT5" s="1035"/>
      <c r="DU5" s="1036"/>
      <c r="DV5" s="1034" t="s">
        <v>382</v>
      </c>
      <c r="DW5" s="1035"/>
      <c r="DX5" s="1035"/>
      <c r="DY5" s="1035"/>
      <c r="DZ5" s="1048"/>
      <c r="EA5" s="216"/>
    </row>
    <row r="6" spans="1:131" s="217"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14"/>
      <c r="BA6" s="214"/>
      <c r="BB6" s="214"/>
      <c r="BC6" s="214"/>
      <c r="BD6" s="214"/>
      <c r="BE6" s="215"/>
      <c r="BF6" s="215"/>
      <c r="BG6" s="215"/>
      <c r="BH6" s="215"/>
      <c r="BI6" s="215"/>
      <c r="BJ6" s="215"/>
      <c r="BK6" s="215"/>
      <c r="BL6" s="215"/>
      <c r="BM6" s="215"/>
      <c r="BN6" s="215"/>
      <c r="BO6" s="215"/>
      <c r="BP6" s="215"/>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16"/>
    </row>
    <row r="7" spans="1:131" s="217" customFormat="1" ht="26.25" customHeight="1" thickTop="1" x14ac:dyDescent="0.15">
      <c r="A7" s="218">
        <v>1</v>
      </c>
      <c r="B7" s="1080" t="s">
        <v>392</v>
      </c>
      <c r="C7" s="1081"/>
      <c r="D7" s="1081"/>
      <c r="E7" s="1081"/>
      <c r="F7" s="1081"/>
      <c r="G7" s="1081"/>
      <c r="H7" s="1081"/>
      <c r="I7" s="1081"/>
      <c r="J7" s="1081"/>
      <c r="K7" s="1081"/>
      <c r="L7" s="1081"/>
      <c r="M7" s="1081"/>
      <c r="N7" s="1081"/>
      <c r="O7" s="1081"/>
      <c r="P7" s="1082"/>
      <c r="Q7" s="1135">
        <v>29447</v>
      </c>
      <c r="R7" s="1136"/>
      <c r="S7" s="1136"/>
      <c r="T7" s="1136"/>
      <c r="U7" s="1136"/>
      <c r="V7" s="1136">
        <v>28465</v>
      </c>
      <c r="W7" s="1136"/>
      <c r="X7" s="1136"/>
      <c r="Y7" s="1136"/>
      <c r="Z7" s="1136"/>
      <c r="AA7" s="1136">
        <v>982</v>
      </c>
      <c r="AB7" s="1136"/>
      <c r="AC7" s="1136"/>
      <c r="AD7" s="1136"/>
      <c r="AE7" s="1137"/>
      <c r="AF7" s="1138">
        <v>881</v>
      </c>
      <c r="AG7" s="1139"/>
      <c r="AH7" s="1139"/>
      <c r="AI7" s="1139"/>
      <c r="AJ7" s="1140"/>
      <c r="AK7" s="1141">
        <v>453</v>
      </c>
      <c r="AL7" s="1142"/>
      <c r="AM7" s="1142"/>
      <c r="AN7" s="1142"/>
      <c r="AO7" s="1142"/>
      <c r="AP7" s="1142">
        <v>20871</v>
      </c>
      <c r="AQ7" s="1142"/>
      <c r="AR7" s="1142"/>
      <c r="AS7" s="1142"/>
      <c r="AT7" s="1142"/>
      <c r="AU7" s="1143"/>
      <c r="AV7" s="1143"/>
      <c r="AW7" s="1143"/>
      <c r="AX7" s="1143"/>
      <c r="AY7" s="1144"/>
      <c r="AZ7" s="214"/>
      <c r="BA7" s="214"/>
      <c r="BB7" s="214"/>
      <c r="BC7" s="214"/>
      <c r="BD7" s="214"/>
      <c r="BE7" s="215"/>
      <c r="BF7" s="215"/>
      <c r="BG7" s="215"/>
      <c r="BH7" s="215"/>
      <c r="BI7" s="215"/>
      <c r="BJ7" s="215"/>
      <c r="BK7" s="215"/>
      <c r="BL7" s="215"/>
      <c r="BM7" s="215"/>
      <c r="BN7" s="215"/>
      <c r="BO7" s="215"/>
      <c r="BP7" s="215"/>
      <c r="BQ7" s="218">
        <v>1</v>
      </c>
      <c r="BR7" s="219"/>
      <c r="BS7" s="1132" t="s">
        <v>594</v>
      </c>
      <c r="BT7" s="1133"/>
      <c r="BU7" s="1133"/>
      <c r="BV7" s="1133"/>
      <c r="BW7" s="1133"/>
      <c r="BX7" s="1133"/>
      <c r="BY7" s="1133"/>
      <c r="BZ7" s="1133"/>
      <c r="CA7" s="1133"/>
      <c r="CB7" s="1133"/>
      <c r="CC7" s="1133"/>
      <c r="CD7" s="1133"/>
      <c r="CE7" s="1133"/>
      <c r="CF7" s="1133"/>
      <c r="CG7" s="1145"/>
      <c r="CH7" s="1129">
        <v>1</v>
      </c>
      <c r="CI7" s="1130"/>
      <c r="CJ7" s="1130"/>
      <c r="CK7" s="1130"/>
      <c r="CL7" s="1131"/>
      <c r="CM7" s="1129">
        <v>172</v>
      </c>
      <c r="CN7" s="1130"/>
      <c r="CO7" s="1130"/>
      <c r="CP7" s="1130"/>
      <c r="CQ7" s="1131"/>
      <c r="CR7" s="1129">
        <v>140</v>
      </c>
      <c r="CS7" s="1130"/>
      <c r="CT7" s="1130"/>
      <c r="CU7" s="1130"/>
      <c r="CV7" s="1131"/>
      <c r="CW7" s="1129">
        <v>1</v>
      </c>
      <c r="CX7" s="1130"/>
      <c r="CY7" s="1130"/>
      <c r="CZ7" s="1130"/>
      <c r="DA7" s="1131"/>
      <c r="DB7" s="1129" t="s">
        <v>598</v>
      </c>
      <c r="DC7" s="1130"/>
      <c r="DD7" s="1130"/>
      <c r="DE7" s="1130"/>
      <c r="DF7" s="1131"/>
      <c r="DG7" s="1129" t="s">
        <v>598</v>
      </c>
      <c r="DH7" s="1130"/>
      <c r="DI7" s="1130"/>
      <c r="DJ7" s="1130"/>
      <c r="DK7" s="1131"/>
      <c r="DL7" s="1129" t="s">
        <v>598</v>
      </c>
      <c r="DM7" s="1130"/>
      <c r="DN7" s="1130"/>
      <c r="DO7" s="1130"/>
      <c r="DP7" s="1131"/>
      <c r="DQ7" s="1129" t="s">
        <v>598</v>
      </c>
      <c r="DR7" s="1130"/>
      <c r="DS7" s="1130"/>
      <c r="DT7" s="1130"/>
      <c r="DU7" s="1131"/>
      <c r="DV7" s="1132"/>
      <c r="DW7" s="1133"/>
      <c r="DX7" s="1133"/>
      <c r="DY7" s="1133"/>
      <c r="DZ7" s="1134"/>
      <c r="EA7" s="216"/>
    </row>
    <row r="8" spans="1:131" s="217" customFormat="1" ht="26.25" customHeight="1" x14ac:dyDescent="0.15">
      <c r="A8" s="220">
        <v>2</v>
      </c>
      <c r="B8" s="1063"/>
      <c r="C8" s="1064"/>
      <c r="D8" s="1064"/>
      <c r="E8" s="1064"/>
      <c r="F8" s="1064"/>
      <c r="G8" s="1064"/>
      <c r="H8" s="1064"/>
      <c r="I8" s="1064"/>
      <c r="J8" s="1064"/>
      <c r="K8" s="1064"/>
      <c r="L8" s="1064"/>
      <c r="M8" s="1064"/>
      <c r="N8" s="1064"/>
      <c r="O8" s="1064"/>
      <c r="P8" s="1065"/>
      <c r="Q8" s="1071"/>
      <c r="R8" s="1072"/>
      <c r="S8" s="1072"/>
      <c r="T8" s="1072"/>
      <c r="U8" s="1072"/>
      <c r="V8" s="1072"/>
      <c r="W8" s="1072"/>
      <c r="X8" s="1072"/>
      <c r="Y8" s="1072"/>
      <c r="Z8" s="1072"/>
      <c r="AA8" s="1072"/>
      <c r="AB8" s="1072"/>
      <c r="AC8" s="1072"/>
      <c r="AD8" s="1072"/>
      <c r="AE8" s="1073"/>
      <c r="AF8" s="1068"/>
      <c r="AG8" s="1069"/>
      <c r="AH8" s="1069"/>
      <c r="AI8" s="1069"/>
      <c r="AJ8" s="1070"/>
      <c r="AK8" s="1113"/>
      <c r="AL8" s="1114"/>
      <c r="AM8" s="1114"/>
      <c r="AN8" s="1114"/>
      <c r="AO8" s="1114"/>
      <c r="AP8" s="1114"/>
      <c r="AQ8" s="1114"/>
      <c r="AR8" s="1114"/>
      <c r="AS8" s="1114"/>
      <c r="AT8" s="1114"/>
      <c r="AU8" s="1115"/>
      <c r="AV8" s="1115"/>
      <c r="AW8" s="1115"/>
      <c r="AX8" s="1115"/>
      <c r="AY8" s="1116"/>
      <c r="AZ8" s="214"/>
      <c r="BA8" s="214"/>
      <c r="BB8" s="214"/>
      <c r="BC8" s="214"/>
      <c r="BD8" s="214"/>
      <c r="BE8" s="215"/>
      <c r="BF8" s="215"/>
      <c r="BG8" s="215"/>
      <c r="BH8" s="215"/>
      <c r="BI8" s="215"/>
      <c r="BJ8" s="215"/>
      <c r="BK8" s="215"/>
      <c r="BL8" s="215"/>
      <c r="BM8" s="215"/>
      <c r="BN8" s="215"/>
      <c r="BO8" s="215"/>
      <c r="BP8" s="215"/>
      <c r="BQ8" s="220">
        <v>2</v>
      </c>
      <c r="BR8" s="221"/>
      <c r="BS8" s="1025" t="s">
        <v>595</v>
      </c>
      <c r="BT8" s="1026"/>
      <c r="BU8" s="1026"/>
      <c r="BV8" s="1026"/>
      <c r="BW8" s="1026"/>
      <c r="BX8" s="1026"/>
      <c r="BY8" s="1026"/>
      <c r="BZ8" s="1026"/>
      <c r="CA8" s="1026"/>
      <c r="CB8" s="1026"/>
      <c r="CC8" s="1026"/>
      <c r="CD8" s="1026"/>
      <c r="CE8" s="1026"/>
      <c r="CF8" s="1026"/>
      <c r="CG8" s="1047"/>
      <c r="CH8" s="1022">
        <v>15</v>
      </c>
      <c r="CI8" s="1023"/>
      <c r="CJ8" s="1023"/>
      <c r="CK8" s="1023"/>
      <c r="CL8" s="1024"/>
      <c r="CM8" s="1022">
        <v>357</v>
      </c>
      <c r="CN8" s="1023"/>
      <c r="CO8" s="1023"/>
      <c r="CP8" s="1023"/>
      <c r="CQ8" s="1024"/>
      <c r="CR8" s="1022">
        <v>50</v>
      </c>
      <c r="CS8" s="1023"/>
      <c r="CT8" s="1023"/>
      <c r="CU8" s="1023"/>
      <c r="CV8" s="1024"/>
      <c r="CW8" s="1022">
        <v>4</v>
      </c>
      <c r="CX8" s="1023"/>
      <c r="CY8" s="1023"/>
      <c r="CZ8" s="1023"/>
      <c r="DA8" s="1024"/>
      <c r="DB8" s="1022" t="s">
        <v>598</v>
      </c>
      <c r="DC8" s="1023"/>
      <c r="DD8" s="1023"/>
      <c r="DE8" s="1023"/>
      <c r="DF8" s="1024"/>
      <c r="DG8" s="1022" t="s">
        <v>598</v>
      </c>
      <c r="DH8" s="1023"/>
      <c r="DI8" s="1023"/>
      <c r="DJ8" s="1023"/>
      <c r="DK8" s="1024"/>
      <c r="DL8" s="1022">
        <v>18</v>
      </c>
      <c r="DM8" s="1023"/>
      <c r="DN8" s="1023"/>
      <c r="DO8" s="1023"/>
      <c r="DP8" s="1024"/>
      <c r="DQ8" s="1022">
        <v>2</v>
      </c>
      <c r="DR8" s="1023"/>
      <c r="DS8" s="1023"/>
      <c r="DT8" s="1023"/>
      <c r="DU8" s="1024"/>
      <c r="DV8" s="1025"/>
      <c r="DW8" s="1026"/>
      <c r="DX8" s="1026"/>
      <c r="DY8" s="1026"/>
      <c r="DZ8" s="1027"/>
      <c r="EA8" s="216"/>
    </row>
    <row r="9" spans="1:131" s="217" customFormat="1" ht="26.25" customHeight="1" x14ac:dyDescent="0.15">
      <c r="A9" s="220">
        <v>3</v>
      </c>
      <c r="B9" s="1063"/>
      <c r="C9" s="1064"/>
      <c r="D9" s="1064"/>
      <c r="E9" s="1064"/>
      <c r="F9" s="1064"/>
      <c r="G9" s="1064"/>
      <c r="H9" s="1064"/>
      <c r="I9" s="1064"/>
      <c r="J9" s="1064"/>
      <c r="K9" s="1064"/>
      <c r="L9" s="1064"/>
      <c r="M9" s="1064"/>
      <c r="N9" s="1064"/>
      <c r="O9" s="1064"/>
      <c r="P9" s="1065"/>
      <c r="Q9" s="1071"/>
      <c r="R9" s="1072"/>
      <c r="S9" s="1072"/>
      <c r="T9" s="1072"/>
      <c r="U9" s="1072"/>
      <c r="V9" s="1072"/>
      <c r="W9" s="1072"/>
      <c r="X9" s="1072"/>
      <c r="Y9" s="1072"/>
      <c r="Z9" s="1072"/>
      <c r="AA9" s="1072"/>
      <c r="AB9" s="1072"/>
      <c r="AC9" s="1072"/>
      <c r="AD9" s="1072"/>
      <c r="AE9" s="1073"/>
      <c r="AF9" s="1068"/>
      <c r="AG9" s="1069"/>
      <c r="AH9" s="1069"/>
      <c r="AI9" s="1069"/>
      <c r="AJ9" s="1070"/>
      <c r="AK9" s="1113"/>
      <c r="AL9" s="1114"/>
      <c r="AM9" s="1114"/>
      <c r="AN9" s="1114"/>
      <c r="AO9" s="1114"/>
      <c r="AP9" s="1114"/>
      <c r="AQ9" s="1114"/>
      <c r="AR9" s="1114"/>
      <c r="AS9" s="1114"/>
      <c r="AT9" s="1114"/>
      <c r="AU9" s="1115"/>
      <c r="AV9" s="1115"/>
      <c r="AW9" s="1115"/>
      <c r="AX9" s="1115"/>
      <c r="AY9" s="1116"/>
      <c r="AZ9" s="214"/>
      <c r="BA9" s="214"/>
      <c r="BB9" s="214"/>
      <c r="BC9" s="214"/>
      <c r="BD9" s="214"/>
      <c r="BE9" s="215"/>
      <c r="BF9" s="215"/>
      <c r="BG9" s="215"/>
      <c r="BH9" s="215"/>
      <c r="BI9" s="215"/>
      <c r="BJ9" s="215"/>
      <c r="BK9" s="215"/>
      <c r="BL9" s="215"/>
      <c r="BM9" s="215"/>
      <c r="BN9" s="215"/>
      <c r="BO9" s="215"/>
      <c r="BP9" s="215"/>
      <c r="BQ9" s="220">
        <v>3</v>
      </c>
      <c r="BR9" s="221"/>
      <c r="BS9" s="1025" t="s">
        <v>596</v>
      </c>
      <c r="BT9" s="1026"/>
      <c r="BU9" s="1026"/>
      <c r="BV9" s="1026"/>
      <c r="BW9" s="1026"/>
      <c r="BX9" s="1026"/>
      <c r="BY9" s="1026"/>
      <c r="BZ9" s="1026"/>
      <c r="CA9" s="1026"/>
      <c r="CB9" s="1026"/>
      <c r="CC9" s="1026"/>
      <c r="CD9" s="1026"/>
      <c r="CE9" s="1026"/>
      <c r="CF9" s="1026"/>
      <c r="CG9" s="1047"/>
      <c r="CH9" s="1022">
        <v>-10</v>
      </c>
      <c r="CI9" s="1023"/>
      <c r="CJ9" s="1023"/>
      <c r="CK9" s="1023"/>
      <c r="CL9" s="1024"/>
      <c r="CM9" s="1022">
        <v>202</v>
      </c>
      <c r="CN9" s="1023"/>
      <c r="CO9" s="1023"/>
      <c r="CP9" s="1023"/>
      <c r="CQ9" s="1024"/>
      <c r="CR9" s="1022">
        <v>10</v>
      </c>
      <c r="CS9" s="1023"/>
      <c r="CT9" s="1023"/>
      <c r="CU9" s="1023"/>
      <c r="CV9" s="1024"/>
      <c r="CW9" s="1022" t="s">
        <v>598</v>
      </c>
      <c r="CX9" s="1023"/>
      <c r="CY9" s="1023"/>
      <c r="CZ9" s="1023"/>
      <c r="DA9" s="1024"/>
      <c r="DB9" s="1022">
        <v>339</v>
      </c>
      <c r="DC9" s="1023"/>
      <c r="DD9" s="1023"/>
      <c r="DE9" s="1023"/>
      <c r="DF9" s="1024"/>
      <c r="DG9" s="1022" t="s">
        <v>598</v>
      </c>
      <c r="DH9" s="1023"/>
      <c r="DI9" s="1023"/>
      <c r="DJ9" s="1023"/>
      <c r="DK9" s="1024"/>
      <c r="DL9" s="1022" t="s">
        <v>598</v>
      </c>
      <c r="DM9" s="1023"/>
      <c r="DN9" s="1023"/>
      <c r="DO9" s="1023"/>
      <c r="DP9" s="1024"/>
      <c r="DQ9" s="1022" t="s">
        <v>598</v>
      </c>
      <c r="DR9" s="1023"/>
      <c r="DS9" s="1023"/>
      <c r="DT9" s="1023"/>
      <c r="DU9" s="1024"/>
      <c r="DV9" s="1025"/>
      <c r="DW9" s="1026"/>
      <c r="DX9" s="1026"/>
      <c r="DY9" s="1026"/>
      <c r="DZ9" s="1027"/>
      <c r="EA9" s="216"/>
    </row>
    <row r="10" spans="1:131" s="217" customFormat="1" ht="26.25" customHeight="1" x14ac:dyDescent="0.15">
      <c r="A10" s="220">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14"/>
      <c r="BA10" s="214"/>
      <c r="BB10" s="214"/>
      <c r="BC10" s="214"/>
      <c r="BD10" s="214"/>
      <c r="BE10" s="215"/>
      <c r="BF10" s="215"/>
      <c r="BG10" s="215"/>
      <c r="BH10" s="215"/>
      <c r="BI10" s="215"/>
      <c r="BJ10" s="215"/>
      <c r="BK10" s="215"/>
      <c r="BL10" s="215"/>
      <c r="BM10" s="215"/>
      <c r="BN10" s="215"/>
      <c r="BO10" s="215"/>
      <c r="BP10" s="215"/>
      <c r="BQ10" s="220">
        <v>4</v>
      </c>
      <c r="BR10" s="221"/>
      <c r="BS10" s="1025" t="s">
        <v>597</v>
      </c>
      <c r="BT10" s="1026"/>
      <c r="BU10" s="1026"/>
      <c r="BV10" s="1026"/>
      <c r="BW10" s="1026"/>
      <c r="BX10" s="1026"/>
      <c r="BY10" s="1026"/>
      <c r="BZ10" s="1026"/>
      <c r="CA10" s="1026"/>
      <c r="CB10" s="1026"/>
      <c r="CC10" s="1026"/>
      <c r="CD10" s="1026"/>
      <c r="CE10" s="1026"/>
      <c r="CF10" s="1026"/>
      <c r="CG10" s="1047"/>
      <c r="CH10" s="1022">
        <v>46</v>
      </c>
      <c r="CI10" s="1023"/>
      <c r="CJ10" s="1023"/>
      <c r="CK10" s="1023"/>
      <c r="CL10" s="1024"/>
      <c r="CM10" s="1022">
        <v>435</v>
      </c>
      <c r="CN10" s="1023"/>
      <c r="CO10" s="1023"/>
      <c r="CP10" s="1023"/>
      <c r="CQ10" s="1024"/>
      <c r="CR10" s="1022">
        <v>92</v>
      </c>
      <c r="CS10" s="1023"/>
      <c r="CT10" s="1023"/>
      <c r="CU10" s="1023"/>
      <c r="CV10" s="1024"/>
      <c r="CW10" s="1022" t="s">
        <v>598</v>
      </c>
      <c r="CX10" s="1023"/>
      <c r="CY10" s="1023"/>
      <c r="CZ10" s="1023"/>
      <c r="DA10" s="1024"/>
      <c r="DB10" s="1022" t="s">
        <v>598</v>
      </c>
      <c r="DC10" s="1023"/>
      <c r="DD10" s="1023"/>
      <c r="DE10" s="1023"/>
      <c r="DF10" s="1024"/>
      <c r="DG10" s="1022" t="s">
        <v>598</v>
      </c>
      <c r="DH10" s="1023"/>
      <c r="DI10" s="1023"/>
      <c r="DJ10" s="1023"/>
      <c r="DK10" s="1024"/>
      <c r="DL10" s="1022" t="s">
        <v>598</v>
      </c>
      <c r="DM10" s="1023"/>
      <c r="DN10" s="1023"/>
      <c r="DO10" s="1023"/>
      <c r="DP10" s="1024"/>
      <c r="DQ10" s="1022" t="s">
        <v>598</v>
      </c>
      <c r="DR10" s="1023"/>
      <c r="DS10" s="1023"/>
      <c r="DT10" s="1023"/>
      <c r="DU10" s="1024"/>
      <c r="DV10" s="1025"/>
      <c r="DW10" s="1026"/>
      <c r="DX10" s="1026"/>
      <c r="DY10" s="1026"/>
      <c r="DZ10" s="1027"/>
      <c r="EA10" s="216"/>
    </row>
    <row r="11" spans="1:131" s="217" customFormat="1" ht="26.25" customHeight="1" x14ac:dyDescent="0.15">
      <c r="A11" s="220">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14"/>
      <c r="BA11" s="214"/>
      <c r="BB11" s="214"/>
      <c r="BC11" s="214"/>
      <c r="BD11" s="214"/>
      <c r="BE11" s="215"/>
      <c r="BF11" s="215"/>
      <c r="BG11" s="215"/>
      <c r="BH11" s="215"/>
      <c r="BI11" s="215"/>
      <c r="BJ11" s="215"/>
      <c r="BK11" s="215"/>
      <c r="BL11" s="215"/>
      <c r="BM11" s="215"/>
      <c r="BN11" s="215"/>
      <c r="BO11" s="215"/>
      <c r="BP11" s="215"/>
      <c r="BQ11" s="220">
        <v>5</v>
      </c>
      <c r="BR11" s="221"/>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16"/>
    </row>
    <row r="12" spans="1:131" s="217" customFormat="1" ht="26.25" customHeight="1" x14ac:dyDescent="0.15">
      <c r="A12" s="220">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14"/>
      <c r="BA12" s="214"/>
      <c r="BB12" s="214"/>
      <c r="BC12" s="214"/>
      <c r="BD12" s="214"/>
      <c r="BE12" s="215"/>
      <c r="BF12" s="215"/>
      <c r="BG12" s="215"/>
      <c r="BH12" s="215"/>
      <c r="BI12" s="215"/>
      <c r="BJ12" s="215"/>
      <c r="BK12" s="215"/>
      <c r="BL12" s="215"/>
      <c r="BM12" s="215"/>
      <c r="BN12" s="215"/>
      <c r="BO12" s="215"/>
      <c r="BP12" s="215"/>
      <c r="BQ12" s="220">
        <v>6</v>
      </c>
      <c r="BR12" s="221"/>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16"/>
    </row>
    <row r="13" spans="1:131" s="217" customFormat="1" ht="26.25" customHeight="1" x14ac:dyDescent="0.15">
      <c r="A13" s="220">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14"/>
      <c r="BA13" s="214"/>
      <c r="BB13" s="214"/>
      <c r="BC13" s="214"/>
      <c r="BD13" s="214"/>
      <c r="BE13" s="215"/>
      <c r="BF13" s="215"/>
      <c r="BG13" s="215"/>
      <c r="BH13" s="215"/>
      <c r="BI13" s="215"/>
      <c r="BJ13" s="215"/>
      <c r="BK13" s="215"/>
      <c r="BL13" s="215"/>
      <c r="BM13" s="215"/>
      <c r="BN13" s="215"/>
      <c r="BO13" s="215"/>
      <c r="BP13" s="215"/>
      <c r="BQ13" s="220">
        <v>7</v>
      </c>
      <c r="BR13" s="221"/>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16"/>
    </row>
    <row r="14" spans="1:131" s="217" customFormat="1" ht="26.25" customHeight="1" x14ac:dyDescent="0.15">
      <c r="A14" s="220">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14"/>
      <c r="BA14" s="214"/>
      <c r="BB14" s="214"/>
      <c r="BC14" s="214"/>
      <c r="BD14" s="214"/>
      <c r="BE14" s="215"/>
      <c r="BF14" s="215"/>
      <c r="BG14" s="215"/>
      <c r="BH14" s="215"/>
      <c r="BI14" s="215"/>
      <c r="BJ14" s="215"/>
      <c r="BK14" s="215"/>
      <c r="BL14" s="215"/>
      <c r="BM14" s="215"/>
      <c r="BN14" s="215"/>
      <c r="BO14" s="215"/>
      <c r="BP14" s="215"/>
      <c r="BQ14" s="220">
        <v>8</v>
      </c>
      <c r="BR14" s="221"/>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16"/>
    </row>
    <row r="15" spans="1:131" s="217" customFormat="1" ht="26.25" customHeight="1" x14ac:dyDescent="0.15">
      <c r="A15" s="220">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14"/>
      <c r="BA15" s="214"/>
      <c r="BB15" s="214"/>
      <c r="BC15" s="214"/>
      <c r="BD15" s="214"/>
      <c r="BE15" s="215"/>
      <c r="BF15" s="215"/>
      <c r="BG15" s="215"/>
      <c r="BH15" s="215"/>
      <c r="BI15" s="215"/>
      <c r="BJ15" s="215"/>
      <c r="BK15" s="215"/>
      <c r="BL15" s="215"/>
      <c r="BM15" s="215"/>
      <c r="BN15" s="215"/>
      <c r="BO15" s="215"/>
      <c r="BP15" s="215"/>
      <c r="BQ15" s="220">
        <v>9</v>
      </c>
      <c r="BR15" s="221"/>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16"/>
    </row>
    <row r="16" spans="1:131" s="217" customFormat="1" ht="26.25" customHeight="1" x14ac:dyDescent="0.15">
      <c r="A16" s="220">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14"/>
      <c r="BA16" s="214"/>
      <c r="BB16" s="214"/>
      <c r="BC16" s="214"/>
      <c r="BD16" s="214"/>
      <c r="BE16" s="215"/>
      <c r="BF16" s="215"/>
      <c r="BG16" s="215"/>
      <c r="BH16" s="215"/>
      <c r="BI16" s="215"/>
      <c r="BJ16" s="215"/>
      <c r="BK16" s="215"/>
      <c r="BL16" s="215"/>
      <c r="BM16" s="215"/>
      <c r="BN16" s="215"/>
      <c r="BO16" s="215"/>
      <c r="BP16" s="215"/>
      <c r="BQ16" s="220">
        <v>10</v>
      </c>
      <c r="BR16" s="221"/>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16"/>
    </row>
    <row r="17" spans="1:131" s="217" customFormat="1" ht="26.25" customHeight="1" x14ac:dyDescent="0.15">
      <c r="A17" s="220">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14"/>
      <c r="BA17" s="214"/>
      <c r="BB17" s="214"/>
      <c r="BC17" s="214"/>
      <c r="BD17" s="214"/>
      <c r="BE17" s="215"/>
      <c r="BF17" s="215"/>
      <c r="BG17" s="215"/>
      <c r="BH17" s="215"/>
      <c r="BI17" s="215"/>
      <c r="BJ17" s="215"/>
      <c r="BK17" s="215"/>
      <c r="BL17" s="215"/>
      <c r="BM17" s="215"/>
      <c r="BN17" s="215"/>
      <c r="BO17" s="215"/>
      <c r="BP17" s="215"/>
      <c r="BQ17" s="220">
        <v>11</v>
      </c>
      <c r="BR17" s="221"/>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16"/>
    </row>
    <row r="18" spans="1:131" s="217" customFormat="1" ht="26.25" customHeight="1" x14ac:dyDescent="0.15">
      <c r="A18" s="220">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14"/>
      <c r="BA18" s="214"/>
      <c r="BB18" s="214"/>
      <c r="BC18" s="214"/>
      <c r="BD18" s="214"/>
      <c r="BE18" s="215"/>
      <c r="BF18" s="215"/>
      <c r="BG18" s="215"/>
      <c r="BH18" s="215"/>
      <c r="BI18" s="215"/>
      <c r="BJ18" s="215"/>
      <c r="BK18" s="215"/>
      <c r="BL18" s="215"/>
      <c r="BM18" s="215"/>
      <c r="BN18" s="215"/>
      <c r="BO18" s="215"/>
      <c r="BP18" s="215"/>
      <c r="BQ18" s="220">
        <v>12</v>
      </c>
      <c r="BR18" s="221"/>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16"/>
    </row>
    <row r="19" spans="1:131" s="217" customFormat="1" ht="26.25" customHeight="1" x14ac:dyDescent="0.15">
      <c r="A19" s="220">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14"/>
      <c r="BA19" s="214"/>
      <c r="BB19" s="214"/>
      <c r="BC19" s="214"/>
      <c r="BD19" s="214"/>
      <c r="BE19" s="215"/>
      <c r="BF19" s="215"/>
      <c r="BG19" s="215"/>
      <c r="BH19" s="215"/>
      <c r="BI19" s="215"/>
      <c r="BJ19" s="215"/>
      <c r="BK19" s="215"/>
      <c r="BL19" s="215"/>
      <c r="BM19" s="215"/>
      <c r="BN19" s="215"/>
      <c r="BO19" s="215"/>
      <c r="BP19" s="215"/>
      <c r="BQ19" s="220">
        <v>13</v>
      </c>
      <c r="BR19" s="221"/>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16"/>
    </row>
    <row r="20" spans="1:131" s="217" customFormat="1" ht="26.25" customHeight="1" x14ac:dyDescent="0.15">
      <c r="A20" s="220">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14"/>
      <c r="BA20" s="214"/>
      <c r="BB20" s="214"/>
      <c r="BC20" s="214"/>
      <c r="BD20" s="214"/>
      <c r="BE20" s="215"/>
      <c r="BF20" s="215"/>
      <c r="BG20" s="215"/>
      <c r="BH20" s="215"/>
      <c r="BI20" s="215"/>
      <c r="BJ20" s="215"/>
      <c r="BK20" s="215"/>
      <c r="BL20" s="215"/>
      <c r="BM20" s="215"/>
      <c r="BN20" s="215"/>
      <c r="BO20" s="215"/>
      <c r="BP20" s="215"/>
      <c r="BQ20" s="220">
        <v>14</v>
      </c>
      <c r="BR20" s="221"/>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16"/>
    </row>
    <row r="21" spans="1:131" s="217" customFormat="1" ht="26.25" customHeight="1" thickBot="1" x14ac:dyDescent="0.2">
      <c r="A21" s="220">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14"/>
      <c r="BA21" s="214"/>
      <c r="BB21" s="214"/>
      <c r="BC21" s="214"/>
      <c r="BD21" s="214"/>
      <c r="BE21" s="215"/>
      <c r="BF21" s="215"/>
      <c r="BG21" s="215"/>
      <c r="BH21" s="215"/>
      <c r="BI21" s="215"/>
      <c r="BJ21" s="215"/>
      <c r="BK21" s="215"/>
      <c r="BL21" s="215"/>
      <c r="BM21" s="215"/>
      <c r="BN21" s="215"/>
      <c r="BO21" s="215"/>
      <c r="BP21" s="215"/>
      <c r="BQ21" s="220">
        <v>15</v>
      </c>
      <c r="BR21" s="221"/>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16"/>
    </row>
    <row r="22" spans="1:131" s="217" customFormat="1" ht="26.25" customHeight="1" x14ac:dyDescent="0.15">
      <c r="A22" s="220">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393</v>
      </c>
      <c r="BA22" s="1061"/>
      <c r="BB22" s="1061"/>
      <c r="BC22" s="1061"/>
      <c r="BD22" s="1062"/>
      <c r="BE22" s="215"/>
      <c r="BF22" s="215"/>
      <c r="BG22" s="215"/>
      <c r="BH22" s="215"/>
      <c r="BI22" s="215"/>
      <c r="BJ22" s="215"/>
      <c r="BK22" s="215"/>
      <c r="BL22" s="215"/>
      <c r="BM22" s="215"/>
      <c r="BN22" s="215"/>
      <c r="BO22" s="215"/>
      <c r="BP22" s="215"/>
      <c r="BQ22" s="220">
        <v>16</v>
      </c>
      <c r="BR22" s="221"/>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16"/>
    </row>
    <row r="23" spans="1:131" s="217" customFormat="1" ht="26.25" customHeight="1" thickBot="1" x14ac:dyDescent="0.2">
      <c r="A23" s="222" t="s">
        <v>394</v>
      </c>
      <c r="B23" s="970" t="s">
        <v>395</v>
      </c>
      <c r="C23" s="971"/>
      <c r="D23" s="971"/>
      <c r="E23" s="971"/>
      <c r="F23" s="971"/>
      <c r="G23" s="971"/>
      <c r="H23" s="971"/>
      <c r="I23" s="971"/>
      <c r="J23" s="971"/>
      <c r="K23" s="971"/>
      <c r="L23" s="971"/>
      <c r="M23" s="971"/>
      <c r="N23" s="971"/>
      <c r="O23" s="971"/>
      <c r="P23" s="981"/>
      <c r="Q23" s="1100">
        <v>29447</v>
      </c>
      <c r="R23" s="1094"/>
      <c r="S23" s="1094"/>
      <c r="T23" s="1094"/>
      <c r="U23" s="1094"/>
      <c r="V23" s="1094">
        <v>28465</v>
      </c>
      <c r="W23" s="1094"/>
      <c r="X23" s="1094"/>
      <c r="Y23" s="1094"/>
      <c r="Z23" s="1094"/>
      <c r="AA23" s="1094">
        <v>982</v>
      </c>
      <c r="AB23" s="1094"/>
      <c r="AC23" s="1094"/>
      <c r="AD23" s="1094"/>
      <c r="AE23" s="1101"/>
      <c r="AF23" s="1102">
        <v>881</v>
      </c>
      <c r="AG23" s="1094"/>
      <c r="AH23" s="1094"/>
      <c r="AI23" s="1094"/>
      <c r="AJ23" s="1103"/>
      <c r="AK23" s="1104"/>
      <c r="AL23" s="1105"/>
      <c r="AM23" s="1105"/>
      <c r="AN23" s="1105"/>
      <c r="AO23" s="1105"/>
      <c r="AP23" s="1094">
        <v>20871</v>
      </c>
      <c r="AQ23" s="1094"/>
      <c r="AR23" s="1094"/>
      <c r="AS23" s="1094"/>
      <c r="AT23" s="1094"/>
      <c r="AU23" s="1095"/>
      <c r="AV23" s="1095"/>
      <c r="AW23" s="1095"/>
      <c r="AX23" s="1095"/>
      <c r="AY23" s="1096"/>
      <c r="AZ23" s="1097" t="s">
        <v>396</v>
      </c>
      <c r="BA23" s="1098"/>
      <c r="BB23" s="1098"/>
      <c r="BC23" s="1098"/>
      <c r="BD23" s="1099"/>
      <c r="BE23" s="215"/>
      <c r="BF23" s="215"/>
      <c r="BG23" s="215"/>
      <c r="BH23" s="215"/>
      <c r="BI23" s="215"/>
      <c r="BJ23" s="215"/>
      <c r="BK23" s="215"/>
      <c r="BL23" s="215"/>
      <c r="BM23" s="215"/>
      <c r="BN23" s="215"/>
      <c r="BO23" s="215"/>
      <c r="BP23" s="215"/>
      <c r="BQ23" s="220">
        <v>17</v>
      </c>
      <c r="BR23" s="221"/>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16"/>
    </row>
    <row r="24" spans="1:131" s="217" customFormat="1" ht="26.25" customHeight="1" x14ac:dyDescent="0.15">
      <c r="A24" s="1093" t="s">
        <v>397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14"/>
      <c r="BA24" s="214"/>
      <c r="BB24" s="214"/>
      <c r="BC24" s="214"/>
      <c r="BD24" s="214"/>
      <c r="BE24" s="215"/>
      <c r="BF24" s="215"/>
      <c r="BG24" s="215"/>
      <c r="BH24" s="215"/>
      <c r="BI24" s="215"/>
      <c r="BJ24" s="215"/>
      <c r="BK24" s="215"/>
      <c r="BL24" s="215"/>
      <c r="BM24" s="215"/>
      <c r="BN24" s="215"/>
      <c r="BO24" s="215"/>
      <c r="BP24" s="215"/>
      <c r="BQ24" s="220">
        <v>18</v>
      </c>
      <c r="BR24" s="221"/>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16"/>
    </row>
    <row r="25" spans="1:131" ht="26.25" customHeight="1" thickBot="1" x14ac:dyDescent="0.2">
      <c r="A25" s="1092" t="s">
        <v>398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14"/>
      <c r="BK25" s="214"/>
      <c r="BL25" s="214"/>
      <c r="BM25" s="214"/>
      <c r="BN25" s="214"/>
      <c r="BO25" s="223"/>
      <c r="BP25" s="223"/>
      <c r="BQ25" s="220">
        <v>19</v>
      </c>
      <c r="BR25" s="221"/>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12"/>
    </row>
    <row r="26" spans="1:131" ht="26.25" customHeight="1" x14ac:dyDescent="0.15">
      <c r="A26" s="1028" t="s">
        <v>375</v>
      </c>
      <c r="B26" s="1029"/>
      <c r="C26" s="1029"/>
      <c r="D26" s="1029"/>
      <c r="E26" s="1029"/>
      <c r="F26" s="1029"/>
      <c r="G26" s="1029"/>
      <c r="H26" s="1029"/>
      <c r="I26" s="1029"/>
      <c r="J26" s="1029"/>
      <c r="K26" s="1029"/>
      <c r="L26" s="1029"/>
      <c r="M26" s="1029"/>
      <c r="N26" s="1029"/>
      <c r="O26" s="1029"/>
      <c r="P26" s="1030"/>
      <c r="Q26" s="1034" t="s">
        <v>399</v>
      </c>
      <c r="R26" s="1035"/>
      <c r="S26" s="1035"/>
      <c r="T26" s="1035"/>
      <c r="U26" s="1036"/>
      <c r="V26" s="1034" t="s">
        <v>400</v>
      </c>
      <c r="W26" s="1035"/>
      <c r="X26" s="1035"/>
      <c r="Y26" s="1035"/>
      <c r="Z26" s="1036"/>
      <c r="AA26" s="1034" t="s">
        <v>401</v>
      </c>
      <c r="AB26" s="1035"/>
      <c r="AC26" s="1035"/>
      <c r="AD26" s="1035"/>
      <c r="AE26" s="1035"/>
      <c r="AF26" s="1088" t="s">
        <v>402</v>
      </c>
      <c r="AG26" s="1041"/>
      <c r="AH26" s="1041"/>
      <c r="AI26" s="1041"/>
      <c r="AJ26" s="1089"/>
      <c r="AK26" s="1035" t="s">
        <v>403</v>
      </c>
      <c r="AL26" s="1035"/>
      <c r="AM26" s="1035"/>
      <c r="AN26" s="1035"/>
      <c r="AO26" s="1036"/>
      <c r="AP26" s="1034" t="s">
        <v>404</v>
      </c>
      <c r="AQ26" s="1035"/>
      <c r="AR26" s="1035"/>
      <c r="AS26" s="1035"/>
      <c r="AT26" s="1036"/>
      <c r="AU26" s="1034" t="s">
        <v>405</v>
      </c>
      <c r="AV26" s="1035"/>
      <c r="AW26" s="1035"/>
      <c r="AX26" s="1035"/>
      <c r="AY26" s="1036"/>
      <c r="AZ26" s="1034" t="s">
        <v>406</v>
      </c>
      <c r="BA26" s="1035"/>
      <c r="BB26" s="1035"/>
      <c r="BC26" s="1035"/>
      <c r="BD26" s="1036"/>
      <c r="BE26" s="1034" t="s">
        <v>382</v>
      </c>
      <c r="BF26" s="1035"/>
      <c r="BG26" s="1035"/>
      <c r="BH26" s="1035"/>
      <c r="BI26" s="1048"/>
      <c r="BJ26" s="214"/>
      <c r="BK26" s="214"/>
      <c r="BL26" s="214"/>
      <c r="BM26" s="214"/>
      <c r="BN26" s="214"/>
      <c r="BO26" s="223"/>
      <c r="BP26" s="223"/>
      <c r="BQ26" s="220">
        <v>20</v>
      </c>
      <c r="BR26" s="221"/>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12"/>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14"/>
      <c r="BK27" s="214"/>
      <c r="BL27" s="214"/>
      <c r="BM27" s="214"/>
      <c r="BN27" s="214"/>
      <c r="BO27" s="223"/>
      <c r="BP27" s="223"/>
      <c r="BQ27" s="220">
        <v>21</v>
      </c>
      <c r="BR27" s="221"/>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12"/>
    </row>
    <row r="28" spans="1:131" ht="26.25" customHeight="1" thickTop="1" x14ac:dyDescent="0.15">
      <c r="A28" s="224">
        <v>1</v>
      </c>
      <c r="B28" s="1080" t="s">
        <v>407</v>
      </c>
      <c r="C28" s="1081"/>
      <c r="D28" s="1081"/>
      <c r="E28" s="1081"/>
      <c r="F28" s="1081"/>
      <c r="G28" s="1081"/>
      <c r="H28" s="1081"/>
      <c r="I28" s="1081"/>
      <c r="J28" s="1081"/>
      <c r="K28" s="1081"/>
      <c r="L28" s="1081"/>
      <c r="M28" s="1081"/>
      <c r="N28" s="1081"/>
      <c r="O28" s="1081"/>
      <c r="P28" s="1082"/>
      <c r="Q28" s="1083">
        <v>7648</v>
      </c>
      <c r="R28" s="1084"/>
      <c r="S28" s="1084"/>
      <c r="T28" s="1084"/>
      <c r="U28" s="1084"/>
      <c r="V28" s="1084">
        <v>7548</v>
      </c>
      <c r="W28" s="1084"/>
      <c r="X28" s="1084"/>
      <c r="Y28" s="1084"/>
      <c r="Z28" s="1084"/>
      <c r="AA28" s="1084">
        <v>99</v>
      </c>
      <c r="AB28" s="1084"/>
      <c r="AC28" s="1084"/>
      <c r="AD28" s="1084"/>
      <c r="AE28" s="1085"/>
      <c r="AF28" s="1086">
        <v>99</v>
      </c>
      <c r="AG28" s="1084"/>
      <c r="AH28" s="1084"/>
      <c r="AI28" s="1084"/>
      <c r="AJ28" s="1087"/>
      <c r="AK28" s="1075">
        <v>626</v>
      </c>
      <c r="AL28" s="1076"/>
      <c r="AM28" s="1076"/>
      <c r="AN28" s="1076"/>
      <c r="AO28" s="1076"/>
      <c r="AP28" s="1076" t="s">
        <v>588</v>
      </c>
      <c r="AQ28" s="1076"/>
      <c r="AR28" s="1076"/>
      <c r="AS28" s="1076"/>
      <c r="AT28" s="1076"/>
      <c r="AU28" s="1076" t="s">
        <v>588</v>
      </c>
      <c r="AV28" s="1076"/>
      <c r="AW28" s="1076"/>
      <c r="AX28" s="1076"/>
      <c r="AY28" s="1076"/>
      <c r="AZ28" s="1077" t="s">
        <v>588</v>
      </c>
      <c r="BA28" s="1077"/>
      <c r="BB28" s="1077"/>
      <c r="BC28" s="1077"/>
      <c r="BD28" s="1077"/>
      <c r="BE28" s="1078"/>
      <c r="BF28" s="1078"/>
      <c r="BG28" s="1078"/>
      <c r="BH28" s="1078"/>
      <c r="BI28" s="1079"/>
      <c r="BJ28" s="214"/>
      <c r="BK28" s="214"/>
      <c r="BL28" s="214"/>
      <c r="BM28" s="214"/>
      <c r="BN28" s="214"/>
      <c r="BO28" s="223"/>
      <c r="BP28" s="223"/>
      <c r="BQ28" s="220">
        <v>22</v>
      </c>
      <c r="BR28" s="221"/>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12"/>
    </row>
    <row r="29" spans="1:131" ht="26.25" customHeight="1" x14ac:dyDescent="0.15">
      <c r="A29" s="224">
        <v>2</v>
      </c>
      <c r="B29" s="1063" t="s">
        <v>408</v>
      </c>
      <c r="C29" s="1064"/>
      <c r="D29" s="1064"/>
      <c r="E29" s="1064"/>
      <c r="F29" s="1064"/>
      <c r="G29" s="1064"/>
      <c r="H29" s="1064"/>
      <c r="I29" s="1064"/>
      <c r="J29" s="1064"/>
      <c r="K29" s="1064"/>
      <c r="L29" s="1064"/>
      <c r="M29" s="1064"/>
      <c r="N29" s="1064"/>
      <c r="O29" s="1064"/>
      <c r="P29" s="1065"/>
      <c r="Q29" s="1071">
        <v>830</v>
      </c>
      <c r="R29" s="1072"/>
      <c r="S29" s="1072"/>
      <c r="T29" s="1072"/>
      <c r="U29" s="1072"/>
      <c r="V29" s="1072">
        <v>827</v>
      </c>
      <c r="W29" s="1072"/>
      <c r="X29" s="1072"/>
      <c r="Y29" s="1072"/>
      <c r="Z29" s="1072"/>
      <c r="AA29" s="1072">
        <v>3</v>
      </c>
      <c r="AB29" s="1072"/>
      <c r="AC29" s="1072"/>
      <c r="AD29" s="1072"/>
      <c r="AE29" s="1073"/>
      <c r="AF29" s="1068">
        <v>3</v>
      </c>
      <c r="AG29" s="1069"/>
      <c r="AH29" s="1069"/>
      <c r="AI29" s="1069"/>
      <c r="AJ29" s="1070"/>
      <c r="AK29" s="1013">
        <v>157</v>
      </c>
      <c r="AL29" s="1004"/>
      <c r="AM29" s="1004"/>
      <c r="AN29" s="1004"/>
      <c r="AO29" s="1004"/>
      <c r="AP29" s="1004" t="s">
        <v>588</v>
      </c>
      <c r="AQ29" s="1004"/>
      <c r="AR29" s="1004"/>
      <c r="AS29" s="1004"/>
      <c r="AT29" s="1004"/>
      <c r="AU29" s="1004" t="s">
        <v>588</v>
      </c>
      <c r="AV29" s="1004"/>
      <c r="AW29" s="1004"/>
      <c r="AX29" s="1004"/>
      <c r="AY29" s="1004"/>
      <c r="AZ29" s="1074" t="s">
        <v>588</v>
      </c>
      <c r="BA29" s="1074"/>
      <c r="BB29" s="1074"/>
      <c r="BC29" s="1074"/>
      <c r="BD29" s="1074"/>
      <c r="BE29" s="1005"/>
      <c r="BF29" s="1005"/>
      <c r="BG29" s="1005"/>
      <c r="BH29" s="1005"/>
      <c r="BI29" s="1006"/>
      <c r="BJ29" s="214"/>
      <c r="BK29" s="214"/>
      <c r="BL29" s="214"/>
      <c r="BM29" s="214"/>
      <c r="BN29" s="214"/>
      <c r="BO29" s="223"/>
      <c r="BP29" s="223"/>
      <c r="BQ29" s="220">
        <v>23</v>
      </c>
      <c r="BR29" s="221"/>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12"/>
    </row>
    <row r="30" spans="1:131" ht="26.25" customHeight="1" x14ac:dyDescent="0.15">
      <c r="A30" s="224">
        <v>3</v>
      </c>
      <c r="B30" s="1063" t="s">
        <v>409</v>
      </c>
      <c r="C30" s="1064"/>
      <c r="D30" s="1064"/>
      <c r="E30" s="1064"/>
      <c r="F30" s="1064"/>
      <c r="G30" s="1064"/>
      <c r="H30" s="1064"/>
      <c r="I30" s="1064"/>
      <c r="J30" s="1064"/>
      <c r="K30" s="1064"/>
      <c r="L30" s="1064"/>
      <c r="M30" s="1064"/>
      <c r="N30" s="1064"/>
      <c r="O30" s="1064"/>
      <c r="P30" s="1065"/>
      <c r="Q30" s="1071">
        <v>1160</v>
      </c>
      <c r="R30" s="1072"/>
      <c r="S30" s="1072"/>
      <c r="T30" s="1072"/>
      <c r="U30" s="1072"/>
      <c r="V30" s="1072">
        <v>1113</v>
      </c>
      <c r="W30" s="1072"/>
      <c r="X30" s="1072"/>
      <c r="Y30" s="1072"/>
      <c r="Z30" s="1072"/>
      <c r="AA30" s="1072">
        <v>47</v>
      </c>
      <c r="AB30" s="1072"/>
      <c r="AC30" s="1072"/>
      <c r="AD30" s="1072"/>
      <c r="AE30" s="1073"/>
      <c r="AF30" s="1068">
        <v>1582</v>
      </c>
      <c r="AG30" s="1069"/>
      <c r="AH30" s="1069"/>
      <c r="AI30" s="1069"/>
      <c r="AJ30" s="1070"/>
      <c r="AK30" s="1013">
        <v>43</v>
      </c>
      <c r="AL30" s="1004"/>
      <c r="AM30" s="1004"/>
      <c r="AN30" s="1004"/>
      <c r="AO30" s="1004"/>
      <c r="AP30" s="1004">
        <v>386</v>
      </c>
      <c r="AQ30" s="1004"/>
      <c r="AR30" s="1004"/>
      <c r="AS30" s="1004"/>
      <c r="AT30" s="1004"/>
      <c r="AU30" s="1004">
        <v>7</v>
      </c>
      <c r="AV30" s="1004"/>
      <c r="AW30" s="1004"/>
      <c r="AX30" s="1004"/>
      <c r="AY30" s="1004"/>
      <c r="AZ30" s="1074" t="s">
        <v>588</v>
      </c>
      <c r="BA30" s="1074"/>
      <c r="BB30" s="1074"/>
      <c r="BC30" s="1074"/>
      <c r="BD30" s="1074"/>
      <c r="BE30" s="1005" t="s">
        <v>410</v>
      </c>
      <c r="BF30" s="1005"/>
      <c r="BG30" s="1005"/>
      <c r="BH30" s="1005"/>
      <c r="BI30" s="1006"/>
      <c r="BJ30" s="214"/>
      <c r="BK30" s="214"/>
      <c r="BL30" s="214"/>
      <c r="BM30" s="214"/>
      <c r="BN30" s="214"/>
      <c r="BO30" s="223"/>
      <c r="BP30" s="223"/>
      <c r="BQ30" s="220">
        <v>24</v>
      </c>
      <c r="BR30" s="221"/>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12"/>
    </row>
    <row r="31" spans="1:131" ht="26.25" customHeight="1" x14ac:dyDescent="0.15">
      <c r="A31" s="224">
        <v>4</v>
      </c>
      <c r="B31" s="1063" t="s">
        <v>411</v>
      </c>
      <c r="C31" s="1064"/>
      <c r="D31" s="1064"/>
      <c r="E31" s="1064"/>
      <c r="F31" s="1064"/>
      <c r="G31" s="1064"/>
      <c r="H31" s="1064"/>
      <c r="I31" s="1064"/>
      <c r="J31" s="1064"/>
      <c r="K31" s="1064"/>
      <c r="L31" s="1064"/>
      <c r="M31" s="1064"/>
      <c r="N31" s="1064"/>
      <c r="O31" s="1064"/>
      <c r="P31" s="1065"/>
      <c r="Q31" s="1071">
        <v>1646</v>
      </c>
      <c r="R31" s="1072"/>
      <c r="S31" s="1072"/>
      <c r="T31" s="1072"/>
      <c r="U31" s="1072"/>
      <c r="V31" s="1072">
        <v>1573</v>
      </c>
      <c r="W31" s="1072"/>
      <c r="X31" s="1072"/>
      <c r="Y31" s="1072"/>
      <c r="Z31" s="1072"/>
      <c r="AA31" s="1072">
        <v>73</v>
      </c>
      <c r="AB31" s="1072"/>
      <c r="AC31" s="1072"/>
      <c r="AD31" s="1072"/>
      <c r="AE31" s="1073"/>
      <c r="AF31" s="1068">
        <v>45</v>
      </c>
      <c r="AG31" s="1069"/>
      <c r="AH31" s="1069"/>
      <c r="AI31" s="1069"/>
      <c r="AJ31" s="1070"/>
      <c r="AK31" s="1013">
        <v>590</v>
      </c>
      <c r="AL31" s="1004"/>
      <c r="AM31" s="1004"/>
      <c r="AN31" s="1004"/>
      <c r="AO31" s="1004"/>
      <c r="AP31" s="1004">
        <v>9808</v>
      </c>
      <c r="AQ31" s="1004"/>
      <c r="AR31" s="1004"/>
      <c r="AS31" s="1004"/>
      <c r="AT31" s="1004"/>
      <c r="AU31" s="1004">
        <v>7758</v>
      </c>
      <c r="AV31" s="1004"/>
      <c r="AW31" s="1004"/>
      <c r="AX31" s="1004"/>
      <c r="AY31" s="1004"/>
      <c r="AZ31" s="1074" t="s">
        <v>588</v>
      </c>
      <c r="BA31" s="1074"/>
      <c r="BB31" s="1074"/>
      <c r="BC31" s="1074"/>
      <c r="BD31" s="1074"/>
      <c r="BE31" s="1005" t="s">
        <v>412</v>
      </c>
      <c r="BF31" s="1005"/>
      <c r="BG31" s="1005"/>
      <c r="BH31" s="1005"/>
      <c r="BI31" s="1006"/>
      <c r="BJ31" s="214"/>
      <c r="BK31" s="214"/>
      <c r="BL31" s="214"/>
      <c r="BM31" s="214"/>
      <c r="BN31" s="214"/>
      <c r="BO31" s="223"/>
      <c r="BP31" s="223"/>
      <c r="BQ31" s="220">
        <v>25</v>
      </c>
      <c r="BR31" s="221"/>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12"/>
    </row>
    <row r="32" spans="1:131" ht="26.25" customHeight="1" x14ac:dyDescent="0.15">
      <c r="A32" s="224">
        <v>5</v>
      </c>
      <c r="B32" s="1063"/>
      <c r="C32" s="1064"/>
      <c r="D32" s="1064"/>
      <c r="E32" s="1064"/>
      <c r="F32" s="1064"/>
      <c r="G32" s="1064"/>
      <c r="H32" s="1064"/>
      <c r="I32" s="1064"/>
      <c r="J32" s="1064"/>
      <c r="K32" s="1064"/>
      <c r="L32" s="1064"/>
      <c r="M32" s="1064"/>
      <c r="N32" s="1064"/>
      <c r="O32" s="1064"/>
      <c r="P32" s="1065"/>
      <c r="Q32" s="1071"/>
      <c r="R32" s="1072"/>
      <c r="S32" s="1072"/>
      <c r="T32" s="1072"/>
      <c r="U32" s="1072"/>
      <c r="V32" s="1072"/>
      <c r="W32" s="1072"/>
      <c r="X32" s="1072"/>
      <c r="Y32" s="1072"/>
      <c r="Z32" s="1072"/>
      <c r="AA32" s="1072"/>
      <c r="AB32" s="1072"/>
      <c r="AC32" s="1072"/>
      <c r="AD32" s="1072"/>
      <c r="AE32" s="1073"/>
      <c r="AF32" s="1068"/>
      <c r="AG32" s="1069"/>
      <c r="AH32" s="1069"/>
      <c r="AI32" s="1069"/>
      <c r="AJ32" s="1070"/>
      <c r="AK32" s="1013"/>
      <c r="AL32" s="1004"/>
      <c r="AM32" s="1004"/>
      <c r="AN32" s="1004"/>
      <c r="AO32" s="1004"/>
      <c r="AP32" s="1004"/>
      <c r="AQ32" s="1004"/>
      <c r="AR32" s="1004"/>
      <c r="AS32" s="1004"/>
      <c r="AT32" s="1004"/>
      <c r="AU32" s="1004"/>
      <c r="AV32" s="1004"/>
      <c r="AW32" s="1004"/>
      <c r="AX32" s="1004"/>
      <c r="AY32" s="1004"/>
      <c r="AZ32" s="1074"/>
      <c r="BA32" s="1074"/>
      <c r="BB32" s="1074"/>
      <c r="BC32" s="1074"/>
      <c r="BD32" s="1074"/>
      <c r="BE32" s="1005"/>
      <c r="BF32" s="1005"/>
      <c r="BG32" s="1005"/>
      <c r="BH32" s="1005"/>
      <c r="BI32" s="1006"/>
      <c r="BJ32" s="214"/>
      <c r="BK32" s="214"/>
      <c r="BL32" s="214"/>
      <c r="BM32" s="214"/>
      <c r="BN32" s="214"/>
      <c r="BO32" s="223"/>
      <c r="BP32" s="223"/>
      <c r="BQ32" s="220">
        <v>26</v>
      </c>
      <c r="BR32" s="221"/>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12"/>
    </row>
    <row r="33" spans="1:131" ht="26.25" customHeight="1" x14ac:dyDescent="0.15">
      <c r="A33" s="224">
        <v>6</v>
      </c>
      <c r="B33" s="1063"/>
      <c r="C33" s="1064"/>
      <c r="D33" s="1064"/>
      <c r="E33" s="1064"/>
      <c r="F33" s="1064"/>
      <c r="G33" s="1064"/>
      <c r="H33" s="1064"/>
      <c r="I33" s="1064"/>
      <c r="J33" s="1064"/>
      <c r="K33" s="1064"/>
      <c r="L33" s="1064"/>
      <c r="M33" s="1064"/>
      <c r="N33" s="1064"/>
      <c r="O33" s="1064"/>
      <c r="P33" s="1065"/>
      <c r="Q33" s="1071"/>
      <c r="R33" s="1072"/>
      <c r="S33" s="1072"/>
      <c r="T33" s="1072"/>
      <c r="U33" s="1072"/>
      <c r="V33" s="1072"/>
      <c r="W33" s="1072"/>
      <c r="X33" s="1072"/>
      <c r="Y33" s="1072"/>
      <c r="Z33" s="1072"/>
      <c r="AA33" s="1072"/>
      <c r="AB33" s="1072"/>
      <c r="AC33" s="1072"/>
      <c r="AD33" s="1072"/>
      <c r="AE33" s="1073"/>
      <c r="AF33" s="1068"/>
      <c r="AG33" s="1069"/>
      <c r="AH33" s="1069"/>
      <c r="AI33" s="1069"/>
      <c r="AJ33" s="1070"/>
      <c r="AK33" s="1013"/>
      <c r="AL33" s="1004"/>
      <c r="AM33" s="1004"/>
      <c r="AN33" s="1004"/>
      <c r="AO33" s="1004"/>
      <c r="AP33" s="1004"/>
      <c r="AQ33" s="1004"/>
      <c r="AR33" s="1004"/>
      <c r="AS33" s="1004"/>
      <c r="AT33" s="1004"/>
      <c r="AU33" s="1004"/>
      <c r="AV33" s="1004"/>
      <c r="AW33" s="1004"/>
      <c r="AX33" s="1004"/>
      <c r="AY33" s="1004"/>
      <c r="AZ33" s="1074"/>
      <c r="BA33" s="1074"/>
      <c r="BB33" s="1074"/>
      <c r="BC33" s="1074"/>
      <c r="BD33" s="1074"/>
      <c r="BE33" s="1005"/>
      <c r="BF33" s="1005"/>
      <c r="BG33" s="1005"/>
      <c r="BH33" s="1005"/>
      <c r="BI33" s="1006"/>
      <c r="BJ33" s="214"/>
      <c r="BK33" s="214"/>
      <c r="BL33" s="214"/>
      <c r="BM33" s="214"/>
      <c r="BN33" s="214"/>
      <c r="BO33" s="223"/>
      <c r="BP33" s="223"/>
      <c r="BQ33" s="220">
        <v>27</v>
      </c>
      <c r="BR33" s="221"/>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12"/>
    </row>
    <row r="34" spans="1:131" ht="26.25" customHeight="1" x14ac:dyDescent="0.15">
      <c r="A34" s="224">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14"/>
      <c r="BK34" s="214"/>
      <c r="BL34" s="214"/>
      <c r="BM34" s="214"/>
      <c r="BN34" s="214"/>
      <c r="BO34" s="223"/>
      <c r="BP34" s="223"/>
      <c r="BQ34" s="220">
        <v>28</v>
      </c>
      <c r="BR34" s="221"/>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12"/>
    </row>
    <row r="35" spans="1:131" ht="26.25" customHeight="1" x14ac:dyDescent="0.15">
      <c r="A35" s="224">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14"/>
      <c r="BK35" s="214"/>
      <c r="BL35" s="214"/>
      <c r="BM35" s="214"/>
      <c r="BN35" s="214"/>
      <c r="BO35" s="223"/>
      <c r="BP35" s="223"/>
      <c r="BQ35" s="220">
        <v>29</v>
      </c>
      <c r="BR35" s="221"/>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12"/>
    </row>
    <row r="36" spans="1:131" ht="26.25" customHeight="1" x14ac:dyDescent="0.15">
      <c r="A36" s="224">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14"/>
      <c r="BK36" s="214"/>
      <c r="BL36" s="214"/>
      <c r="BM36" s="214"/>
      <c r="BN36" s="214"/>
      <c r="BO36" s="223"/>
      <c r="BP36" s="223"/>
      <c r="BQ36" s="220">
        <v>30</v>
      </c>
      <c r="BR36" s="221"/>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12"/>
    </row>
    <row r="37" spans="1:131" ht="26.25" customHeight="1" x14ac:dyDescent="0.15">
      <c r="A37" s="224">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14"/>
      <c r="BK37" s="214"/>
      <c r="BL37" s="214"/>
      <c r="BM37" s="214"/>
      <c r="BN37" s="214"/>
      <c r="BO37" s="223"/>
      <c r="BP37" s="223"/>
      <c r="BQ37" s="220">
        <v>31</v>
      </c>
      <c r="BR37" s="221"/>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12"/>
    </row>
    <row r="38" spans="1:131" ht="26.25" customHeight="1" x14ac:dyDescent="0.15">
      <c r="A38" s="224">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14"/>
      <c r="BK38" s="214"/>
      <c r="BL38" s="214"/>
      <c r="BM38" s="214"/>
      <c r="BN38" s="214"/>
      <c r="BO38" s="223"/>
      <c r="BP38" s="223"/>
      <c r="BQ38" s="220">
        <v>32</v>
      </c>
      <c r="BR38" s="221"/>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12"/>
    </row>
    <row r="39" spans="1:131" ht="26.25" customHeight="1" x14ac:dyDescent="0.15">
      <c r="A39" s="224">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14"/>
      <c r="BK39" s="214"/>
      <c r="BL39" s="214"/>
      <c r="BM39" s="214"/>
      <c r="BN39" s="214"/>
      <c r="BO39" s="223"/>
      <c r="BP39" s="223"/>
      <c r="BQ39" s="220">
        <v>33</v>
      </c>
      <c r="BR39" s="221"/>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12"/>
    </row>
    <row r="40" spans="1:131" ht="26.25" customHeight="1" x14ac:dyDescent="0.15">
      <c r="A40" s="220">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14"/>
      <c r="BK40" s="214"/>
      <c r="BL40" s="214"/>
      <c r="BM40" s="214"/>
      <c r="BN40" s="214"/>
      <c r="BO40" s="223"/>
      <c r="BP40" s="223"/>
      <c r="BQ40" s="220">
        <v>34</v>
      </c>
      <c r="BR40" s="221"/>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12"/>
    </row>
    <row r="41" spans="1:131" ht="26.25" customHeight="1" x14ac:dyDescent="0.15">
      <c r="A41" s="220">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14"/>
      <c r="BK41" s="214"/>
      <c r="BL41" s="214"/>
      <c r="BM41" s="214"/>
      <c r="BN41" s="214"/>
      <c r="BO41" s="223"/>
      <c r="BP41" s="223"/>
      <c r="BQ41" s="220">
        <v>35</v>
      </c>
      <c r="BR41" s="221"/>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12"/>
    </row>
    <row r="42" spans="1:131" ht="26.25" customHeight="1" x14ac:dyDescent="0.15">
      <c r="A42" s="220">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14"/>
      <c r="BK42" s="214"/>
      <c r="BL42" s="214"/>
      <c r="BM42" s="214"/>
      <c r="BN42" s="214"/>
      <c r="BO42" s="223"/>
      <c r="BP42" s="223"/>
      <c r="BQ42" s="220">
        <v>36</v>
      </c>
      <c r="BR42" s="221"/>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12"/>
    </row>
    <row r="43" spans="1:131" ht="26.25" customHeight="1" x14ac:dyDescent="0.15">
      <c r="A43" s="220">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14"/>
      <c r="BK43" s="214"/>
      <c r="BL43" s="214"/>
      <c r="BM43" s="214"/>
      <c r="BN43" s="214"/>
      <c r="BO43" s="223"/>
      <c r="BP43" s="223"/>
      <c r="BQ43" s="220">
        <v>37</v>
      </c>
      <c r="BR43" s="221"/>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12"/>
    </row>
    <row r="44" spans="1:131" ht="26.25" customHeight="1" x14ac:dyDescent="0.15">
      <c r="A44" s="220">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14"/>
      <c r="BK44" s="214"/>
      <c r="BL44" s="214"/>
      <c r="BM44" s="214"/>
      <c r="BN44" s="214"/>
      <c r="BO44" s="223"/>
      <c r="BP44" s="223"/>
      <c r="BQ44" s="220">
        <v>38</v>
      </c>
      <c r="BR44" s="221"/>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12"/>
    </row>
    <row r="45" spans="1:131" ht="26.25" customHeight="1" x14ac:dyDescent="0.15">
      <c r="A45" s="220">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14"/>
      <c r="BK45" s="214"/>
      <c r="BL45" s="214"/>
      <c r="BM45" s="214"/>
      <c r="BN45" s="214"/>
      <c r="BO45" s="223"/>
      <c r="BP45" s="223"/>
      <c r="BQ45" s="220">
        <v>39</v>
      </c>
      <c r="BR45" s="221"/>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12"/>
    </row>
    <row r="46" spans="1:131" ht="26.25" customHeight="1" x14ac:dyDescent="0.15">
      <c r="A46" s="220">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14"/>
      <c r="BK46" s="214"/>
      <c r="BL46" s="214"/>
      <c r="BM46" s="214"/>
      <c r="BN46" s="214"/>
      <c r="BO46" s="223"/>
      <c r="BP46" s="223"/>
      <c r="BQ46" s="220">
        <v>40</v>
      </c>
      <c r="BR46" s="221"/>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12"/>
    </row>
    <row r="47" spans="1:131" ht="26.25" customHeight="1" x14ac:dyDescent="0.15">
      <c r="A47" s="220">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14"/>
      <c r="BK47" s="214"/>
      <c r="BL47" s="214"/>
      <c r="BM47" s="214"/>
      <c r="BN47" s="214"/>
      <c r="BO47" s="223"/>
      <c r="BP47" s="223"/>
      <c r="BQ47" s="220">
        <v>41</v>
      </c>
      <c r="BR47" s="221"/>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12"/>
    </row>
    <row r="48" spans="1:131" ht="26.25" customHeight="1" x14ac:dyDescent="0.15">
      <c r="A48" s="220">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14"/>
      <c r="BK48" s="214"/>
      <c r="BL48" s="214"/>
      <c r="BM48" s="214"/>
      <c r="BN48" s="214"/>
      <c r="BO48" s="223"/>
      <c r="BP48" s="223"/>
      <c r="BQ48" s="220">
        <v>42</v>
      </c>
      <c r="BR48" s="221"/>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12"/>
    </row>
    <row r="49" spans="1:131" ht="26.25" customHeight="1" x14ac:dyDescent="0.15">
      <c r="A49" s="220">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14"/>
      <c r="BK49" s="214"/>
      <c r="BL49" s="214"/>
      <c r="BM49" s="214"/>
      <c r="BN49" s="214"/>
      <c r="BO49" s="223"/>
      <c r="BP49" s="223"/>
      <c r="BQ49" s="220">
        <v>43</v>
      </c>
      <c r="BR49" s="221"/>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12"/>
    </row>
    <row r="50" spans="1:131" ht="26.25" customHeight="1" x14ac:dyDescent="0.15">
      <c r="A50" s="220">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14"/>
      <c r="BK50" s="214"/>
      <c r="BL50" s="214"/>
      <c r="BM50" s="214"/>
      <c r="BN50" s="214"/>
      <c r="BO50" s="223"/>
      <c r="BP50" s="223"/>
      <c r="BQ50" s="220">
        <v>44</v>
      </c>
      <c r="BR50" s="221"/>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12"/>
    </row>
    <row r="51" spans="1:131" ht="26.25" customHeight="1" x14ac:dyDescent="0.15">
      <c r="A51" s="220">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14"/>
      <c r="BK51" s="214"/>
      <c r="BL51" s="214"/>
      <c r="BM51" s="214"/>
      <c r="BN51" s="214"/>
      <c r="BO51" s="223"/>
      <c r="BP51" s="223"/>
      <c r="BQ51" s="220">
        <v>45</v>
      </c>
      <c r="BR51" s="221"/>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12"/>
    </row>
    <row r="52" spans="1:131" ht="26.25" customHeight="1" x14ac:dyDescent="0.15">
      <c r="A52" s="220">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14"/>
      <c r="BK52" s="214"/>
      <c r="BL52" s="214"/>
      <c r="BM52" s="214"/>
      <c r="BN52" s="214"/>
      <c r="BO52" s="223"/>
      <c r="BP52" s="223"/>
      <c r="BQ52" s="220">
        <v>46</v>
      </c>
      <c r="BR52" s="221"/>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12"/>
    </row>
    <row r="53" spans="1:131" ht="26.25" customHeight="1" x14ac:dyDescent="0.15">
      <c r="A53" s="220">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14"/>
      <c r="BK53" s="214"/>
      <c r="BL53" s="214"/>
      <c r="BM53" s="214"/>
      <c r="BN53" s="214"/>
      <c r="BO53" s="223"/>
      <c r="BP53" s="223"/>
      <c r="BQ53" s="220">
        <v>47</v>
      </c>
      <c r="BR53" s="221"/>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12"/>
    </row>
    <row r="54" spans="1:131" ht="26.25" customHeight="1" x14ac:dyDescent="0.15">
      <c r="A54" s="220">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14"/>
      <c r="BK54" s="214"/>
      <c r="BL54" s="214"/>
      <c r="BM54" s="214"/>
      <c r="BN54" s="214"/>
      <c r="BO54" s="223"/>
      <c r="BP54" s="223"/>
      <c r="BQ54" s="220">
        <v>48</v>
      </c>
      <c r="BR54" s="221"/>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12"/>
    </row>
    <row r="55" spans="1:131" ht="26.25" customHeight="1" x14ac:dyDescent="0.15">
      <c r="A55" s="220">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14"/>
      <c r="BK55" s="214"/>
      <c r="BL55" s="214"/>
      <c r="BM55" s="214"/>
      <c r="BN55" s="214"/>
      <c r="BO55" s="223"/>
      <c r="BP55" s="223"/>
      <c r="BQ55" s="220">
        <v>49</v>
      </c>
      <c r="BR55" s="221"/>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12"/>
    </row>
    <row r="56" spans="1:131" ht="26.25" customHeight="1" x14ac:dyDescent="0.15">
      <c r="A56" s="220">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14"/>
      <c r="BK56" s="214"/>
      <c r="BL56" s="214"/>
      <c r="BM56" s="214"/>
      <c r="BN56" s="214"/>
      <c r="BO56" s="223"/>
      <c r="BP56" s="223"/>
      <c r="BQ56" s="220">
        <v>50</v>
      </c>
      <c r="BR56" s="221"/>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12"/>
    </row>
    <row r="57" spans="1:131" ht="26.25" customHeight="1" x14ac:dyDescent="0.15">
      <c r="A57" s="220">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14"/>
      <c r="BK57" s="214"/>
      <c r="BL57" s="214"/>
      <c r="BM57" s="214"/>
      <c r="BN57" s="214"/>
      <c r="BO57" s="223"/>
      <c r="BP57" s="223"/>
      <c r="BQ57" s="220">
        <v>51</v>
      </c>
      <c r="BR57" s="221"/>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12"/>
    </row>
    <row r="58" spans="1:131" ht="26.25" customHeight="1" x14ac:dyDescent="0.15">
      <c r="A58" s="220">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14"/>
      <c r="BK58" s="214"/>
      <c r="BL58" s="214"/>
      <c r="BM58" s="214"/>
      <c r="BN58" s="214"/>
      <c r="BO58" s="223"/>
      <c r="BP58" s="223"/>
      <c r="BQ58" s="220">
        <v>52</v>
      </c>
      <c r="BR58" s="221"/>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12"/>
    </row>
    <row r="59" spans="1:131" ht="26.25" customHeight="1" x14ac:dyDescent="0.15">
      <c r="A59" s="220">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14"/>
      <c r="BK59" s="214"/>
      <c r="BL59" s="214"/>
      <c r="BM59" s="214"/>
      <c r="BN59" s="214"/>
      <c r="BO59" s="223"/>
      <c r="BP59" s="223"/>
      <c r="BQ59" s="220">
        <v>53</v>
      </c>
      <c r="BR59" s="221"/>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12"/>
    </row>
    <row r="60" spans="1:131" ht="26.25" customHeight="1" x14ac:dyDescent="0.15">
      <c r="A60" s="220">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14"/>
      <c r="BK60" s="214"/>
      <c r="BL60" s="214"/>
      <c r="BM60" s="214"/>
      <c r="BN60" s="214"/>
      <c r="BO60" s="223"/>
      <c r="BP60" s="223"/>
      <c r="BQ60" s="220">
        <v>54</v>
      </c>
      <c r="BR60" s="221"/>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12"/>
    </row>
    <row r="61" spans="1:131" ht="26.25" customHeight="1" thickBot="1" x14ac:dyDescent="0.2">
      <c r="A61" s="220">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14"/>
      <c r="BK61" s="214"/>
      <c r="BL61" s="214"/>
      <c r="BM61" s="214"/>
      <c r="BN61" s="214"/>
      <c r="BO61" s="223"/>
      <c r="BP61" s="223"/>
      <c r="BQ61" s="220">
        <v>55</v>
      </c>
      <c r="BR61" s="221"/>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12"/>
    </row>
    <row r="62" spans="1:131" ht="26.25" customHeight="1" x14ac:dyDescent="0.15">
      <c r="A62" s="220">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413</v>
      </c>
      <c r="BK62" s="1061"/>
      <c r="BL62" s="1061"/>
      <c r="BM62" s="1061"/>
      <c r="BN62" s="1062"/>
      <c r="BO62" s="223"/>
      <c r="BP62" s="223"/>
      <c r="BQ62" s="220">
        <v>56</v>
      </c>
      <c r="BR62" s="221"/>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12"/>
    </row>
    <row r="63" spans="1:131" ht="26.25" customHeight="1" thickBot="1" x14ac:dyDescent="0.2">
      <c r="A63" s="222" t="s">
        <v>394</v>
      </c>
      <c r="B63" s="970" t="s">
        <v>414</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1729</v>
      </c>
      <c r="AG63" s="992"/>
      <c r="AH63" s="992"/>
      <c r="AI63" s="992"/>
      <c r="AJ63" s="1055"/>
      <c r="AK63" s="1056"/>
      <c r="AL63" s="996"/>
      <c r="AM63" s="996"/>
      <c r="AN63" s="996"/>
      <c r="AO63" s="996"/>
      <c r="AP63" s="992">
        <v>10194</v>
      </c>
      <c r="AQ63" s="992"/>
      <c r="AR63" s="992"/>
      <c r="AS63" s="992"/>
      <c r="AT63" s="992"/>
      <c r="AU63" s="992">
        <v>7765</v>
      </c>
      <c r="AV63" s="992"/>
      <c r="AW63" s="992"/>
      <c r="AX63" s="992"/>
      <c r="AY63" s="992"/>
      <c r="AZ63" s="1050"/>
      <c r="BA63" s="1050"/>
      <c r="BB63" s="1050"/>
      <c r="BC63" s="1050"/>
      <c r="BD63" s="1050"/>
      <c r="BE63" s="993"/>
      <c r="BF63" s="993"/>
      <c r="BG63" s="993"/>
      <c r="BH63" s="993"/>
      <c r="BI63" s="994"/>
      <c r="BJ63" s="1051" t="s">
        <v>415</v>
      </c>
      <c r="BK63" s="986"/>
      <c r="BL63" s="986"/>
      <c r="BM63" s="986"/>
      <c r="BN63" s="1052"/>
      <c r="BO63" s="223"/>
      <c r="BP63" s="223"/>
      <c r="BQ63" s="220">
        <v>57</v>
      </c>
      <c r="BR63" s="221"/>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12"/>
    </row>
    <row r="65" spans="1:131" ht="26.25" customHeight="1" thickBot="1" x14ac:dyDescent="0.2">
      <c r="A65" s="214" t="s">
        <v>416</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12"/>
    </row>
    <row r="66" spans="1:131" ht="26.25" customHeight="1" x14ac:dyDescent="0.15">
      <c r="A66" s="1028" t="s">
        <v>417</v>
      </c>
      <c r="B66" s="1029"/>
      <c r="C66" s="1029"/>
      <c r="D66" s="1029"/>
      <c r="E66" s="1029"/>
      <c r="F66" s="1029"/>
      <c r="G66" s="1029"/>
      <c r="H66" s="1029"/>
      <c r="I66" s="1029"/>
      <c r="J66" s="1029"/>
      <c r="K66" s="1029"/>
      <c r="L66" s="1029"/>
      <c r="M66" s="1029"/>
      <c r="N66" s="1029"/>
      <c r="O66" s="1029"/>
      <c r="P66" s="1030"/>
      <c r="Q66" s="1034" t="s">
        <v>418</v>
      </c>
      <c r="R66" s="1035"/>
      <c r="S66" s="1035"/>
      <c r="T66" s="1035"/>
      <c r="U66" s="1036"/>
      <c r="V66" s="1034" t="s">
        <v>400</v>
      </c>
      <c r="W66" s="1035"/>
      <c r="X66" s="1035"/>
      <c r="Y66" s="1035"/>
      <c r="Z66" s="1036"/>
      <c r="AA66" s="1034" t="s">
        <v>419</v>
      </c>
      <c r="AB66" s="1035"/>
      <c r="AC66" s="1035"/>
      <c r="AD66" s="1035"/>
      <c r="AE66" s="1036"/>
      <c r="AF66" s="1040" t="s">
        <v>420</v>
      </c>
      <c r="AG66" s="1041"/>
      <c r="AH66" s="1041"/>
      <c r="AI66" s="1041"/>
      <c r="AJ66" s="1042"/>
      <c r="AK66" s="1034" t="s">
        <v>421</v>
      </c>
      <c r="AL66" s="1029"/>
      <c r="AM66" s="1029"/>
      <c r="AN66" s="1029"/>
      <c r="AO66" s="1030"/>
      <c r="AP66" s="1034" t="s">
        <v>422</v>
      </c>
      <c r="AQ66" s="1035"/>
      <c r="AR66" s="1035"/>
      <c r="AS66" s="1035"/>
      <c r="AT66" s="1036"/>
      <c r="AU66" s="1034" t="s">
        <v>423</v>
      </c>
      <c r="AV66" s="1035"/>
      <c r="AW66" s="1035"/>
      <c r="AX66" s="1035"/>
      <c r="AY66" s="1036"/>
      <c r="AZ66" s="1034" t="s">
        <v>382</v>
      </c>
      <c r="BA66" s="1035"/>
      <c r="BB66" s="1035"/>
      <c r="BC66" s="1035"/>
      <c r="BD66" s="1048"/>
      <c r="BE66" s="223"/>
      <c r="BF66" s="223"/>
      <c r="BG66" s="223"/>
      <c r="BH66" s="223"/>
      <c r="BI66" s="223"/>
      <c r="BJ66" s="223"/>
      <c r="BK66" s="223"/>
      <c r="BL66" s="223"/>
      <c r="BM66" s="223"/>
      <c r="BN66" s="223"/>
      <c r="BO66" s="223"/>
      <c r="BP66" s="223"/>
      <c r="BQ66" s="220">
        <v>60</v>
      </c>
      <c r="BR66" s="225"/>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12"/>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23"/>
      <c r="BF67" s="223"/>
      <c r="BG67" s="223"/>
      <c r="BH67" s="223"/>
      <c r="BI67" s="223"/>
      <c r="BJ67" s="223"/>
      <c r="BK67" s="223"/>
      <c r="BL67" s="223"/>
      <c r="BM67" s="223"/>
      <c r="BN67" s="223"/>
      <c r="BO67" s="223"/>
      <c r="BP67" s="223"/>
      <c r="BQ67" s="220">
        <v>61</v>
      </c>
      <c r="BR67" s="225"/>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12"/>
    </row>
    <row r="68" spans="1:131" ht="26.25" customHeight="1" thickTop="1" x14ac:dyDescent="0.15">
      <c r="A68" s="218">
        <v>1</v>
      </c>
      <c r="B68" s="1018" t="s">
        <v>589</v>
      </c>
      <c r="C68" s="1019"/>
      <c r="D68" s="1019"/>
      <c r="E68" s="1019"/>
      <c r="F68" s="1019"/>
      <c r="G68" s="1019"/>
      <c r="H68" s="1019"/>
      <c r="I68" s="1019"/>
      <c r="J68" s="1019"/>
      <c r="K68" s="1019"/>
      <c r="L68" s="1019"/>
      <c r="M68" s="1019"/>
      <c r="N68" s="1019"/>
      <c r="O68" s="1019"/>
      <c r="P68" s="1020"/>
      <c r="Q68" s="1021">
        <v>7808</v>
      </c>
      <c r="R68" s="1015"/>
      <c r="S68" s="1015"/>
      <c r="T68" s="1015"/>
      <c r="U68" s="1015"/>
      <c r="V68" s="1015">
        <v>7144</v>
      </c>
      <c r="W68" s="1015"/>
      <c r="X68" s="1015"/>
      <c r="Y68" s="1015"/>
      <c r="Z68" s="1015"/>
      <c r="AA68" s="1015">
        <v>664</v>
      </c>
      <c r="AB68" s="1015"/>
      <c r="AC68" s="1015"/>
      <c r="AD68" s="1015"/>
      <c r="AE68" s="1015"/>
      <c r="AF68" s="1015">
        <v>664</v>
      </c>
      <c r="AG68" s="1015"/>
      <c r="AH68" s="1015"/>
      <c r="AI68" s="1015"/>
      <c r="AJ68" s="1015"/>
      <c r="AK68" s="1015" t="s">
        <v>588</v>
      </c>
      <c r="AL68" s="1015"/>
      <c r="AM68" s="1015"/>
      <c r="AN68" s="1015"/>
      <c r="AO68" s="1015"/>
      <c r="AP68" s="1015" t="s">
        <v>588</v>
      </c>
      <c r="AQ68" s="1015"/>
      <c r="AR68" s="1015"/>
      <c r="AS68" s="1015"/>
      <c r="AT68" s="1015"/>
      <c r="AU68" s="1015" t="s">
        <v>588</v>
      </c>
      <c r="AV68" s="1015"/>
      <c r="AW68" s="1015"/>
      <c r="AX68" s="1015"/>
      <c r="AY68" s="1015"/>
      <c r="AZ68" s="1016"/>
      <c r="BA68" s="1016"/>
      <c r="BB68" s="1016"/>
      <c r="BC68" s="1016"/>
      <c r="BD68" s="1017"/>
      <c r="BE68" s="223"/>
      <c r="BF68" s="223"/>
      <c r="BG68" s="223"/>
      <c r="BH68" s="223"/>
      <c r="BI68" s="223"/>
      <c r="BJ68" s="223"/>
      <c r="BK68" s="223"/>
      <c r="BL68" s="223"/>
      <c r="BM68" s="223"/>
      <c r="BN68" s="223"/>
      <c r="BO68" s="223"/>
      <c r="BP68" s="223"/>
      <c r="BQ68" s="220">
        <v>62</v>
      </c>
      <c r="BR68" s="225"/>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12"/>
    </row>
    <row r="69" spans="1:131" ht="26.25" customHeight="1" x14ac:dyDescent="0.15">
      <c r="A69" s="220">
        <v>2</v>
      </c>
      <c r="B69" s="1007" t="s">
        <v>590</v>
      </c>
      <c r="C69" s="1008"/>
      <c r="D69" s="1008"/>
      <c r="E69" s="1008"/>
      <c r="F69" s="1008"/>
      <c r="G69" s="1008"/>
      <c r="H69" s="1008"/>
      <c r="I69" s="1008"/>
      <c r="J69" s="1008"/>
      <c r="K69" s="1008"/>
      <c r="L69" s="1008"/>
      <c r="M69" s="1008"/>
      <c r="N69" s="1008"/>
      <c r="O69" s="1008"/>
      <c r="P69" s="1009"/>
      <c r="Q69" s="1010">
        <v>1598</v>
      </c>
      <c r="R69" s="1004"/>
      <c r="S69" s="1004"/>
      <c r="T69" s="1004"/>
      <c r="U69" s="1004"/>
      <c r="V69" s="1004">
        <v>1456</v>
      </c>
      <c r="W69" s="1004"/>
      <c r="X69" s="1004"/>
      <c r="Y69" s="1004"/>
      <c r="Z69" s="1004"/>
      <c r="AA69" s="1004">
        <v>142</v>
      </c>
      <c r="AB69" s="1004"/>
      <c r="AC69" s="1004"/>
      <c r="AD69" s="1004"/>
      <c r="AE69" s="1004"/>
      <c r="AF69" s="1004">
        <v>142</v>
      </c>
      <c r="AG69" s="1004"/>
      <c r="AH69" s="1004"/>
      <c r="AI69" s="1004"/>
      <c r="AJ69" s="1004"/>
      <c r="AK69" s="1004" t="s">
        <v>588</v>
      </c>
      <c r="AL69" s="1004"/>
      <c r="AM69" s="1004"/>
      <c r="AN69" s="1004"/>
      <c r="AO69" s="1004"/>
      <c r="AP69" s="1004" t="s">
        <v>588</v>
      </c>
      <c r="AQ69" s="1004"/>
      <c r="AR69" s="1004"/>
      <c r="AS69" s="1004"/>
      <c r="AT69" s="1004"/>
      <c r="AU69" s="1004" t="s">
        <v>588</v>
      </c>
      <c r="AV69" s="1004"/>
      <c r="AW69" s="1004"/>
      <c r="AX69" s="1004"/>
      <c r="AY69" s="1004"/>
      <c r="AZ69" s="1005"/>
      <c r="BA69" s="1005"/>
      <c r="BB69" s="1005"/>
      <c r="BC69" s="1005"/>
      <c r="BD69" s="1006"/>
      <c r="BE69" s="223"/>
      <c r="BF69" s="223"/>
      <c r="BG69" s="223"/>
      <c r="BH69" s="223"/>
      <c r="BI69" s="223"/>
      <c r="BJ69" s="223"/>
      <c r="BK69" s="223"/>
      <c r="BL69" s="223"/>
      <c r="BM69" s="223"/>
      <c r="BN69" s="223"/>
      <c r="BO69" s="223"/>
      <c r="BP69" s="223"/>
      <c r="BQ69" s="220">
        <v>63</v>
      </c>
      <c r="BR69" s="225"/>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12"/>
    </row>
    <row r="70" spans="1:131" ht="26.25" customHeight="1" x14ac:dyDescent="0.15">
      <c r="A70" s="220">
        <v>3</v>
      </c>
      <c r="B70" s="1007" t="s">
        <v>591</v>
      </c>
      <c r="C70" s="1008"/>
      <c r="D70" s="1008"/>
      <c r="E70" s="1008"/>
      <c r="F70" s="1008"/>
      <c r="G70" s="1008"/>
      <c r="H70" s="1008"/>
      <c r="I70" s="1008"/>
      <c r="J70" s="1008"/>
      <c r="K70" s="1008"/>
      <c r="L70" s="1008"/>
      <c r="M70" s="1008"/>
      <c r="N70" s="1008"/>
      <c r="O70" s="1008"/>
      <c r="P70" s="1009"/>
      <c r="Q70" s="1010">
        <v>956629</v>
      </c>
      <c r="R70" s="1004"/>
      <c r="S70" s="1004"/>
      <c r="T70" s="1004"/>
      <c r="U70" s="1004"/>
      <c r="V70" s="1004">
        <v>904884</v>
      </c>
      <c r="W70" s="1004"/>
      <c r="X70" s="1004"/>
      <c r="Y70" s="1004"/>
      <c r="Z70" s="1004"/>
      <c r="AA70" s="1004">
        <v>51745</v>
      </c>
      <c r="AB70" s="1004"/>
      <c r="AC70" s="1004"/>
      <c r="AD70" s="1004"/>
      <c r="AE70" s="1004"/>
      <c r="AF70" s="1004">
        <v>51745</v>
      </c>
      <c r="AG70" s="1004"/>
      <c r="AH70" s="1004"/>
      <c r="AI70" s="1004"/>
      <c r="AJ70" s="1004"/>
      <c r="AK70" s="1004">
        <v>1</v>
      </c>
      <c r="AL70" s="1004"/>
      <c r="AM70" s="1004"/>
      <c r="AN70" s="1004"/>
      <c r="AO70" s="1004"/>
      <c r="AP70" s="1004" t="s">
        <v>588</v>
      </c>
      <c r="AQ70" s="1004"/>
      <c r="AR70" s="1004"/>
      <c r="AS70" s="1004"/>
      <c r="AT70" s="1004"/>
      <c r="AU70" s="1004" t="s">
        <v>588</v>
      </c>
      <c r="AV70" s="1004"/>
      <c r="AW70" s="1004"/>
      <c r="AX70" s="1004"/>
      <c r="AY70" s="1004"/>
      <c r="AZ70" s="1005"/>
      <c r="BA70" s="1005"/>
      <c r="BB70" s="1005"/>
      <c r="BC70" s="1005"/>
      <c r="BD70" s="1006"/>
      <c r="BE70" s="223"/>
      <c r="BF70" s="223"/>
      <c r="BG70" s="223"/>
      <c r="BH70" s="223"/>
      <c r="BI70" s="223"/>
      <c r="BJ70" s="223"/>
      <c r="BK70" s="223"/>
      <c r="BL70" s="223"/>
      <c r="BM70" s="223"/>
      <c r="BN70" s="223"/>
      <c r="BO70" s="223"/>
      <c r="BP70" s="223"/>
      <c r="BQ70" s="220">
        <v>64</v>
      </c>
      <c r="BR70" s="225"/>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12"/>
    </row>
    <row r="71" spans="1:131" ht="26.25" customHeight="1" x14ac:dyDescent="0.15">
      <c r="A71" s="220">
        <v>4</v>
      </c>
      <c r="B71" s="1007" t="s">
        <v>592</v>
      </c>
      <c r="C71" s="1008"/>
      <c r="D71" s="1008"/>
      <c r="E71" s="1008"/>
      <c r="F71" s="1008"/>
      <c r="G71" s="1008"/>
      <c r="H71" s="1008"/>
      <c r="I71" s="1008"/>
      <c r="J71" s="1008"/>
      <c r="K71" s="1008"/>
      <c r="L71" s="1008"/>
      <c r="M71" s="1008"/>
      <c r="N71" s="1008"/>
      <c r="O71" s="1008"/>
      <c r="P71" s="1009"/>
      <c r="Q71" s="1010">
        <v>8728</v>
      </c>
      <c r="R71" s="1004"/>
      <c r="S71" s="1004"/>
      <c r="T71" s="1004"/>
      <c r="U71" s="1004"/>
      <c r="V71" s="1004">
        <v>8505</v>
      </c>
      <c r="W71" s="1004"/>
      <c r="X71" s="1004"/>
      <c r="Y71" s="1004"/>
      <c r="Z71" s="1004"/>
      <c r="AA71" s="1004">
        <v>223</v>
      </c>
      <c r="AB71" s="1004"/>
      <c r="AC71" s="1004"/>
      <c r="AD71" s="1004"/>
      <c r="AE71" s="1004"/>
      <c r="AF71" s="1004">
        <v>223</v>
      </c>
      <c r="AG71" s="1004"/>
      <c r="AH71" s="1004"/>
      <c r="AI71" s="1004"/>
      <c r="AJ71" s="1004"/>
      <c r="AK71" s="1004" t="s">
        <v>599</v>
      </c>
      <c r="AL71" s="1004"/>
      <c r="AM71" s="1004"/>
      <c r="AN71" s="1004"/>
      <c r="AO71" s="1004"/>
      <c r="AP71" s="1004" t="s">
        <v>599</v>
      </c>
      <c r="AQ71" s="1004"/>
      <c r="AR71" s="1004"/>
      <c r="AS71" s="1004"/>
      <c r="AT71" s="1004"/>
      <c r="AU71" s="1004" t="s">
        <v>599</v>
      </c>
      <c r="AV71" s="1004"/>
      <c r="AW71" s="1004"/>
      <c r="AX71" s="1004"/>
      <c r="AY71" s="1004"/>
      <c r="AZ71" s="1005"/>
      <c r="BA71" s="1005"/>
      <c r="BB71" s="1005"/>
      <c r="BC71" s="1005"/>
      <c r="BD71" s="1006"/>
      <c r="BE71" s="223"/>
      <c r="BF71" s="223"/>
      <c r="BG71" s="223"/>
      <c r="BH71" s="223"/>
      <c r="BI71" s="223"/>
      <c r="BJ71" s="223"/>
      <c r="BK71" s="223"/>
      <c r="BL71" s="223"/>
      <c r="BM71" s="223"/>
      <c r="BN71" s="223"/>
      <c r="BO71" s="223"/>
      <c r="BP71" s="223"/>
      <c r="BQ71" s="220">
        <v>65</v>
      </c>
      <c r="BR71" s="225"/>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12"/>
    </row>
    <row r="72" spans="1:131" ht="26.25" customHeight="1" x14ac:dyDescent="0.15">
      <c r="A72" s="220">
        <v>5</v>
      </c>
      <c r="B72" s="1007" t="s">
        <v>593</v>
      </c>
      <c r="C72" s="1008"/>
      <c r="D72" s="1008"/>
      <c r="E72" s="1008"/>
      <c r="F72" s="1008"/>
      <c r="G72" s="1008"/>
      <c r="H72" s="1008"/>
      <c r="I72" s="1008"/>
      <c r="J72" s="1008"/>
      <c r="K72" s="1008"/>
      <c r="L72" s="1008"/>
      <c r="M72" s="1008"/>
      <c r="N72" s="1008"/>
      <c r="O72" s="1008"/>
      <c r="P72" s="1009"/>
      <c r="Q72" s="1010">
        <v>55393</v>
      </c>
      <c r="R72" s="1004"/>
      <c r="S72" s="1004"/>
      <c r="T72" s="1004"/>
      <c r="U72" s="1004"/>
      <c r="V72" s="1004">
        <v>54257</v>
      </c>
      <c r="W72" s="1004"/>
      <c r="X72" s="1004"/>
      <c r="Y72" s="1004"/>
      <c r="Z72" s="1004"/>
      <c r="AA72" s="1004">
        <v>1136</v>
      </c>
      <c r="AB72" s="1004"/>
      <c r="AC72" s="1004"/>
      <c r="AD72" s="1004"/>
      <c r="AE72" s="1004"/>
      <c r="AF72" s="1004">
        <v>1136</v>
      </c>
      <c r="AG72" s="1004"/>
      <c r="AH72" s="1004"/>
      <c r="AI72" s="1004"/>
      <c r="AJ72" s="1004"/>
      <c r="AK72" s="1004">
        <v>8114</v>
      </c>
      <c r="AL72" s="1004"/>
      <c r="AM72" s="1004"/>
      <c r="AN72" s="1004"/>
      <c r="AO72" s="1004"/>
      <c r="AP72" s="1004" t="s">
        <v>599</v>
      </c>
      <c r="AQ72" s="1004"/>
      <c r="AR72" s="1004"/>
      <c r="AS72" s="1004"/>
      <c r="AT72" s="1004"/>
      <c r="AU72" s="1004" t="s">
        <v>599</v>
      </c>
      <c r="AV72" s="1004"/>
      <c r="AW72" s="1004"/>
      <c r="AX72" s="1004"/>
      <c r="AY72" s="1004"/>
      <c r="AZ72" s="1005"/>
      <c r="BA72" s="1005"/>
      <c r="BB72" s="1005"/>
      <c r="BC72" s="1005"/>
      <c r="BD72" s="1006"/>
      <c r="BE72" s="223"/>
      <c r="BF72" s="223"/>
      <c r="BG72" s="223"/>
      <c r="BH72" s="223"/>
      <c r="BI72" s="223"/>
      <c r="BJ72" s="223"/>
      <c r="BK72" s="223"/>
      <c r="BL72" s="223"/>
      <c r="BM72" s="223"/>
      <c r="BN72" s="223"/>
      <c r="BO72" s="223"/>
      <c r="BP72" s="223"/>
      <c r="BQ72" s="220">
        <v>66</v>
      </c>
      <c r="BR72" s="225"/>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12"/>
    </row>
    <row r="73" spans="1:131" ht="26.25" customHeight="1" x14ac:dyDescent="0.15">
      <c r="A73" s="220">
        <v>6</v>
      </c>
      <c r="B73" s="1007"/>
      <c r="C73" s="1008"/>
      <c r="D73" s="1008"/>
      <c r="E73" s="1008"/>
      <c r="F73" s="1008"/>
      <c r="G73" s="1008"/>
      <c r="H73" s="1008"/>
      <c r="I73" s="1008"/>
      <c r="J73" s="1008"/>
      <c r="K73" s="1008"/>
      <c r="L73" s="1008"/>
      <c r="M73" s="1008"/>
      <c r="N73" s="1008"/>
      <c r="O73" s="1008"/>
      <c r="P73" s="1009"/>
      <c r="Q73" s="1010"/>
      <c r="R73" s="1004"/>
      <c r="S73" s="1004"/>
      <c r="T73" s="1004"/>
      <c r="U73" s="1004"/>
      <c r="V73" s="1004"/>
      <c r="W73" s="1004"/>
      <c r="X73" s="1004"/>
      <c r="Y73" s="1004"/>
      <c r="Z73" s="1004"/>
      <c r="AA73" s="1004"/>
      <c r="AB73" s="1004"/>
      <c r="AC73" s="1004"/>
      <c r="AD73" s="1004"/>
      <c r="AE73" s="1004"/>
      <c r="AF73" s="1004"/>
      <c r="AG73" s="1004"/>
      <c r="AH73" s="1004"/>
      <c r="AI73" s="1004"/>
      <c r="AJ73" s="1004"/>
      <c r="AK73" s="1004"/>
      <c r="AL73" s="1004"/>
      <c r="AM73" s="1004"/>
      <c r="AN73" s="1004"/>
      <c r="AO73" s="1004"/>
      <c r="AP73" s="1004"/>
      <c r="AQ73" s="1004"/>
      <c r="AR73" s="1004"/>
      <c r="AS73" s="1004"/>
      <c r="AT73" s="1004"/>
      <c r="AU73" s="1004"/>
      <c r="AV73" s="1004"/>
      <c r="AW73" s="1004"/>
      <c r="AX73" s="1004"/>
      <c r="AY73" s="1004"/>
      <c r="AZ73" s="1005"/>
      <c r="BA73" s="1005"/>
      <c r="BB73" s="1005"/>
      <c r="BC73" s="1005"/>
      <c r="BD73" s="1006"/>
      <c r="BE73" s="223"/>
      <c r="BF73" s="223"/>
      <c r="BG73" s="223"/>
      <c r="BH73" s="223"/>
      <c r="BI73" s="223"/>
      <c r="BJ73" s="223"/>
      <c r="BK73" s="223"/>
      <c r="BL73" s="223"/>
      <c r="BM73" s="223"/>
      <c r="BN73" s="223"/>
      <c r="BO73" s="223"/>
      <c r="BP73" s="223"/>
      <c r="BQ73" s="220">
        <v>67</v>
      </c>
      <c r="BR73" s="225"/>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12"/>
    </row>
    <row r="74" spans="1:131" ht="26.25" customHeight="1" x14ac:dyDescent="0.15">
      <c r="A74" s="220">
        <v>7</v>
      </c>
      <c r="B74" s="1007"/>
      <c r="C74" s="1008"/>
      <c r="D74" s="1008"/>
      <c r="E74" s="1008"/>
      <c r="F74" s="1008"/>
      <c r="G74" s="1008"/>
      <c r="H74" s="1008"/>
      <c r="I74" s="1008"/>
      <c r="J74" s="1008"/>
      <c r="K74" s="1008"/>
      <c r="L74" s="1008"/>
      <c r="M74" s="1008"/>
      <c r="N74" s="1008"/>
      <c r="O74" s="1008"/>
      <c r="P74" s="1009"/>
      <c r="Q74" s="1010"/>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4"/>
      <c r="AW74" s="1004"/>
      <c r="AX74" s="1004"/>
      <c r="AY74" s="1004"/>
      <c r="AZ74" s="1005"/>
      <c r="BA74" s="1005"/>
      <c r="BB74" s="1005"/>
      <c r="BC74" s="1005"/>
      <c r="BD74" s="1006"/>
      <c r="BE74" s="223"/>
      <c r="BF74" s="223"/>
      <c r="BG74" s="223"/>
      <c r="BH74" s="223"/>
      <c r="BI74" s="223"/>
      <c r="BJ74" s="223"/>
      <c r="BK74" s="223"/>
      <c r="BL74" s="223"/>
      <c r="BM74" s="223"/>
      <c r="BN74" s="223"/>
      <c r="BO74" s="223"/>
      <c r="BP74" s="223"/>
      <c r="BQ74" s="220">
        <v>68</v>
      </c>
      <c r="BR74" s="225"/>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12"/>
    </row>
    <row r="75" spans="1:131" ht="26.25" customHeight="1" x14ac:dyDescent="0.15">
      <c r="A75" s="220">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23"/>
      <c r="BF75" s="223"/>
      <c r="BG75" s="223"/>
      <c r="BH75" s="223"/>
      <c r="BI75" s="223"/>
      <c r="BJ75" s="223"/>
      <c r="BK75" s="223"/>
      <c r="BL75" s="223"/>
      <c r="BM75" s="223"/>
      <c r="BN75" s="223"/>
      <c r="BO75" s="223"/>
      <c r="BP75" s="223"/>
      <c r="BQ75" s="220">
        <v>69</v>
      </c>
      <c r="BR75" s="225"/>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12"/>
    </row>
    <row r="76" spans="1:131" ht="26.25" customHeight="1" x14ac:dyDescent="0.15">
      <c r="A76" s="220">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23"/>
      <c r="BF76" s="223"/>
      <c r="BG76" s="223"/>
      <c r="BH76" s="223"/>
      <c r="BI76" s="223"/>
      <c r="BJ76" s="223"/>
      <c r="BK76" s="223"/>
      <c r="BL76" s="223"/>
      <c r="BM76" s="223"/>
      <c r="BN76" s="223"/>
      <c r="BO76" s="223"/>
      <c r="BP76" s="223"/>
      <c r="BQ76" s="220">
        <v>70</v>
      </c>
      <c r="BR76" s="225"/>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12"/>
    </row>
    <row r="77" spans="1:131" ht="26.25" customHeight="1" x14ac:dyDescent="0.15">
      <c r="A77" s="220">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23"/>
      <c r="BF77" s="223"/>
      <c r="BG77" s="223"/>
      <c r="BH77" s="223"/>
      <c r="BI77" s="223"/>
      <c r="BJ77" s="223"/>
      <c r="BK77" s="223"/>
      <c r="BL77" s="223"/>
      <c r="BM77" s="223"/>
      <c r="BN77" s="223"/>
      <c r="BO77" s="223"/>
      <c r="BP77" s="223"/>
      <c r="BQ77" s="220">
        <v>71</v>
      </c>
      <c r="BR77" s="225"/>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12"/>
    </row>
    <row r="78" spans="1:131" ht="26.25" customHeight="1" x14ac:dyDescent="0.15">
      <c r="A78" s="220">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23"/>
      <c r="BF78" s="223"/>
      <c r="BG78" s="223"/>
      <c r="BH78" s="223"/>
      <c r="BI78" s="223"/>
      <c r="BJ78" s="212"/>
      <c r="BK78" s="212"/>
      <c r="BL78" s="212"/>
      <c r="BM78" s="212"/>
      <c r="BN78" s="212"/>
      <c r="BO78" s="223"/>
      <c r="BP78" s="223"/>
      <c r="BQ78" s="220">
        <v>72</v>
      </c>
      <c r="BR78" s="225"/>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12"/>
    </row>
    <row r="79" spans="1:131" ht="26.25" customHeight="1" x14ac:dyDescent="0.15">
      <c r="A79" s="220">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23"/>
      <c r="BF79" s="223"/>
      <c r="BG79" s="223"/>
      <c r="BH79" s="223"/>
      <c r="BI79" s="223"/>
      <c r="BJ79" s="212"/>
      <c r="BK79" s="212"/>
      <c r="BL79" s="212"/>
      <c r="BM79" s="212"/>
      <c r="BN79" s="212"/>
      <c r="BO79" s="223"/>
      <c r="BP79" s="223"/>
      <c r="BQ79" s="220">
        <v>73</v>
      </c>
      <c r="BR79" s="225"/>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12"/>
    </row>
    <row r="80" spans="1:131" ht="26.25" customHeight="1" x14ac:dyDescent="0.15">
      <c r="A80" s="220">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23"/>
      <c r="BF80" s="223"/>
      <c r="BG80" s="223"/>
      <c r="BH80" s="223"/>
      <c r="BI80" s="223"/>
      <c r="BJ80" s="223"/>
      <c r="BK80" s="223"/>
      <c r="BL80" s="223"/>
      <c r="BM80" s="223"/>
      <c r="BN80" s="223"/>
      <c r="BO80" s="223"/>
      <c r="BP80" s="223"/>
      <c r="BQ80" s="220">
        <v>74</v>
      </c>
      <c r="BR80" s="225"/>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12"/>
    </row>
    <row r="81" spans="1:131" ht="26.25" customHeight="1" x14ac:dyDescent="0.15">
      <c r="A81" s="220">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23"/>
      <c r="BF81" s="223"/>
      <c r="BG81" s="223"/>
      <c r="BH81" s="223"/>
      <c r="BI81" s="223"/>
      <c r="BJ81" s="223"/>
      <c r="BK81" s="223"/>
      <c r="BL81" s="223"/>
      <c r="BM81" s="223"/>
      <c r="BN81" s="223"/>
      <c r="BO81" s="223"/>
      <c r="BP81" s="223"/>
      <c r="BQ81" s="220">
        <v>75</v>
      </c>
      <c r="BR81" s="225"/>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12"/>
    </row>
    <row r="82" spans="1:131" ht="26.25" customHeight="1" x14ac:dyDescent="0.15">
      <c r="A82" s="220">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23"/>
      <c r="BF82" s="223"/>
      <c r="BG82" s="223"/>
      <c r="BH82" s="223"/>
      <c r="BI82" s="223"/>
      <c r="BJ82" s="223"/>
      <c r="BK82" s="223"/>
      <c r="BL82" s="223"/>
      <c r="BM82" s="223"/>
      <c r="BN82" s="223"/>
      <c r="BO82" s="223"/>
      <c r="BP82" s="223"/>
      <c r="BQ82" s="220">
        <v>76</v>
      </c>
      <c r="BR82" s="225"/>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12"/>
    </row>
    <row r="83" spans="1:131" ht="26.25" customHeight="1" x14ac:dyDescent="0.15">
      <c r="A83" s="220">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23"/>
      <c r="BF83" s="223"/>
      <c r="BG83" s="223"/>
      <c r="BH83" s="223"/>
      <c r="BI83" s="223"/>
      <c r="BJ83" s="223"/>
      <c r="BK83" s="223"/>
      <c r="BL83" s="223"/>
      <c r="BM83" s="223"/>
      <c r="BN83" s="223"/>
      <c r="BO83" s="223"/>
      <c r="BP83" s="223"/>
      <c r="BQ83" s="220">
        <v>77</v>
      </c>
      <c r="BR83" s="225"/>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12"/>
    </row>
    <row r="84" spans="1:131" ht="26.25" customHeight="1" x14ac:dyDescent="0.15">
      <c r="A84" s="220">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23"/>
      <c r="BF84" s="223"/>
      <c r="BG84" s="223"/>
      <c r="BH84" s="223"/>
      <c r="BI84" s="223"/>
      <c r="BJ84" s="223"/>
      <c r="BK84" s="223"/>
      <c r="BL84" s="223"/>
      <c r="BM84" s="223"/>
      <c r="BN84" s="223"/>
      <c r="BO84" s="223"/>
      <c r="BP84" s="223"/>
      <c r="BQ84" s="220">
        <v>78</v>
      </c>
      <c r="BR84" s="225"/>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12"/>
    </row>
    <row r="85" spans="1:131" ht="26.25" customHeight="1" x14ac:dyDescent="0.15">
      <c r="A85" s="220">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23"/>
      <c r="BF85" s="223"/>
      <c r="BG85" s="223"/>
      <c r="BH85" s="223"/>
      <c r="BI85" s="223"/>
      <c r="BJ85" s="223"/>
      <c r="BK85" s="223"/>
      <c r="BL85" s="223"/>
      <c r="BM85" s="223"/>
      <c r="BN85" s="223"/>
      <c r="BO85" s="223"/>
      <c r="BP85" s="223"/>
      <c r="BQ85" s="220">
        <v>79</v>
      </c>
      <c r="BR85" s="225"/>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12"/>
    </row>
    <row r="86" spans="1:131" ht="26.25" customHeight="1" x14ac:dyDescent="0.15">
      <c r="A86" s="220">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23"/>
      <c r="BF86" s="223"/>
      <c r="BG86" s="223"/>
      <c r="BH86" s="223"/>
      <c r="BI86" s="223"/>
      <c r="BJ86" s="223"/>
      <c r="BK86" s="223"/>
      <c r="BL86" s="223"/>
      <c r="BM86" s="223"/>
      <c r="BN86" s="223"/>
      <c r="BO86" s="223"/>
      <c r="BP86" s="223"/>
      <c r="BQ86" s="220">
        <v>80</v>
      </c>
      <c r="BR86" s="225"/>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12"/>
    </row>
    <row r="87" spans="1:131" ht="26.25" customHeight="1" x14ac:dyDescent="0.15">
      <c r="A87" s="226">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23"/>
      <c r="BF87" s="223"/>
      <c r="BG87" s="223"/>
      <c r="BH87" s="223"/>
      <c r="BI87" s="223"/>
      <c r="BJ87" s="223"/>
      <c r="BK87" s="223"/>
      <c r="BL87" s="223"/>
      <c r="BM87" s="223"/>
      <c r="BN87" s="223"/>
      <c r="BO87" s="223"/>
      <c r="BP87" s="223"/>
      <c r="BQ87" s="220">
        <v>81</v>
      </c>
      <c r="BR87" s="225"/>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12"/>
    </row>
    <row r="88" spans="1:131" ht="26.25" customHeight="1" thickBot="1" x14ac:dyDescent="0.2">
      <c r="A88" s="222" t="s">
        <v>394</v>
      </c>
      <c r="B88" s="970" t="s">
        <v>424</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53910</v>
      </c>
      <c r="AG88" s="992"/>
      <c r="AH88" s="992"/>
      <c r="AI88" s="992"/>
      <c r="AJ88" s="992"/>
      <c r="AK88" s="996"/>
      <c r="AL88" s="996"/>
      <c r="AM88" s="996"/>
      <c r="AN88" s="996"/>
      <c r="AO88" s="996"/>
      <c r="AP88" s="992" t="s">
        <v>605</v>
      </c>
      <c r="AQ88" s="992"/>
      <c r="AR88" s="992"/>
      <c r="AS88" s="992"/>
      <c r="AT88" s="992"/>
      <c r="AU88" s="992" t="s">
        <v>605</v>
      </c>
      <c r="AV88" s="992"/>
      <c r="AW88" s="992"/>
      <c r="AX88" s="992"/>
      <c r="AY88" s="992"/>
      <c r="AZ88" s="993"/>
      <c r="BA88" s="993"/>
      <c r="BB88" s="993"/>
      <c r="BC88" s="993"/>
      <c r="BD88" s="994"/>
      <c r="BE88" s="223"/>
      <c r="BF88" s="223"/>
      <c r="BG88" s="223"/>
      <c r="BH88" s="223"/>
      <c r="BI88" s="223"/>
      <c r="BJ88" s="223"/>
      <c r="BK88" s="223"/>
      <c r="BL88" s="223"/>
      <c r="BM88" s="223"/>
      <c r="BN88" s="223"/>
      <c r="BO88" s="223"/>
      <c r="BP88" s="223"/>
      <c r="BQ88" s="220">
        <v>82</v>
      </c>
      <c r="BR88" s="225"/>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394</v>
      </c>
      <c r="BR102" s="970" t="s">
        <v>425</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v>292</v>
      </c>
      <c r="CS102" s="986"/>
      <c r="CT102" s="986"/>
      <c r="CU102" s="986"/>
      <c r="CV102" s="987"/>
      <c r="CW102" s="985">
        <v>5</v>
      </c>
      <c r="CX102" s="986"/>
      <c r="CY102" s="986"/>
      <c r="CZ102" s="986"/>
      <c r="DA102" s="987"/>
      <c r="DB102" s="985">
        <v>339</v>
      </c>
      <c r="DC102" s="986"/>
      <c r="DD102" s="986"/>
      <c r="DE102" s="986"/>
      <c r="DF102" s="987"/>
      <c r="DG102" s="985" t="s">
        <v>605</v>
      </c>
      <c r="DH102" s="986"/>
      <c r="DI102" s="986"/>
      <c r="DJ102" s="986"/>
      <c r="DK102" s="987"/>
      <c r="DL102" s="985">
        <v>18</v>
      </c>
      <c r="DM102" s="986"/>
      <c r="DN102" s="986"/>
      <c r="DO102" s="986"/>
      <c r="DP102" s="987"/>
      <c r="DQ102" s="985">
        <v>2</v>
      </c>
      <c r="DR102" s="986"/>
      <c r="DS102" s="986"/>
      <c r="DT102" s="986"/>
      <c r="DU102" s="987"/>
      <c r="DV102" s="970"/>
      <c r="DW102" s="971"/>
      <c r="DX102" s="971"/>
      <c r="DY102" s="971"/>
      <c r="DZ102" s="972"/>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73" t="s">
        <v>426</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74" t="s">
        <v>427</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428</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429</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75" t="s">
        <v>430</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431</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12" customFormat="1" ht="26.25" customHeight="1" x14ac:dyDescent="0.15">
      <c r="A109" s="928" t="s">
        <v>432</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433</v>
      </c>
      <c r="AB109" s="929"/>
      <c r="AC109" s="929"/>
      <c r="AD109" s="929"/>
      <c r="AE109" s="930"/>
      <c r="AF109" s="931" t="s">
        <v>434</v>
      </c>
      <c r="AG109" s="929"/>
      <c r="AH109" s="929"/>
      <c r="AI109" s="929"/>
      <c r="AJ109" s="930"/>
      <c r="AK109" s="931" t="s">
        <v>309</v>
      </c>
      <c r="AL109" s="929"/>
      <c r="AM109" s="929"/>
      <c r="AN109" s="929"/>
      <c r="AO109" s="930"/>
      <c r="AP109" s="931" t="s">
        <v>435</v>
      </c>
      <c r="AQ109" s="929"/>
      <c r="AR109" s="929"/>
      <c r="AS109" s="929"/>
      <c r="AT109" s="962"/>
      <c r="AU109" s="928" t="s">
        <v>432</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433</v>
      </c>
      <c r="BR109" s="929"/>
      <c r="BS109" s="929"/>
      <c r="BT109" s="929"/>
      <c r="BU109" s="930"/>
      <c r="BV109" s="931" t="s">
        <v>434</v>
      </c>
      <c r="BW109" s="929"/>
      <c r="BX109" s="929"/>
      <c r="BY109" s="929"/>
      <c r="BZ109" s="930"/>
      <c r="CA109" s="931" t="s">
        <v>309</v>
      </c>
      <c r="CB109" s="929"/>
      <c r="CC109" s="929"/>
      <c r="CD109" s="929"/>
      <c r="CE109" s="930"/>
      <c r="CF109" s="969" t="s">
        <v>435</v>
      </c>
      <c r="CG109" s="969"/>
      <c r="CH109" s="969"/>
      <c r="CI109" s="969"/>
      <c r="CJ109" s="969"/>
      <c r="CK109" s="931" t="s">
        <v>436</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433</v>
      </c>
      <c r="DH109" s="929"/>
      <c r="DI109" s="929"/>
      <c r="DJ109" s="929"/>
      <c r="DK109" s="930"/>
      <c r="DL109" s="931" t="s">
        <v>434</v>
      </c>
      <c r="DM109" s="929"/>
      <c r="DN109" s="929"/>
      <c r="DO109" s="929"/>
      <c r="DP109" s="930"/>
      <c r="DQ109" s="931" t="s">
        <v>309</v>
      </c>
      <c r="DR109" s="929"/>
      <c r="DS109" s="929"/>
      <c r="DT109" s="929"/>
      <c r="DU109" s="930"/>
      <c r="DV109" s="931" t="s">
        <v>435</v>
      </c>
      <c r="DW109" s="929"/>
      <c r="DX109" s="929"/>
      <c r="DY109" s="929"/>
      <c r="DZ109" s="962"/>
    </row>
    <row r="110" spans="1:131" s="212" customFormat="1" ht="26.25" customHeight="1" x14ac:dyDescent="0.15">
      <c r="A110" s="840" t="s">
        <v>437</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2360575</v>
      </c>
      <c r="AB110" s="922"/>
      <c r="AC110" s="922"/>
      <c r="AD110" s="922"/>
      <c r="AE110" s="923"/>
      <c r="AF110" s="924">
        <v>2238065</v>
      </c>
      <c r="AG110" s="922"/>
      <c r="AH110" s="922"/>
      <c r="AI110" s="922"/>
      <c r="AJ110" s="923"/>
      <c r="AK110" s="924">
        <v>2315184</v>
      </c>
      <c r="AL110" s="922"/>
      <c r="AM110" s="922"/>
      <c r="AN110" s="922"/>
      <c r="AO110" s="923"/>
      <c r="AP110" s="925">
        <v>14.4</v>
      </c>
      <c r="AQ110" s="926"/>
      <c r="AR110" s="926"/>
      <c r="AS110" s="926"/>
      <c r="AT110" s="927"/>
      <c r="AU110" s="963" t="s">
        <v>73</v>
      </c>
      <c r="AV110" s="964"/>
      <c r="AW110" s="964"/>
      <c r="AX110" s="964"/>
      <c r="AY110" s="964"/>
      <c r="AZ110" s="893" t="s">
        <v>438</v>
      </c>
      <c r="BA110" s="841"/>
      <c r="BB110" s="841"/>
      <c r="BC110" s="841"/>
      <c r="BD110" s="841"/>
      <c r="BE110" s="841"/>
      <c r="BF110" s="841"/>
      <c r="BG110" s="841"/>
      <c r="BH110" s="841"/>
      <c r="BI110" s="841"/>
      <c r="BJ110" s="841"/>
      <c r="BK110" s="841"/>
      <c r="BL110" s="841"/>
      <c r="BM110" s="841"/>
      <c r="BN110" s="841"/>
      <c r="BO110" s="841"/>
      <c r="BP110" s="842"/>
      <c r="BQ110" s="894">
        <v>17551314</v>
      </c>
      <c r="BR110" s="875"/>
      <c r="BS110" s="875"/>
      <c r="BT110" s="875"/>
      <c r="BU110" s="875"/>
      <c r="BV110" s="875">
        <v>20412402</v>
      </c>
      <c r="BW110" s="875"/>
      <c r="BX110" s="875"/>
      <c r="BY110" s="875"/>
      <c r="BZ110" s="875"/>
      <c r="CA110" s="875">
        <v>20870970</v>
      </c>
      <c r="CB110" s="875"/>
      <c r="CC110" s="875"/>
      <c r="CD110" s="875"/>
      <c r="CE110" s="875"/>
      <c r="CF110" s="899">
        <v>130.19999999999999</v>
      </c>
      <c r="CG110" s="900"/>
      <c r="CH110" s="900"/>
      <c r="CI110" s="900"/>
      <c r="CJ110" s="900"/>
      <c r="CK110" s="959" t="s">
        <v>439</v>
      </c>
      <c r="CL110" s="852"/>
      <c r="CM110" s="893" t="s">
        <v>440</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v>809198</v>
      </c>
      <c r="DH110" s="875"/>
      <c r="DI110" s="875"/>
      <c r="DJ110" s="875"/>
      <c r="DK110" s="875"/>
      <c r="DL110" s="875">
        <v>707981</v>
      </c>
      <c r="DM110" s="875"/>
      <c r="DN110" s="875"/>
      <c r="DO110" s="875"/>
      <c r="DP110" s="875"/>
      <c r="DQ110" s="875">
        <v>606765</v>
      </c>
      <c r="DR110" s="875"/>
      <c r="DS110" s="875"/>
      <c r="DT110" s="875"/>
      <c r="DU110" s="875"/>
      <c r="DV110" s="876">
        <v>3.8</v>
      </c>
      <c r="DW110" s="876"/>
      <c r="DX110" s="876"/>
      <c r="DY110" s="876"/>
      <c r="DZ110" s="877"/>
    </row>
    <row r="111" spans="1:131" s="212" customFormat="1" ht="26.25" customHeight="1" x14ac:dyDescent="0.15">
      <c r="A111" s="807" t="s">
        <v>441</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147</v>
      </c>
      <c r="AB111" s="952"/>
      <c r="AC111" s="952"/>
      <c r="AD111" s="952"/>
      <c r="AE111" s="953"/>
      <c r="AF111" s="954" t="s">
        <v>442</v>
      </c>
      <c r="AG111" s="952"/>
      <c r="AH111" s="952"/>
      <c r="AI111" s="952"/>
      <c r="AJ111" s="953"/>
      <c r="AK111" s="954" t="s">
        <v>443</v>
      </c>
      <c r="AL111" s="952"/>
      <c r="AM111" s="952"/>
      <c r="AN111" s="952"/>
      <c r="AO111" s="953"/>
      <c r="AP111" s="955" t="s">
        <v>444</v>
      </c>
      <c r="AQ111" s="956"/>
      <c r="AR111" s="956"/>
      <c r="AS111" s="956"/>
      <c r="AT111" s="957"/>
      <c r="AU111" s="965"/>
      <c r="AV111" s="966"/>
      <c r="AW111" s="966"/>
      <c r="AX111" s="966"/>
      <c r="AY111" s="966"/>
      <c r="AZ111" s="848" t="s">
        <v>445</v>
      </c>
      <c r="BA111" s="785"/>
      <c r="BB111" s="785"/>
      <c r="BC111" s="785"/>
      <c r="BD111" s="785"/>
      <c r="BE111" s="785"/>
      <c r="BF111" s="785"/>
      <c r="BG111" s="785"/>
      <c r="BH111" s="785"/>
      <c r="BI111" s="785"/>
      <c r="BJ111" s="785"/>
      <c r="BK111" s="785"/>
      <c r="BL111" s="785"/>
      <c r="BM111" s="785"/>
      <c r="BN111" s="785"/>
      <c r="BO111" s="785"/>
      <c r="BP111" s="786"/>
      <c r="BQ111" s="849">
        <v>3164424</v>
      </c>
      <c r="BR111" s="850"/>
      <c r="BS111" s="850"/>
      <c r="BT111" s="850"/>
      <c r="BU111" s="850"/>
      <c r="BV111" s="850">
        <v>2873336</v>
      </c>
      <c r="BW111" s="850"/>
      <c r="BX111" s="850"/>
      <c r="BY111" s="850"/>
      <c r="BZ111" s="850"/>
      <c r="CA111" s="850">
        <v>2582249</v>
      </c>
      <c r="CB111" s="850"/>
      <c r="CC111" s="850"/>
      <c r="CD111" s="850"/>
      <c r="CE111" s="850"/>
      <c r="CF111" s="908">
        <v>16.100000000000001</v>
      </c>
      <c r="CG111" s="909"/>
      <c r="CH111" s="909"/>
      <c r="CI111" s="909"/>
      <c r="CJ111" s="909"/>
      <c r="CK111" s="960"/>
      <c r="CL111" s="854"/>
      <c r="CM111" s="848" t="s">
        <v>446</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443</v>
      </c>
      <c r="DH111" s="850"/>
      <c r="DI111" s="850"/>
      <c r="DJ111" s="850"/>
      <c r="DK111" s="850"/>
      <c r="DL111" s="850" t="s">
        <v>442</v>
      </c>
      <c r="DM111" s="850"/>
      <c r="DN111" s="850"/>
      <c r="DO111" s="850"/>
      <c r="DP111" s="850"/>
      <c r="DQ111" s="850" t="s">
        <v>396</v>
      </c>
      <c r="DR111" s="850"/>
      <c r="DS111" s="850"/>
      <c r="DT111" s="850"/>
      <c r="DU111" s="850"/>
      <c r="DV111" s="827" t="s">
        <v>396</v>
      </c>
      <c r="DW111" s="827"/>
      <c r="DX111" s="827"/>
      <c r="DY111" s="827"/>
      <c r="DZ111" s="828"/>
    </row>
    <row r="112" spans="1:131" s="212" customFormat="1" ht="26.25" customHeight="1" x14ac:dyDescent="0.15">
      <c r="A112" s="945" t="s">
        <v>447</v>
      </c>
      <c r="B112" s="946"/>
      <c r="C112" s="785" t="s">
        <v>448</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449</v>
      </c>
      <c r="AB112" s="813"/>
      <c r="AC112" s="813"/>
      <c r="AD112" s="813"/>
      <c r="AE112" s="814"/>
      <c r="AF112" s="815" t="s">
        <v>449</v>
      </c>
      <c r="AG112" s="813"/>
      <c r="AH112" s="813"/>
      <c r="AI112" s="813"/>
      <c r="AJ112" s="814"/>
      <c r="AK112" s="815" t="s">
        <v>442</v>
      </c>
      <c r="AL112" s="813"/>
      <c r="AM112" s="813"/>
      <c r="AN112" s="813"/>
      <c r="AO112" s="814"/>
      <c r="AP112" s="857" t="s">
        <v>442</v>
      </c>
      <c r="AQ112" s="858"/>
      <c r="AR112" s="858"/>
      <c r="AS112" s="858"/>
      <c r="AT112" s="859"/>
      <c r="AU112" s="965"/>
      <c r="AV112" s="966"/>
      <c r="AW112" s="966"/>
      <c r="AX112" s="966"/>
      <c r="AY112" s="966"/>
      <c r="AZ112" s="848" t="s">
        <v>450</v>
      </c>
      <c r="BA112" s="785"/>
      <c r="BB112" s="785"/>
      <c r="BC112" s="785"/>
      <c r="BD112" s="785"/>
      <c r="BE112" s="785"/>
      <c r="BF112" s="785"/>
      <c r="BG112" s="785"/>
      <c r="BH112" s="785"/>
      <c r="BI112" s="785"/>
      <c r="BJ112" s="785"/>
      <c r="BK112" s="785"/>
      <c r="BL112" s="785"/>
      <c r="BM112" s="785"/>
      <c r="BN112" s="785"/>
      <c r="BO112" s="785"/>
      <c r="BP112" s="786"/>
      <c r="BQ112" s="849">
        <v>8995017</v>
      </c>
      <c r="BR112" s="850"/>
      <c r="BS112" s="850"/>
      <c r="BT112" s="850"/>
      <c r="BU112" s="850"/>
      <c r="BV112" s="850">
        <v>8531580</v>
      </c>
      <c r="BW112" s="850"/>
      <c r="BX112" s="850"/>
      <c r="BY112" s="850"/>
      <c r="BZ112" s="850"/>
      <c r="CA112" s="850">
        <v>7765041</v>
      </c>
      <c r="CB112" s="850"/>
      <c r="CC112" s="850"/>
      <c r="CD112" s="850"/>
      <c r="CE112" s="850"/>
      <c r="CF112" s="908">
        <v>48.4</v>
      </c>
      <c r="CG112" s="909"/>
      <c r="CH112" s="909"/>
      <c r="CI112" s="909"/>
      <c r="CJ112" s="909"/>
      <c r="CK112" s="960"/>
      <c r="CL112" s="854"/>
      <c r="CM112" s="848" t="s">
        <v>451</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147</v>
      </c>
      <c r="DH112" s="850"/>
      <c r="DI112" s="850"/>
      <c r="DJ112" s="850"/>
      <c r="DK112" s="850"/>
      <c r="DL112" s="850" t="s">
        <v>442</v>
      </c>
      <c r="DM112" s="850"/>
      <c r="DN112" s="850"/>
      <c r="DO112" s="850"/>
      <c r="DP112" s="850"/>
      <c r="DQ112" s="850" t="s">
        <v>147</v>
      </c>
      <c r="DR112" s="850"/>
      <c r="DS112" s="850"/>
      <c r="DT112" s="850"/>
      <c r="DU112" s="850"/>
      <c r="DV112" s="827" t="s">
        <v>442</v>
      </c>
      <c r="DW112" s="827"/>
      <c r="DX112" s="827"/>
      <c r="DY112" s="827"/>
      <c r="DZ112" s="828"/>
    </row>
    <row r="113" spans="1:130" s="212" customFormat="1" ht="26.25" customHeight="1" x14ac:dyDescent="0.15">
      <c r="A113" s="947"/>
      <c r="B113" s="948"/>
      <c r="C113" s="785" t="s">
        <v>452</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574999</v>
      </c>
      <c r="AB113" s="952"/>
      <c r="AC113" s="952"/>
      <c r="AD113" s="952"/>
      <c r="AE113" s="953"/>
      <c r="AF113" s="954">
        <v>524620</v>
      </c>
      <c r="AG113" s="952"/>
      <c r="AH113" s="952"/>
      <c r="AI113" s="952"/>
      <c r="AJ113" s="953"/>
      <c r="AK113" s="954">
        <v>535569</v>
      </c>
      <c r="AL113" s="952"/>
      <c r="AM113" s="952"/>
      <c r="AN113" s="952"/>
      <c r="AO113" s="953"/>
      <c r="AP113" s="955">
        <v>3.3</v>
      </c>
      <c r="AQ113" s="956"/>
      <c r="AR113" s="956"/>
      <c r="AS113" s="956"/>
      <c r="AT113" s="957"/>
      <c r="AU113" s="965"/>
      <c r="AV113" s="966"/>
      <c r="AW113" s="966"/>
      <c r="AX113" s="966"/>
      <c r="AY113" s="966"/>
      <c r="AZ113" s="848" t="s">
        <v>453</v>
      </c>
      <c r="BA113" s="785"/>
      <c r="BB113" s="785"/>
      <c r="BC113" s="785"/>
      <c r="BD113" s="785"/>
      <c r="BE113" s="785"/>
      <c r="BF113" s="785"/>
      <c r="BG113" s="785"/>
      <c r="BH113" s="785"/>
      <c r="BI113" s="785"/>
      <c r="BJ113" s="785"/>
      <c r="BK113" s="785"/>
      <c r="BL113" s="785"/>
      <c r="BM113" s="785"/>
      <c r="BN113" s="785"/>
      <c r="BO113" s="785"/>
      <c r="BP113" s="786"/>
      <c r="BQ113" s="849" t="s">
        <v>449</v>
      </c>
      <c r="BR113" s="850"/>
      <c r="BS113" s="850"/>
      <c r="BT113" s="850"/>
      <c r="BU113" s="850"/>
      <c r="BV113" s="850" t="s">
        <v>442</v>
      </c>
      <c r="BW113" s="850"/>
      <c r="BX113" s="850"/>
      <c r="BY113" s="850"/>
      <c r="BZ113" s="850"/>
      <c r="CA113" s="850" t="s">
        <v>442</v>
      </c>
      <c r="CB113" s="850"/>
      <c r="CC113" s="850"/>
      <c r="CD113" s="850"/>
      <c r="CE113" s="850"/>
      <c r="CF113" s="908" t="s">
        <v>442</v>
      </c>
      <c r="CG113" s="909"/>
      <c r="CH113" s="909"/>
      <c r="CI113" s="909"/>
      <c r="CJ113" s="909"/>
      <c r="CK113" s="960"/>
      <c r="CL113" s="854"/>
      <c r="CM113" s="848" t="s">
        <v>454</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v>2355226</v>
      </c>
      <c r="DH113" s="813"/>
      <c r="DI113" s="813"/>
      <c r="DJ113" s="813"/>
      <c r="DK113" s="814"/>
      <c r="DL113" s="815">
        <v>2165355</v>
      </c>
      <c r="DM113" s="813"/>
      <c r="DN113" s="813"/>
      <c r="DO113" s="813"/>
      <c r="DP113" s="814"/>
      <c r="DQ113" s="815">
        <v>1975484</v>
      </c>
      <c r="DR113" s="813"/>
      <c r="DS113" s="813"/>
      <c r="DT113" s="813"/>
      <c r="DU113" s="814"/>
      <c r="DV113" s="857">
        <v>12.3</v>
      </c>
      <c r="DW113" s="858"/>
      <c r="DX113" s="858"/>
      <c r="DY113" s="858"/>
      <c r="DZ113" s="859"/>
    </row>
    <row r="114" spans="1:130" s="212" customFormat="1" ht="26.25" customHeight="1" x14ac:dyDescent="0.15">
      <c r="A114" s="947"/>
      <c r="B114" s="948"/>
      <c r="C114" s="785" t="s">
        <v>455</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t="s">
        <v>442</v>
      </c>
      <c r="AB114" s="813"/>
      <c r="AC114" s="813"/>
      <c r="AD114" s="813"/>
      <c r="AE114" s="814"/>
      <c r="AF114" s="815" t="s">
        <v>442</v>
      </c>
      <c r="AG114" s="813"/>
      <c r="AH114" s="813"/>
      <c r="AI114" s="813"/>
      <c r="AJ114" s="814"/>
      <c r="AK114" s="815" t="s">
        <v>442</v>
      </c>
      <c r="AL114" s="813"/>
      <c r="AM114" s="813"/>
      <c r="AN114" s="813"/>
      <c r="AO114" s="814"/>
      <c r="AP114" s="857" t="s">
        <v>396</v>
      </c>
      <c r="AQ114" s="858"/>
      <c r="AR114" s="858"/>
      <c r="AS114" s="858"/>
      <c r="AT114" s="859"/>
      <c r="AU114" s="965"/>
      <c r="AV114" s="966"/>
      <c r="AW114" s="966"/>
      <c r="AX114" s="966"/>
      <c r="AY114" s="966"/>
      <c r="AZ114" s="848" t="s">
        <v>456</v>
      </c>
      <c r="BA114" s="785"/>
      <c r="BB114" s="785"/>
      <c r="BC114" s="785"/>
      <c r="BD114" s="785"/>
      <c r="BE114" s="785"/>
      <c r="BF114" s="785"/>
      <c r="BG114" s="785"/>
      <c r="BH114" s="785"/>
      <c r="BI114" s="785"/>
      <c r="BJ114" s="785"/>
      <c r="BK114" s="785"/>
      <c r="BL114" s="785"/>
      <c r="BM114" s="785"/>
      <c r="BN114" s="785"/>
      <c r="BO114" s="785"/>
      <c r="BP114" s="786"/>
      <c r="BQ114" s="849">
        <v>6435056</v>
      </c>
      <c r="BR114" s="850"/>
      <c r="BS114" s="850"/>
      <c r="BT114" s="850"/>
      <c r="BU114" s="850"/>
      <c r="BV114" s="850">
        <v>6324175</v>
      </c>
      <c r="BW114" s="850"/>
      <c r="BX114" s="850"/>
      <c r="BY114" s="850"/>
      <c r="BZ114" s="850"/>
      <c r="CA114" s="850">
        <v>6384064</v>
      </c>
      <c r="CB114" s="850"/>
      <c r="CC114" s="850"/>
      <c r="CD114" s="850"/>
      <c r="CE114" s="850"/>
      <c r="CF114" s="908">
        <v>39.799999999999997</v>
      </c>
      <c r="CG114" s="909"/>
      <c r="CH114" s="909"/>
      <c r="CI114" s="909"/>
      <c r="CJ114" s="909"/>
      <c r="CK114" s="960"/>
      <c r="CL114" s="854"/>
      <c r="CM114" s="848" t="s">
        <v>457</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147</v>
      </c>
      <c r="DH114" s="813"/>
      <c r="DI114" s="813"/>
      <c r="DJ114" s="813"/>
      <c r="DK114" s="814"/>
      <c r="DL114" s="815" t="s">
        <v>444</v>
      </c>
      <c r="DM114" s="813"/>
      <c r="DN114" s="813"/>
      <c r="DO114" s="813"/>
      <c r="DP114" s="814"/>
      <c r="DQ114" s="815" t="s">
        <v>396</v>
      </c>
      <c r="DR114" s="813"/>
      <c r="DS114" s="813"/>
      <c r="DT114" s="813"/>
      <c r="DU114" s="814"/>
      <c r="DV114" s="857" t="s">
        <v>147</v>
      </c>
      <c r="DW114" s="858"/>
      <c r="DX114" s="858"/>
      <c r="DY114" s="858"/>
      <c r="DZ114" s="859"/>
    </row>
    <row r="115" spans="1:130" s="212" customFormat="1" ht="26.25" customHeight="1" x14ac:dyDescent="0.15">
      <c r="A115" s="947"/>
      <c r="B115" s="948"/>
      <c r="C115" s="785" t="s">
        <v>458</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v>1151530</v>
      </c>
      <c r="AB115" s="952"/>
      <c r="AC115" s="952"/>
      <c r="AD115" s="952"/>
      <c r="AE115" s="953"/>
      <c r="AF115" s="954">
        <v>285551</v>
      </c>
      <c r="AG115" s="952"/>
      <c r="AH115" s="952"/>
      <c r="AI115" s="952"/>
      <c r="AJ115" s="953"/>
      <c r="AK115" s="954">
        <v>285818</v>
      </c>
      <c r="AL115" s="952"/>
      <c r="AM115" s="952"/>
      <c r="AN115" s="952"/>
      <c r="AO115" s="953"/>
      <c r="AP115" s="955">
        <v>1.8</v>
      </c>
      <c r="AQ115" s="956"/>
      <c r="AR115" s="956"/>
      <c r="AS115" s="956"/>
      <c r="AT115" s="957"/>
      <c r="AU115" s="965"/>
      <c r="AV115" s="966"/>
      <c r="AW115" s="966"/>
      <c r="AX115" s="966"/>
      <c r="AY115" s="966"/>
      <c r="AZ115" s="848" t="s">
        <v>459</v>
      </c>
      <c r="BA115" s="785"/>
      <c r="BB115" s="785"/>
      <c r="BC115" s="785"/>
      <c r="BD115" s="785"/>
      <c r="BE115" s="785"/>
      <c r="BF115" s="785"/>
      <c r="BG115" s="785"/>
      <c r="BH115" s="785"/>
      <c r="BI115" s="785"/>
      <c r="BJ115" s="785"/>
      <c r="BK115" s="785"/>
      <c r="BL115" s="785"/>
      <c r="BM115" s="785"/>
      <c r="BN115" s="785"/>
      <c r="BO115" s="785"/>
      <c r="BP115" s="786"/>
      <c r="BQ115" s="849">
        <v>3038</v>
      </c>
      <c r="BR115" s="850"/>
      <c r="BS115" s="850"/>
      <c r="BT115" s="850"/>
      <c r="BU115" s="850"/>
      <c r="BV115" s="850">
        <v>2430</v>
      </c>
      <c r="BW115" s="850"/>
      <c r="BX115" s="850"/>
      <c r="BY115" s="850"/>
      <c r="BZ115" s="850"/>
      <c r="CA115" s="850">
        <v>1823</v>
      </c>
      <c r="CB115" s="850"/>
      <c r="CC115" s="850"/>
      <c r="CD115" s="850"/>
      <c r="CE115" s="850"/>
      <c r="CF115" s="908">
        <v>0</v>
      </c>
      <c r="CG115" s="909"/>
      <c r="CH115" s="909"/>
      <c r="CI115" s="909"/>
      <c r="CJ115" s="909"/>
      <c r="CK115" s="960"/>
      <c r="CL115" s="854"/>
      <c r="CM115" s="848" t="s">
        <v>460</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396</v>
      </c>
      <c r="DH115" s="813"/>
      <c r="DI115" s="813"/>
      <c r="DJ115" s="813"/>
      <c r="DK115" s="814"/>
      <c r="DL115" s="815" t="s">
        <v>442</v>
      </c>
      <c r="DM115" s="813"/>
      <c r="DN115" s="813"/>
      <c r="DO115" s="813"/>
      <c r="DP115" s="814"/>
      <c r="DQ115" s="815" t="s">
        <v>396</v>
      </c>
      <c r="DR115" s="813"/>
      <c r="DS115" s="813"/>
      <c r="DT115" s="813"/>
      <c r="DU115" s="814"/>
      <c r="DV115" s="857" t="s">
        <v>444</v>
      </c>
      <c r="DW115" s="858"/>
      <c r="DX115" s="858"/>
      <c r="DY115" s="858"/>
      <c r="DZ115" s="859"/>
    </row>
    <row r="116" spans="1:130" s="212" customFormat="1" ht="26.25" customHeight="1" x14ac:dyDescent="0.15">
      <c r="A116" s="949"/>
      <c r="B116" s="950"/>
      <c r="C116" s="872" t="s">
        <v>461</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442</v>
      </c>
      <c r="AB116" s="813"/>
      <c r="AC116" s="813"/>
      <c r="AD116" s="813"/>
      <c r="AE116" s="814"/>
      <c r="AF116" s="815" t="s">
        <v>444</v>
      </c>
      <c r="AG116" s="813"/>
      <c r="AH116" s="813"/>
      <c r="AI116" s="813"/>
      <c r="AJ116" s="814"/>
      <c r="AK116" s="815" t="s">
        <v>442</v>
      </c>
      <c r="AL116" s="813"/>
      <c r="AM116" s="813"/>
      <c r="AN116" s="813"/>
      <c r="AO116" s="814"/>
      <c r="AP116" s="857" t="s">
        <v>442</v>
      </c>
      <c r="AQ116" s="858"/>
      <c r="AR116" s="858"/>
      <c r="AS116" s="858"/>
      <c r="AT116" s="859"/>
      <c r="AU116" s="965"/>
      <c r="AV116" s="966"/>
      <c r="AW116" s="966"/>
      <c r="AX116" s="966"/>
      <c r="AY116" s="966"/>
      <c r="AZ116" s="942" t="s">
        <v>462</v>
      </c>
      <c r="BA116" s="943"/>
      <c r="BB116" s="943"/>
      <c r="BC116" s="943"/>
      <c r="BD116" s="943"/>
      <c r="BE116" s="943"/>
      <c r="BF116" s="943"/>
      <c r="BG116" s="943"/>
      <c r="BH116" s="943"/>
      <c r="BI116" s="943"/>
      <c r="BJ116" s="943"/>
      <c r="BK116" s="943"/>
      <c r="BL116" s="943"/>
      <c r="BM116" s="943"/>
      <c r="BN116" s="943"/>
      <c r="BO116" s="943"/>
      <c r="BP116" s="944"/>
      <c r="BQ116" s="849" t="s">
        <v>442</v>
      </c>
      <c r="BR116" s="850"/>
      <c r="BS116" s="850"/>
      <c r="BT116" s="850"/>
      <c r="BU116" s="850"/>
      <c r="BV116" s="850" t="s">
        <v>442</v>
      </c>
      <c r="BW116" s="850"/>
      <c r="BX116" s="850"/>
      <c r="BY116" s="850"/>
      <c r="BZ116" s="850"/>
      <c r="CA116" s="850" t="s">
        <v>396</v>
      </c>
      <c r="CB116" s="850"/>
      <c r="CC116" s="850"/>
      <c r="CD116" s="850"/>
      <c r="CE116" s="850"/>
      <c r="CF116" s="908" t="s">
        <v>396</v>
      </c>
      <c r="CG116" s="909"/>
      <c r="CH116" s="909"/>
      <c r="CI116" s="909"/>
      <c r="CJ116" s="909"/>
      <c r="CK116" s="960"/>
      <c r="CL116" s="854"/>
      <c r="CM116" s="848" t="s">
        <v>463</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442</v>
      </c>
      <c r="DH116" s="813"/>
      <c r="DI116" s="813"/>
      <c r="DJ116" s="813"/>
      <c r="DK116" s="814"/>
      <c r="DL116" s="815" t="s">
        <v>147</v>
      </c>
      <c r="DM116" s="813"/>
      <c r="DN116" s="813"/>
      <c r="DO116" s="813"/>
      <c r="DP116" s="814"/>
      <c r="DQ116" s="815" t="s">
        <v>449</v>
      </c>
      <c r="DR116" s="813"/>
      <c r="DS116" s="813"/>
      <c r="DT116" s="813"/>
      <c r="DU116" s="814"/>
      <c r="DV116" s="857" t="s">
        <v>147</v>
      </c>
      <c r="DW116" s="858"/>
      <c r="DX116" s="858"/>
      <c r="DY116" s="858"/>
      <c r="DZ116" s="859"/>
    </row>
    <row r="117" spans="1:130" s="212" customFormat="1" ht="26.25" customHeight="1" x14ac:dyDescent="0.15">
      <c r="A117" s="928" t="s">
        <v>189</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464</v>
      </c>
      <c r="Z117" s="930"/>
      <c r="AA117" s="935">
        <v>4087104</v>
      </c>
      <c r="AB117" s="936"/>
      <c r="AC117" s="936"/>
      <c r="AD117" s="936"/>
      <c r="AE117" s="937"/>
      <c r="AF117" s="938">
        <v>3048236</v>
      </c>
      <c r="AG117" s="936"/>
      <c r="AH117" s="936"/>
      <c r="AI117" s="936"/>
      <c r="AJ117" s="937"/>
      <c r="AK117" s="938">
        <v>3136571</v>
      </c>
      <c r="AL117" s="936"/>
      <c r="AM117" s="936"/>
      <c r="AN117" s="936"/>
      <c r="AO117" s="937"/>
      <c r="AP117" s="939"/>
      <c r="AQ117" s="940"/>
      <c r="AR117" s="940"/>
      <c r="AS117" s="940"/>
      <c r="AT117" s="941"/>
      <c r="AU117" s="965"/>
      <c r="AV117" s="966"/>
      <c r="AW117" s="966"/>
      <c r="AX117" s="966"/>
      <c r="AY117" s="966"/>
      <c r="AZ117" s="896" t="s">
        <v>465</v>
      </c>
      <c r="BA117" s="897"/>
      <c r="BB117" s="897"/>
      <c r="BC117" s="897"/>
      <c r="BD117" s="897"/>
      <c r="BE117" s="897"/>
      <c r="BF117" s="897"/>
      <c r="BG117" s="897"/>
      <c r="BH117" s="897"/>
      <c r="BI117" s="897"/>
      <c r="BJ117" s="897"/>
      <c r="BK117" s="897"/>
      <c r="BL117" s="897"/>
      <c r="BM117" s="897"/>
      <c r="BN117" s="897"/>
      <c r="BO117" s="897"/>
      <c r="BP117" s="898"/>
      <c r="BQ117" s="849" t="s">
        <v>466</v>
      </c>
      <c r="BR117" s="850"/>
      <c r="BS117" s="850"/>
      <c r="BT117" s="850"/>
      <c r="BU117" s="850"/>
      <c r="BV117" s="850" t="s">
        <v>415</v>
      </c>
      <c r="BW117" s="850"/>
      <c r="BX117" s="850"/>
      <c r="BY117" s="850"/>
      <c r="BZ117" s="850"/>
      <c r="CA117" s="850" t="s">
        <v>444</v>
      </c>
      <c r="CB117" s="850"/>
      <c r="CC117" s="850"/>
      <c r="CD117" s="850"/>
      <c r="CE117" s="850"/>
      <c r="CF117" s="908" t="s">
        <v>467</v>
      </c>
      <c r="CG117" s="909"/>
      <c r="CH117" s="909"/>
      <c r="CI117" s="909"/>
      <c r="CJ117" s="909"/>
      <c r="CK117" s="960"/>
      <c r="CL117" s="854"/>
      <c r="CM117" s="848" t="s">
        <v>468</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415</v>
      </c>
      <c r="DH117" s="813"/>
      <c r="DI117" s="813"/>
      <c r="DJ117" s="813"/>
      <c r="DK117" s="814"/>
      <c r="DL117" s="815" t="s">
        <v>466</v>
      </c>
      <c r="DM117" s="813"/>
      <c r="DN117" s="813"/>
      <c r="DO117" s="813"/>
      <c r="DP117" s="814"/>
      <c r="DQ117" s="815" t="s">
        <v>415</v>
      </c>
      <c r="DR117" s="813"/>
      <c r="DS117" s="813"/>
      <c r="DT117" s="813"/>
      <c r="DU117" s="814"/>
      <c r="DV117" s="857" t="s">
        <v>147</v>
      </c>
      <c r="DW117" s="858"/>
      <c r="DX117" s="858"/>
      <c r="DY117" s="858"/>
      <c r="DZ117" s="859"/>
    </row>
    <row r="118" spans="1:130" s="212" customFormat="1" ht="26.25" customHeight="1" x14ac:dyDescent="0.15">
      <c r="A118" s="928" t="s">
        <v>436</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433</v>
      </c>
      <c r="AB118" s="929"/>
      <c r="AC118" s="929"/>
      <c r="AD118" s="929"/>
      <c r="AE118" s="930"/>
      <c r="AF118" s="931" t="s">
        <v>434</v>
      </c>
      <c r="AG118" s="929"/>
      <c r="AH118" s="929"/>
      <c r="AI118" s="929"/>
      <c r="AJ118" s="930"/>
      <c r="AK118" s="931" t="s">
        <v>309</v>
      </c>
      <c r="AL118" s="929"/>
      <c r="AM118" s="929"/>
      <c r="AN118" s="929"/>
      <c r="AO118" s="930"/>
      <c r="AP118" s="932" t="s">
        <v>435</v>
      </c>
      <c r="AQ118" s="933"/>
      <c r="AR118" s="933"/>
      <c r="AS118" s="933"/>
      <c r="AT118" s="934"/>
      <c r="AU118" s="965"/>
      <c r="AV118" s="966"/>
      <c r="AW118" s="966"/>
      <c r="AX118" s="966"/>
      <c r="AY118" s="966"/>
      <c r="AZ118" s="871" t="s">
        <v>469</v>
      </c>
      <c r="BA118" s="872"/>
      <c r="BB118" s="872"/>
      <c r="BC118" s="872"/>
      <c r="BD118" s="872"/>
      <c r="BE118" s="872"/>
      <c r="BF118" s="872"/>
      <c r="BG118" s="872"/>
      <c r="BH118" s="872"/>
      <c r="BI118" s="872"/>
      <c r="BJ118" s="872"/>
      <c r="BK118" s="872"/>
      <c r="BL118" s="872"/>
      <c r="BM118" s="872"/>
      <c r="BN118" s="872"/>
      <c r="BO118" s="872"/>
      <c r="BP118" s="873"/>
      <c r="BQ118" s="912" t="s">
        <v>444</v>
      </c>
      <c r="BR118" s="878"/>
      <c r="BS118" s="878"/>
      <c r="BT118" s="878"/>
      <c r="BU118" s="878"/>
      <c r="BV118" s="878" t="s">
        <v>470</v>
      </c>
      <c r="BW118" s="878"/>
      <c r="BX118" s="878"/>
      <c r="BY118" s="878"/>
      <c r="BZ118" s="878"/>
      <c r="CA118" s="878" t="s">
        <v>147</v>
      </c>
      <c r="CB118" s="878"/>
      <c r="CC118" s="878"/>
      <c r="CD118" s="878"/>
      <c r="CE118" s="878"/>
      <c r="CF118" s="908" t="s">
        <v>415</v>
      </c>
      <c r="CG118" s="909"/>
      <c r="CH118" s="909"/>
      <c r="CI118" s="909"/>
      <c r="CJ118" s="909"/>
      <c r="CK118" s="960"/>
      <c r="CL118" s="854"/>
      <c r="CM118" s="848" t="s">
        <v>471</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415</v>
      </c>
      <c r="DH118" s="813"/>
      <c r="DI118" s="813"/>
      <c r="DJ118" s="813"/>
      <c r="DK118" s="814"/>
      <c r="DL118" s="815" t="s">
        <v>415</v>
      </c>
      <c r="DM118" s="813"/>
      <c r="DN118" s="813"/>
      <c r="DO118" s="813"/>
      <c r="DP118" s="814"/>
      <c r="DQ118" s="815" t="s">
        <v>415</v>
      </c>
      <c r="DR118" s="813"/>
      <c r="DS118" s="813"/>
      <c r="DT118" s="813"/>
      <c r="DU118" s="814"/>
      <c r="DV118" s="857" t="s">
        <v>415</v>
      </c>
      <c r="DW118" s="858"/>
      <c r="DX118" s="858"/>
      <c r="DY118" s="858"/>
      <c r="DZ118" s="859"/>
    </row>
    <row r="119" spans="1:130" s="212" customFormat="1" ht="26.25" customHeight="1" x14ac:dyDescent="0.15">
      <c r="A119" s="851" t="s">
        <v>439</v>
      </c>
      <c r="B119" s="852"/>
      <c r="C119" s="893" t="s">
        <v>440</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v>961660</v>
      </c>
      <c r="AB119" s="922"/>
      <c r="AC119" s="922"/>
      <c r="AD119" s="922"/>
      <c r="AE119" s="923"/>
      <c r="AF119" s="924">
        <v>95681</v>
      </c>
      <c r="AG119" s="922"/>
      <c r="AH119" s="922"/>
      <c r="AI119" s="922"/>
      <c r="AJ119" s="923"/>
      <c r="AK119" s="924">
        <v>95948</v>
      </c>
      <c r="AL119" s="922"/>
      <c r="AM119" s="922"/>
      <c r="AN119" s="922"/>
      <c r="AO119" s="923"/>
      <c r="AP119" s="925">
        <v>0.6</v>
      </c>
      <c r="AQ119" s="926"/>
      <c r="AR119" s="926"/>
      <c r="AS119" s="926"/>
      <c r="AT119" s="927"/>
      <c r="AU119" s="967"/>
      <c r="AV119" s="968"/>
      <c r="AW119" s="968"/>
      <c r="AX119" s="968"/>
      <c r="AY119" s="968"/>
      <c r="AZ119" s="233" t="s">
        <v>189</v>
      </c>
      <c r="BA119" s="233"/>
      <c r="BB119" s="233"/>
      <c r="BC119" s="233"/>
      <c r="BD119" s="233"/>
      <c r="BE119" s="233"/>
      <c r="BF119" s="233"/>
      <c r="BG119" s="233"/>
      <c r="BH119" s="233"/>
      <c r="BI119" s="233"/>
      <c r="BJ119" s="233"/>
      <c r="BK119" s="233"/>
      <c r="BL119" s="233"/>
      <c r="BM119" s="233"/>
      <c r="BN119" s="233"/>
      <c r="BO119" s="910" t="s">
        <v>472</v>
      </c>
      <c r="BP119" s="911"/>
      <c r="BQ119" s="912">
        <v>36148849</v>
      </c>
      <c r="BR119" s="878"/>
      <c r="BS119" s="878"/>
      <c r="BT119" s="878"/>
      <c r="BU119" s="878"/>
      <c r="BV119" s="878">
        <v>38143923</v>
      </c>
      <c r="BW119" s="878"/>
      <c r="BX119" s="878"/>
      <c r="BY119" s="878"/>
      <c r="BZ119" s="878"/>
      <c r="CA119" s="878">
        <v>37604147</v>
      </c>
      <c r="CB119" s="878"/>
      <c r="CC119" s="878"/>
      <c r="CD119" s="878"/>
      <c r="CE119" s="878"/>
      <c r="CF119" s="781"/>
      <c r="CG119" s="782"/>
      <c r="CH119" s="782"/>
      <c r="CI119" s="782"/>
      <c r="CJ119" s="867"/>
      <c r="CK119" s="961"/>
      <c r="CL119" s="856"/>
      <c r="CM119" s="871" t="s">
        <v>473</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467</v>
      </c>
      <c r="DH119" s="797"/>
      <c r="DI119" s="797"/>
      <c r="DJ119" s="797"/>
      <c r="DK119" s="798"/>
      <c r="DL119" s="799" t="s">
        <v>470</v>
      </c>
      <c r="DM119" s="797"/>
      <c r="DN119" s="797"/>
      <c r="DO119" s="797"/>
      <c r="DP119" s="798"/>
      <c r="DQ119" s="799" t="s">
        <v>444</v>
      </c>
      <c r="DR119" s="797"/>
      <c r="DS119" s="797"/>
      <c r="DT119" s="797"/>
      <c r="DU119" s="798"/>
      <c r="DV119" s="881" t="s">
        <v>415</v>
      </c>
      <c r="DW119" s="882"/>
      <c r="DX119" s="882"/>
      <c r="DY119" s="882"/>
      <c r="DZ119" s="883"/>
    </row>
    <row r="120" spans="1:130" s="212" customFormat="1" ht="26.25" customHeight="1" x14ac:dyDescent="0.15">
      <c r="A120" s="853"/>
      <c r="B120" s="854"/>
      <c r="C120" s="848" t="s">
        <v>446</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467</v>
      </c>
      <c r="AB120" s="813"/>
      <c r="AC120" s="813"/>
      <c r="AD120" s="813"/>
      <c r="AE120" s="814"/>
      <c r="AF120" s="815" t="s">
        <v>474</v>
      </c>
      <c r="AG120" s="813"/>
      <c r="AH120" s="813"/>
      <c r="AI120" s="813"/>
      <c r="AJ120" s="814"/>
      <c r="AK120" s="815" t="s">
        <v>467</v>
      </c>
      <c r="AL120" s="813"/>
      <c r="AM120" s="813"/>
      <c r="AN120" s="813"/>
      <c r="AO120" s="814"/>
      <c r="AP120" s="857" t="s">
        <v>474</v>
      </c>
      <c r="AQ120" s="858"/>
      <c r="AR120" s="858"/>
      <c r="AS120" s="858"/>
      <c r="AT120" s="859"/>
      <c r="AU120" s="913" t="s">
        <v>475</v>
      </c>
      <c r="AV120" s="914"/>
      <c r="AW120" s="914"/>
      <c r="AX120" s="914"/>
      <c r="AY120" s="915"/>
      <c r="AZ120" s="893" t="s">
        <v>476</v>
      </c>
      <c r="BA120" s="841"/>
      <c r="BB120" s="841"/>
      <c r="BC120" s="841"/>
      <c r="BD120" s="841"/>
      <c r="BE120" s="841"/>
      <c r="BF120" s="841"/>
      <c r="BG120" s="841"/>
      <c r="BH120" s="841"/>
      <c r="BI120" s="841"/>
      <c r="BJ120" s="841"/>
      <c r="BK120" s="841"/>
      <c r="BL120" s="841"/>
      <c r="BM120" s="841"/>
      <c r="BN120" s="841"/>
      <c r="BO120" s="841"/>
      <c r="BP120" s="842"/>
      <c r="BQ120" s="894">
        <v>15604151</v>
      </c>
      <c r="BR120" s="875"/>
      <c r="BS120" s="875"/>
      <c r="BT120" s="875"/>
      <c r="BU120" s="875"/>
      <c r="BV120" s="875">
        <v>12848196</v>
      </c>
      <c r="BW120" s="875"/>
      <c r="BX120" s="875"/>
      <c r="BY120" s="875"/>
      <c r="BZ120" s="875"/>
      <c r="CA120" s="875">
        <v>12069810</v>
      </c>
      <c r="CB120" s="875"/>
      <c r="CC120" s="875"/>
      <c r="CD120" s="875"/>
      <c r="CE120" s="875"/>
      <c r="CF120" s="899">
        <v>75.3</v>
      </c>
      <c r="CG120" s="900"/>
      <c r="CH120" s="900"/>
      <c r="CI120" s="900"/>
      <c r="CJ120" s="900"/>
      <c r="CK120" s="901" t="s">
        <v>477</v>
      </c>
      <c r="CL120" s="885"/>
      <c r="CM120" s="885"/>
      <c r="CN120" s="885"/>
      <c r="CO120" s="886"/>
      <c r="CP120" s="905" t="s">
        <v>478</v>
      </c>
      <c r="CQ120" s="906"/>
      <c r="CR120" s="906"/>
      <c r="CS120" s="906"/>
      <c r="CT120" s="906"/>
      <c r="CU120" s="906"/>
      <c r="CV120" s="906"/>
      <c r="CW120" s="906"/>
      <c r="CX120" s="906"/>
      <c r="CY120" s="906"/>
      <c r="CZ120" s="906"/>
      <c r="DA120" s="906"/>
      <c r="DB120" s="906"/>
      <c r="DC120" s="906"/>
      <c r="DD120" s="906"/>
      <c r="DE120" s="906"/>
      <c r="DF120" s="907"/>
      <c r="DG120" s="894" t="s">
        <v>415</v>
      </c>
      <c r="DH120" s="875"/>
      <c r="DI120" s="875"/>
      <c r="DJ120" s="875"/>
      <c r="DK120" s="875"/>
      <c r="DL120" s="875">
        <v>8526303</v>
      </c>
      <c r="DM120" s="875"/>
      <c r="DN120" s="875"/>
      <c r="DO120" s="875"/>
      <c r="DP120" s="875"/>
      <c r="DQ120" s="875">
        <v>7758092</v>
      </c>
      <c r="DR120" s="875"/>
      <c r="DS120" s="875"/>
      <c r="DT120" s="875"/>
      <c r="DU120" s="875"/>
      <c r="DV120" s="876">
        <v>48.4</v>
      </c>
      <c r="DW120" s="876"/>
      <c r="DX120" s="876"/>
      <c r="DY120" s="876"/>
      <c r="DZ120" s="877"/>
    </row>
    <row r="121" spans="1:130" s="212" customFormat="1" ht="26.25" customHeight="1" x14ac:dyDescent="0.15">
      <c r="A121" s="853"/>
      <c r="B121" s="854"/>
      <c r="C121" s="896" t="s">
        <v>479</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v>189870</v>
      </c>
      <c r="AB121" s="813"/>
      <c r="AC121" s="813"/>
      <c r="AD121" s="813"/>
      <c r="AE121" s="814"/>
      <c r="AF121" s="815">
        <v>189870</v>
      </c>
      <c r="AG121" s="813"/>
      <c r="AH121" s="813"/>
      <c r="AI121" s="813"/>
      <c r="AJ121" s="814"/>
      <c r="AK121" s="815">
        <v>189870</v>
      </c>
      <c r="AL121" s="813"/>
      <c r="AM121" s="813"/>
      <c r="AN121" s="813"/>
      <c r="AO121" s="814"/>
      <c r="AP121" s="857">
        <v>1.2</v>
      </c>
      <c r="AQ121" s="858"/>
      <c r="AR121" s="858"/>
      <c r="AS121" s="858"/>
      <c r="AT121" s="859"/>
      <c r="AU121" s="916"/>
      <c r="AV121" s="917"/>
      <c r="AW121" s="917"/>
      <c r="AX121" s="917"/>
      <c r="AY121" s="918"/>
      <c r="AZ121" s="848" t="s">
        <v>480</v>
      </c>
      <c r="BA121" s="785"/>
      <c r="BB121" s="785"/>
      <c r="BC121" s="785"/>
      <c r="BD121" s="785"/>
      <c r="BE121" s="785"/>
      <c r="BF121" s="785"/>
      <c r="BG121" s="785"/>
      <c r="BH121" s="785"/>
      <c r="BI121" s="785"/>
      <c r="BJ121" s="785"/>
      <c r="BK121" s="785"/>
      <c r="BL121" s="785"/>
      <c r="BM121" s="785"/>
      <c r="BN121" s="785"/>
      <c r="BO121" s="785"/>
      <c r="BP121" s="786"/>
      <c r="BQ121" s="849">
        <v>3520738</v>
      </c>
      <c r="BR121" s="850"/>
      <c r="BS121" s="850"/>
      <c r="BT121" s="850"/>
      <c r="BU121" s="850"/>
      <c r="BV121" s="850">
        <v>3691344</v>
      </c>
      <c r="BW121" s="850"/>
      <c r="BX121" s="850"/>
      <c r="BY121" s="850"/>
      <c r="BZ121" s="850"/>
      <c r="CA121" s="850">
        <v>3685503</v>
      </c>
      <c r="CB121" s="850"/>
      <c r="CC121" s="850"/>
      <c r="CD121" s="850"/>
      <c r="CE121" s="850"/>
      <c r="CF121" s="908">
        <v>23</v>
      </c>
      <c r="CG121" s="909"/>
      <c r="CH121" s="909"/>
      <c r="CI121" s="909"/>
      <c r="CJ121" s="909"/>
      <c r="CK121" s="902"/>
      <c r="CL121" s="888"/>
      <c r="CM121" s="888"/>
      <c r="CN121" s="888"/>
      <c r="CO121" s="889"/>
      <c r="CP121" s="868" t="s">
        <v>481</v>
      </c>
      <c r="CQ121" s="869"/>
      <c r="CR121" s="869"/>
      <c r="CS121" s="869"/>
      <c r="CT121" s="869"/>
      <c r="CU121" s="869"/>
      <c r="CV121" s="869"/>
      <c r="CW121" s="869"/>
      <c r="CX121" s="869"/>
      <c r="CY121" s="869"/>
      <c r="CZ121" s="869"/>
      <c r="DA121" s="869"/>
      <c r="DB121" s="869"/>
      <c r="DC121" s="869"/>
      <c r="DD121" s="869"/>
      <c r="DE121" s="869"/>
      <c r="DF121" s="870"/>
      <c r="DG121" s="849">
        <v>3560</v>
      </c>
      <c r="DH121" s="850"/>
      <c r="DI121" s="850"/>
      <c r="DJ121" s="850"/>
      <c r="DK121" s="850"/>
      <c r="DL121" s="850">
        <v>5277</v>
      </c>
      <c r="DM121" s="850"/>
      <c r="DN121" s="850"/>
      <c r="DO121" s="850"/>
      <c r="DP121" s="850"/>
      <c r="DQ121" s="850">
        <v>6949</v>
      </c>
      <c r="DR121" s="850"/>
      <c r="DS121" s="850"/>
      <c r="DT121" s="850"/>
      <c r="DU121" s="850"/>
      <c r="DV121" s="827">
        <v>0</v>
      </c>
      <c r="DW121" s="827"/>
      <c r="DX121" s="827"/>
      <c r="DY121" s="827"/>
      <c r="DZ121" s="828"/>
    </row>
    <row r="122" spans="1:130" s="212" customFormat="1" ht="26.25" customHeight="1" x14ac:dyDescent="0.15">
      <c r="A122" s="853"/>
      <c r="B122" s="854"/>
      <c r="C122" s="848" t="s">
        <v>457</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147</v>
      </c>
      <c r="AB122" s="813"/>
      <c r="AC122" s="813"/>
      <c r="AD122" s="813"/>
      <c r="AE122" s="814"/>
      <c r="AF122" s="815" t="s">
        <v>474</v>
      </c>
      <c r="AG122" s="813"/>
      <c r="AH122" s="813"/>
      <c r="AI122" s="813"/>
      <c r="AJ122" s="814"/>
      <c r="AK122" s="815" t="s">
        <v>467</v>
      </c>
      <c r="AL122" s="813"/>
      <c r="AM122" s="813"/>
      <c r="AN122" s="813"/>
      <c r="AO122" s="814"/>
      <c r="AP122" s="857" t="s">
        <v>415</v>
      </c>
      <c r="AQ122" s="858"/>
      <c r="AR122" s="858"/>
      <c r="AS122" s="858"/>
      <c r="AT122" s="859"/>
      <c r="AU122" s="916"/>
      <c r="AV122" s="917"/>
      <c r="AW122" s="917"/>
      <c r="AX122" s="917"/>
      <c r="AY122" s="918"/>
      <c r="AZ122" s="871" t="s">
        <v>482</v>
      </c>
      <c r="BA122" s="872"/>
      <c r="BB122" s="872"/>
      <c r="BC122" s="872"/>
      <c r="BD122" s="872"/>
      <c r="BE122" s="872"/>
      <c r="BF122" s="872"/>
      <c r="BG122" s="872"/>
      <c r="BH122" s="872"/>
      <c r="BI122" s="872"/>
      <c r="BJ122" s="872"/>
      <c r="BK122" s="872"/>
      <c r="BL122" s="872"/>
      <c r="BM122" s="872"/>
      <c r="BN122" s="872"/>
      <c r="BO122" s="872"/>
      <c r="BP122" s="873"/>
      <c r="BQ122" s="912">
        <v>21892577</v>
      </c>
      <c r="BR122" s="878"/>
      <c r="BS122" s="878"/>
      <c r="BT122" s="878"/>
      <c r="BU122" s="878"/>
      <c r="BV122" s="878">
        <v>23316961</v>
      </c>
      <c r="BW122" s="878"/>
      <c r="BX122" s="878"/>
      <c r="BY122" s="878"/>
      <c r="BZ122" s="878"/>
      <c r="CA122" s="878">
        <v>23598226</v>
      </c>
      <c r="CB122" s="878"/>
      <c r="CC122" s="878"/>
      <c r="CD122" s="878"/>
      <c r="CE122" s="878"/>
      <c r="CF122" s="879">
        <v>147.19999999999999</v>
      </c>
      <c r="CG122" s="880"/>
      <c r="CH122" s="880"/>
      <c r="CI122" s="880"/>
      <c r="CJ122" s="880"/>
      <c r="CK122" s="902"/>
      <c r="CL122" s="888"/>
      <c r="CM122" s="888"/>
      <c r="CN122" s="888"/>
      <c r="CO122" s="889"/>
      <c r="CP122" s="868" t="s">
        <v>483</v>
      </c>
      <c r="CQ122" s="869"/>
      <c r="CR122" s="869"/>
      <c r="CS122" s="869"/>
      <c r="CT122" s="869"/>
      <c r="CU122" s="869"/>
      <c r="CV122" s="869"/>
      <c r="CW122" s="869"/>
      <c r="CX122" s="869"/>
      <c r="CY122" s="869"/>
      <c r="CZ122" s="869"/>
      <c r="DA122" s="869"/>
      <c r="DB122" s="869"/>
      <c r="DC122" s="869"/>
      <c r="DD122" s="869"/>
      <c r="DE122" s="869"/>
      <c r="DF122" s="870"/>
      <c r="DG122" s="849" t="s">
        <v>415</v>
      </c>
      <c r="DH122" s="850"/>
      <c r="DI122" s="850"/>
      <c r="DJ122" s="850"/>
      <c r="DK122" s="850"/>
      <c r="DL122" s="850" t="s">
        <v>466</v>
      </c>
      <c r="DM122" s="850"/>
      <c r="DN122" s="850"/>
      <c r="DO122" s="850"/>
      <c r="DP122" s="850"/>
      <c r="DQ122" s="850" t="s">
        <v>415</v>
      </c>
      <c r="DR122" s="850"/>
      <c r="DS122" s="850"/>
      <c r="DT122" s="850"/>
      <c r="DU122" s="850"/>
      <c r="DV122" s="827" t="s">
        <v>147</v>
      </c>
      <c r="DW122" s="827"/>
      <c r="DX122" s="827"/>
      <c r="DY122" s="827"/>
      <c r="DZ122" s="828"/>
    </row>
    <row r="123" spans="1:130" s="212" customFormat="1" ht="26.25" customHeight="1" x14ac:dyDescent="0.15">
      <c r="A123" s="853"/>
      <c r="B123" s="854"/>
      <c r="C123" s="848" t="s">
        <v>463</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415</v>
      </c>
      <c r="AB123" s="813"/>
      <c r="AC123" s="813"/>
      <c r="AD123" s="813"/>
      <c r="AE123" s="814"/>
      <c r="AF123" s="815" t="s">
        <v>147</v>
      </c>
      <c r="AG123" s="813"/>
      <c r="AH123" s="813"/>
      <c r="AI123" s="813"/>
      <c r="AJ123" s="814"/>
      <c r="AK123" s="815" t="s">
        <v>444</v>
      </c>
      <c r="AL123" s="813"/>
      <c r="AM123" s="813"/>
      <c r="AN123" s="813"/>
      <c r="AO123" s="814"/>
      <c r="AP123" s="857" t="s">
        <v>470</v>
      </c>
      <c r="AQ123" s="858"/>
      <c r="AR123" s="858"/>
      <c r="AS123" s="858"/>
      <c r="AT123" s="859"/>
      <c r="AU123" s="919"/>
      <c r="AV123" s="920"/>
      <c r="AW123" s="920"/>
      <c r="AX123" s="920"/>
      <c r="AY123" s="920"/>
      <c r="AZ123" s="233" t="s">
        <v>189</v>
      </c>
      <c r="BA123" s="233"/>
      <c r="BB123" s="233"/>
      <c r="BC123" s="233"/>
      <c r="BD123" s="233"/>
      <c r="BE123" s="233"/>
      <c r="BF123" s="233"/>
      <c r="BG123" s="233"/>
      <c r="BH123" s="233"/>
      <c r="BI123" s="233"/>
      <c r="BJ123" s="233"/>
      <c r="BK123" s="233"/>
      <c r="BL123" s="233"/>
      <c r="BM123" s="233"/>
      <c r="BN123" s="233"/>
      <c r="BO123" s="910" t="s">
        <v>484</v>
      </c>
      <c r="BP123" s="911"/>
      <c r="BQ123" s="865">
        <v>41017466</v>
      </c>
      <c r="BR123" s="866"/>
      <c r="BS123" s="866"/>
      <c r="BT123" s="866"/>
      <c r="BU123" s="866"/>
      <c r="BV123" s="866">
        <v>39856501</v>
      </c>
      <c r="BW123" s="866"/>
      <c r="BX123" s="866"/>
      <c r="BY123" s="866"/>
      <c r="BZ123" s="866"/>
      <c r="CA123" s="866">
        <v>39353539</v>
      </c>
      <c r="CB123" s="866"/>
      <c r="CC123" s="866"/>
      <c r="CD123" s="866"/>
      <c r="CE123" s="866"/>
      <c r="CF123" s="781"/>
      <c r="CG123" s="782"/>
      <c r="CH123" s="782"/>
      <c r="CI123" s="782"/>
      <c r="CJ123" s="867"/>
      <c r="CK123" s="902"/>
      <c r="CL123" s="888"/>
      <c r="CM123" s="888"/>
      <c r="CN123" s="888"/>
      <c r="CO123" s="889"/>
      <c r="CP123" s="868" t="s">
        <v>485</v>
      </c>
      <c r="CQ123" s="869"/>
      <c r="CR123" s="869"/>
      <c r="CS123" s="869"/>
      <c r="CT123" s="869"/>
      <c r="CU123" s="869"/>
      <c r="CV123" s="869"/>
      <c r="CW123" s="869"/>
      <c r="CX123" s="869"/>
      <c r="CY123" s="869"/>
      <c r="CZ123" s="869"/>
      <c r="DA123" s="869"/>
      <c r="DB123" s="869"/>
      <c r="DC123" s="869"/>
      <c r="DD123" s="869"/>
      <c r="DE123" s="869"/>
      <c r="DF123" s="870"/>
      <c r="DG123" s="812" t="s">
        <v>415</v>
      </c>
      <c r="DH123" s="813"/>
      <c r="DI123" s="813"/>
      <c r="DJ123" s="813"/>
      <c r="DK123" s="814"/>
      <c r="DL123" s="815" t="s">
        <v>147</v>
      </c>
      <c r="DM123" s="813"/>
      <c r="DN123" s="813"/>
      <c r="DO123" s="813"/>
      <c r="DP123" s="814"/>
      <c r="DQ123" s="815" t="s">
        <v>415</v>
      </c>
      <c r="DR123" s="813"/>
      <c r="DS123" s="813"/>
      <c r="DT123" s="813"/>
      <c r="DU123" s="814"/>
      <c r="DV123" s="857" t="s">
        <v>474</v>
      </c>
      <c r="DW123" s="858"/>
      <c r="DX123" s="858"/>
      <c r="DY123" s="858"/>
      <c r="DZ123" s="859"/>
    </row>
    <row r="124" spans="1:130" s="212" customFormat="1" ht="26.25" customHeight="1" thickBot="1" x14ac:dyDescent="0.2">
      <c r="A124" s="853"/>
      <c r="B124" s="854"/>
      <c r="C124" s="848" t="s">
        <v>468</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467</v>
      </c>
      <c r="AB124" s="813"/>
      <c r="AC124" s="813"/>
      <c r="AD124" s="813"/>
      <c r="AE124" s="814"/>
      <c r="AF124" s="815" t="s">
        <v>444</v>
      </c>
      <c r="AG124" s="813"/>
      <c r="AH124" s="813"/>
      <c r="AI124" s="813"/>
      <c r="AJ124" s="814"/>
      <c r="AK124" s="815" t="s">
        <v>474</v>
      </c>
      <c r="AL124" s="813"/>
      <c r="AM124" s="813"/>
      <c r="AN124" s="813"/>
      <c r="AO124" s="814"/>
      <c r="AP124" s="857" t="s">
        <v>415</v>
      </c>
      <c r="AQ124" s="858"/>
      <c r="AR124" s="858"/>
      <c r="AS124" s="858"/>
      <c r="AT124" s="859"/>
      <c r="AU124" s="860" t="s">
        <v>486</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t="s">
        <v>415</v>
      </c>
      <c r="BR124" s="864"/>
      <c r="BS124" s="864"/>
      <c r="BT124" s="864"/>
      <c r="BU124" s="864"/>
      <c r="BV124" s="864" t="s">
        <v>474</v>
      </c>
      <c r="BW124" s="864"/>
      <c r="BX124" s="864"/>
      <c r="BY124" s="864"/>
      <c r="BZ124" s="864"/>
      <c r="CA124" s="864" t="s">
        <v>444</v>
      </c>
      <c r="CB124" s="864"/>
      <c r="CC124" s="864"/>
      <c r="CD124" s="864"/>
      <c r="CE124" s="864"/>
      <c r="CF124" s="759"/>
      <c r="CG124" s="760"/>
      <c r="CH124" s="760"/>
      <c r="CI124" s="760"/>
      <c r="CJ124" s="895"/>
      <c r="CK124" s="903"/>
      <c r="CL124" s="903"/>
      <c r="CM124" s="903"/>
      <c r="CN124" s="903"/>
      <c r="CO124" s="904"/>
      <c r="CP124" s="868" t="s">
        <v>487</v>
      </c>
      <c r="CQ124" s="869"/>
      <c r="CR124" s="869"/>
      <c r="CS124" s="869"/>
      <c r="CT124" s="869"/>
      <c r="CU124" s="869"/>
      <c r="CV124" s="869"/>
      <c r="CW124" s="869"/>
      <c r="CX124" s="869"/>
      <c r="CY124" s="869"/>
      <c r="CZ124" s="869"/>
      <c r="DA124" s="869"/>
      <c r="DB124" s="869"/>
      <c r="DC124" s="869"/>
      <c r="DD124" s="869"/>
      <c r="DE124" s="869"/>
      <c r="DF124" s="870"/>
      <c r="DG124" s="796">
        <v>8991457</v>
      </c>
      <c r="DH124" s="797"/>
      <c r="DI124" s="797"/>
      <c r="DJ124" s="797"/>
      <c r="DK124" s="798"/>
      <c r="DL124" s="799" t="s">
        <v>147</v>
      </c>
      <c r="DM124" s="797"/>
      <c r="DN124" s="797"/>
      <c r="DO124" s="797"/>
      <c r="DP124" s="798"/>
      <c r="DQ124" s="799" t="s">
        <v>467</v>
      </c>
      <c r="DR124" s="797"/>
      <c r="DS124" s="797"/>
      <c r="DT124" s="797"/>
      <c r="DU124" s="798"/>
      <c r="DV124" s="881" t="s">
        <v>147</v>
      </c>
      <c r="DW124" s="882"/>
      <c r="DX124" s="882"/>
      <c r="DY124" s="882"/>
      <c r="DZ124" s="883"/>
    </row>
    <row r="125" spans="1:130" s="212" customFormat="1" ht="26.25" customHeight="1" x14ac:dyDescent="0.15">
      <c r="A125" s="853"/>
      <c r="B125" s="854"/>
      <c r="C125" s="848" t="s">
        <v>471</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467</v>
      </c>
      <c r="AB125" s="813"/>
      <c r="AC125" s="813"/>
      <c r="AD125" s="813"/>
      <c r="AE125" s="814"/>
      <c r="AF125" s="815" t="s">
        <v>474</v>
      </c>
      <c r="AG125" s="813"/>
      <c r="AH125" s="813"/>
      <c r="AI125" s="813"/>
      <c r="AJ125" s="814"/>
      <c r="AK125" s="815" t="s">
        <v>444</v>
      </c>
      <c r="AL125" s="813"/>
      <c r="AM125" s="813"/>
      <c r="AN125" s="813"/>
      <c r="AO125" s="814"/>
      <c r="AP125" s="857" t="s">
        <v>444</v>
      </c>
      <c r="AQ125" s="858"/>
      <c r="AR125" s="858"/>
      <c r="AS125" s="858"/>
      <c r="AT125" s="859"/>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84" t="s">
        <v>488</v>
      </c>
      <c r="CL125" s="885"/>
      <c r="CM125" s="885"/>
      <c r="CN125" s="885"/>
      <c r="CO125" s="886"/>
      <c r="CP125" s="893" t="s">
        <v>489</v>
      </c>
      <c r="CQ125" s="841"/>
      <c r="CR125" s="841"/>
      <c r="CS125" s="841"/>
      <c r="CT125" s="841"/>
      <c r="CU125" s="841"/>
      <c r="CV125" s="841"/>
      <c r="CW125" s="841"/>
      <c r="CX125" s="841"/>
      <c r="CY125" s="841"/>
      <c r="CZ125" s="841"/>
      <c r="DA125" s="841"/>
      <c r="DB125" s="841"/>
      <c r="DC125" s="841"/>
      <c r="DD125" s="841"/>
      <c r="DE125" s="841"/>
      <c r="DF125" s="842"/>
      <c r="DG125" s="894" t="s">
        <v>474</v>
      </c>
      <c r="DH125" s="875"/>
      <c r="DI125" s="875"/>
      <c r="DJ125" s="875"/>
      <c r="DK125" s="875"/>
      <c r="DL125" s="875" t="s">
        <v>444</v>
      </c>
      <c r="DM125" s="875"/>
      <c r="DN125" s="875"/>
      <c r="DO125" s="875"/>
      <c r="DP125" s="875"/>
      <c r="DQ125" s="875" t="s">
        <v>444</v>
      </c>
      <c r="DR125" s="875"/>
      <c r="DS125" s="875"/>
      <c r="DT125" s="875"/>
      <c r="DU125" s="875"/>
      <c r="DV125" s="876" t="s">
        <v>444</v>
      </c>
      <c r="DW125" s="876"/>
      <c r="DX125" s="876"/>
      <c r="DY125" s="876"/>
      <c r="DZ125" s="877"/>
    </row>
    <row r="126" spans="1:130" s="212" customFormat="1" ht="26.25" customHeight="1" thickBot="1" x14ac:dyDescent="0.2">
      <c r="A126" s="853"/>
      <c r="B126" s="854"/>
      <c r="C126" s="848" t="s">
        <v>473</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444</v>
      </c>
      <c r="AB126" s="813"/>
      <c r="AC126" s="813"/>
      <c r="AD126" s="813"/>
      <c r="AE126" s="814"/>
      <c r="AF126" s="815" t="s">
        <v>415</v>
      </c>
      <c r="AG126" s="813"/>
      <c r="AH126" s="813"/>
      <c r="AI126" s="813"/>
      <c r="AJ126" s="814"/>
      <c r="AK126" s="815" t="s">
        <v>415</v>
      </c>
      <c r="AL126" s="813"/>
      <c r="AM126" s="813"/>
      <c r="AN126" s="813"/>
      <c r="AO126" s="814"/>
      <c r="AP126" s="857" t="s">
        <v>444</v>
      </c>
      <c r="AQ126" s="858"/>
      <c r="AR126" s="858"/>
      <c r="AS126" s="858"/>
      <c r="AT126" s="859"/>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87"/>
      <c r="CL126" s="888"/>
      <c r="CM126" s="888"/>
      <c r="CN126" s="888"/>
      <c r="CO126" s="889"/>
      <c r="CP126" s="848" t="s">
        <v>490</v>
      </c>
      <c r="CQ126" s="785"/>
      <c r="CR126" s="785"/>
      <c r="CS126" s="785"/>
      <c r="CT126" s="785"/>
      <c r="CU126" s="785"/>
      <c r="CV126" s="785"/>
      <c r="CW126" s="785"/>
      <c r="CX126" s="785"/>
      <c r="CY126" s="785"/>
      <c r="CZ126" s="785"/>
      <c r="DA126" s="785"/>
      <c r="DB126" s="785"/>
      <c r="DC126" s="785"/>
      <c r="DD126" s="785"/>
      <c r="DE126" s="785"/>
      <c r="DF126" s="786"/>
      <c r="DG126" s="849" t="s">
        <v>444</v>
      </c>
      <c r="DH126" s="850"/>
      <c r="DI126" s="850"/>
      <c r="DJ126" s="850"/>
      <c r="DK126" s="850"/>
      <c r="DL126" s="850" t="s">
        <v>474</v>
      </c>
      <c r="DM126" s="850"/>
      <c r="DN126" s="850"/>
      <c r="DO126" s="850"/>
      <c r="DP126" s="850"/>
      <c r="DQ126" s="850" t="s">
        <v>415</v>
      </c>
      <c r="DR126" s="850"/>
      <c r="DS126" s="850"/>
      <c r="DT126" s="850"/>
      <c r="DU126" s="850"/>
      <c r="DV126" s="827" t="s">
        <v>415</v>
      </c>
      <c r="DW126" s="827"/>
      <c r="DX126" s="827"/>
      <c r="DY126" s="827"/>
      <c r="DZ126" s="828"/>
    </row>
    <row r="127" spans="1:130" s="212" customFormat="1" ht="26.25" customHeight="1" x14ac:dyDescent="0.15">
      <c r="A127" s="855"/>
      <c r="B127" s="856"/>
      <c r="C127" s="871" t="s">
        <v>491</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415</v>
      </c>
      <c r="AB127" s="813"/>
      <c r="AC127" s="813"/>
      <c r="AD127" s="813"/>
      <c r="AE127" s="814"/>
      <c r="AF127" s="815" t="s">
        <v>147</v>
      </c>
      <c r="AG127" s="813"/>
      <c r="AH127" s="813"/>
      <c r="AI127" s="813"/>
      <c r="AJ127" s="814"/>
      <c r="AK127" s="815" t="s">
        <v>444</v>
      </c>
      <c r="AL127" s="813"/>
      <c r="AM127" s="813"/>
      <c r="AN127" s="813"/>
      <c r="AO127" s="814"/>
      <c r="AP127" s="857" t="s">
        <v>492</v>
      </c>
      <c r="AQ127" s="858"/>
      <c r="AR127" s="858"/>
      <c r="AS127" s="858"/>
      <c r="AT127" s="859"/>
      <c r="AU127" s="214"/>
      <c r="AV127" s="214"/>
      <c r="AW127" s="214"/>
      <c r="AX127" s="874" t="s">
        <v>493</v>
      </c>
      <c r="AY127" s="845"/>
      <c r="AZ127" s="845"/>
      <c r="BA127" s="845"/>
      <c r="BB127" s="845"/>
      <c r="BC127" s="845"/>
      <c r="BD127" s="845"/>
      <c r="BE127" s="846"/>
      <c r="BF127" s="844" t="s">
        <v>494</v>
      </c>
      <c r="BG127" s="845"/>
      <c r="BH127" s="845"/>
      <c r="BI127" s="845"/>
      <c r="BJ127" s="845"/>
      <c r="BK127" s="845"/>
      <c r="BL127" s="846"/>
      <c r="BM127" s="844" t="s">
        <v>495</v>
      </c>
      <c r="BN127" s="845"/>
      <c r="BO127" s="845"/>
      <c r="BP127" s="845"/>
      <c r="BQ127" s="845"/>
      <c r="BR127" s="845"/>
      <c r="BS127" s="846"/>
      <c r="BT127" s="844" t="s">
        <v>496</v>
      </c>
      <c r="BU127" s="845"/>
      <c r="BV127" s="845"/>
      <c r="BW127" s="845"/>
      <c r="BX127" s="845"/>
      <c r="BY127" s="845"/>
      <c r="BZ127" s="847"/>
      <c r="CA127" s="214"/>
      <c r="CB127" s="214"/>
      <c r="CC127" s="214"/>
      <c r="CD127" s="237"/>
      <c r="CE127" s="237"/>
      <c r="CF127" s="237"/>
      <c r="CG127" s="214"/>
      <c r="CH127" s="214"/>
      <c r="CI127" s="214"/>
      <c r="CJ127" s="236"/>
      <c r="CK127" s="887"/>
      <c r="CL127" s="888"/>
      <c r="CM127" s="888"/>
      <c r="CN127" s="888"/>
      <c r="CO127" s="889"/>
      <c r="CP127" s="848" t="s">
        <v>497</v>
      </c>
      <c r="CQ127" s="785"/>
      <c r="CR127" s="785"/>
      <c r="CS127" s="785"/>
      <c r="CT127" s="785"/>
      <c r="CU127" s="785"/>
      <c r="CV127" s="785"/>
      <c r="CW127" s="785"/>
      <c r="CX127" s="785"/>
      <c r="CY127" s="785"/>
      <c r="CZ127" s="785"/>
      <c r="DA127" s="785"/>
      <c r="DB127" s="785"/>
      <c r="DC127" s="785"/>
      <c r="DD127" s="785"/>
      <c r="DE127" s="785"/>
      <c r="DF127" s="786"/>
      <c r="DG127" s="849" t="s">
        <v>467</v>
      </c>
      <c r="DH127" s="850"/>
      <c r="DI127" s="850"/>
      <c r="DJ127" s="850"/>
      <c r="DK127" s="850"/>
      <c r="DL127" s="850" t="s">
        <v>415</v>
      </c>
      <c r="DM127" s="850"/>
      <c r="DN127" s="850"/>
      <c r="DO127" s="850"/>
      <c r="DP127" s="850"/>
      <c r="DQ127" s="850" t="s">
        <v>474</v>
      </c>
      <c r="DR127" s="850"/>
      <c r="DS127" s="850"/>
      <c r="DT127" s="850"/>
      <c r="DU127" s="850"/>
      <c r="DV127" s="827" t="s">
        <v>415</v>
      </c>
      <c r="DW127" s="827"/>
      <c r="DX127" s="827"/>
      <c r="DY127" s="827"/>
      <c r="DZ127" s="828"/>
    </row>
    <row r="128" spans="1:130" s="212" customFormat="1" ht="26.25" customHeight="1" thickBot="1" x14ac:dyDescent="0.2">
      <c r="A128" s="829" t="s">
        <v>498</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499</v>
      </c>
      <c r="X128" s="831"/>
      <c r="Y128" s="831"/>
      <c r="Z128" s="832"/>
      <c r="AA128" s="833">
        <v>444936</v>
      </c>
      <c r="AB128" s="834"/>
      <c r="AC128" s="834"/>
      <c r="AD128" s="834"/>
      <c r="AE128" s="835"/>
      <c r="AF128" s="836">
        <v>478954</v>
      </c>
      <c r="AG128" s="834"/>
      <c r="AH128" s="834"/>
      <c r="AI128" s="834"/>
      <c r="AJ128" s="835"/>
      <c r="AK128" s="836">
        <v>482318</v>
      </c>
      <c r="AL128" s="834"/>
      <c r="AM128" s="834"/>
      <c r="AN128" s="834"/>
      <c r="AO128" s="835"/>
      <c r="AP128" s="837"/>
      <c r="AQ128" s="838"/>
      <c r="AR128" s="838"/>
      <c r="AS128" s="838"/>
      <c r="AT128" s="839"/>
      <c r="AU128" s="214"/>
      <c r="AV128" s="214"/>
      <c r="AW128" s="214"/>
      <c r="AX128" s="840" t="s">
        <v>500</v>
      </c>
      <c r="AY128" s="841"/>
      <c r="AZ128" s="841"/>
      <c r="BA128" s="841"/>
      <c r="BB128" s="841"/>
      <c r="BC128" s="841"/>
      <c r="BD128" s="841"/>
      <c r="BE128" s="842"/>
      <c r="BF128" s="819" t="s">
        <v>474</v>
      </c>
      <c r="BG128" s="820"/>
      <c r="BH128" s="820"/>
      <c r="BI128" s="820"/>
      <c r="BJ128" s="820"/>
      <c r="BK128" s="820"/>
      <c r="BL128" s="843"/>
      <c r="BM128" s="819">
        <v>12.58</v>
      </c>
      <c r="BN128" s="820"/>
      <c r="BO128" s="820"/>
      <c r="BP128" s="820"/>
      <c r="BQ128" s="820"/>
      <c r="BR128" s="820"/>
      <c r="BS128" s="843"/>
      <c r="BT128" s="819">
        <v>20</v>
      </c>
      <c r="BU128" s="820"/>
      <c r="BV128" s="820"/>
      <c r="BW128" s="820"/>
      <c r="BX128" s="820"/>
      <c r="BY128" s="820"/>
      <c r="BZ128" s="821"/>
      <c r="CA128" s="237"/>
      <c r="CB128" s="237"/>
      <c r="CC128" s="237"/>
      <c r="CD128" s="237"/>
      <c r="CE128" s="237"/>
      <c r="CF128" s="237"/>
      <c r="CG128" s="214"/>
      <c r="CH128" s="214"/>
      <c r="CI128" s="214"/>
      <c r="CJ128" s="236"/>
      <c r="CK128" s="890"/>
      <c r="CL128" s="891"/>
      <c r="CM128" s="891"/>
      <c r="CN128" s="891"/>
      <c r="CO128" s="892"/>
      <c r="CP128" s="822" t="s">
        <v>501</v>
      </c>
      <c r="CQ128" s="763"/>
      <c r="CR128" s="763"/>
      <c r="CS128" s="763"/>
      <c r="CT128" s="763"/>
      <c r="CU128" s="763"/>
      <c r="CV128" s="763"/>
      <c r="CW128" s="763"/>
      <c r="CX128" s="763"/>
      <c r="CY128" s="763"/>
      <c r="CZ128" s="763"/>
      <c r="DA128" s="763"/>
      <c r="DB128" s="763"/>
      <c r="DC128" s="763"/>
      <c r="DD128" s="763"/>
      <c r="DE128" s="763"/>
      <c r="DF128" s="764"/>
      <c r="DG128" s="823">
        <v>3038</v>
      </c>
      <c r="DH128" s="824"/>
      <c r="DI128" s="824"/>
      <c r="DJ128" s="824"/>
      <c r="DK128" s="824"/>
      <c r="DL128" s="824">
        <v>2430</v>
      </c>
      <c r="DM128" s="824"/>
      <c r="DN128" s="824"/>
      <c r="DO128" s="824"/>
      <c r="DP128" s="824"/>
      <c r="DQ128" s="824">
        <v>1823</v>
      </c>
      <c r="DR128" s="824"/>
      <c r="DS128" s="824"/>
      <c r="DT128" s="824"/>
      <c r="DU128" s="824"/>
      <c r="DV128" s="825">
        <v>0</v>
      </c>
      <c r="DW128" s="825"/>
      <c r="DX128" s="825"/>
      <c r="DY128" s="825"/>
      <c r="DZ128" s="826"/>
    </row>
    <row r="129" spans="1:131" s="212" customFormat="1" ht="26.25" customHeight="1" x14ac:dyDescent="0.15">
      <c r="A129" s="807" t="s">
        <v>107</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502</v>
      </c>
      <c r="X129" s="810"/>
      <c r="Y129" s="810"/>
      <c r="Z129" s="811"/>
      <c r="AA129" s="812">
        <v>19367375</v>
      </c>
      <c r="AB129" s="813"/>
      <c r="AC129" s="813"/>
      <c r="AD129" s="813"/>
      <c r="AE129" s="814"/>
      <c r="AF129" s="815">
        <v>18069025</v>
      </c>
      <c r="AG129" s="813"/>
      <c r="AH129" s="813"/>
      <c r="AI129" s="813"/>
      <c r="AJ129" s="814"/>
      <c r="AK129" s="815">
        <v>18267498</v>
      </c>
      <c r="AL129" s="813"/>
      <c r="AM129" s="813"/>
      <c r="AN129" s="813"/>
      <c r="AO129" s="814"/>
      <c r="AP129" s="816"/>
      <c r="AQ129" s="817"/>
      <c r="AR129" s="817"/>
      <c r="AS129" s="817"/>
      <c r="AT129" s="818"/>
      <c r="AU129" s="215"/>
      <c r="AV129" s="215"/>
      <c r="AW129" s="215"/>
      <c r="AX129" s="784" t="s">
        <v>503</v>
      </c>
      <c r="AY129" s="785"/>
      <c r="AZ129" s="785"/>
      <c r="BA129" s="785"/>
      <c r="BB129" s="785"/>
      <c r="BC129" s="785"/>
      <c r="BD129" s="785"/>
      <c r="BE129" s="786"/>
      <c r="BF129" s="803" t="s">
        <v>504</v>
      </c>
      <c r="BG129" s="804"/>
      <c r="BH129" s="804"/>
      <c r="BI129" s="804"/>
      <c r="BJ129" s="804"/>
      <c r="BK129" s="804"/>
      <c r="BL129" s="805"/>
      <c r="BM129" s="803">
        <v>17.579999999999998</v>
      </c>
      <c r="BN129" s="804"/>
      <c r="BO129" s="804"/>
      <c r="BP129" s="804"/>
      <c r="BQ129" s="804"/>
      <c r="BR129" s="804"/>
      <c r="BS129" s="805"/>
      <c r="BT129" s="803">
        <v>30</v>
      </c>
      <c r="BU129" s="804"/>
      <c r="BV129" s="804"/>
      <c r="BW129" s="804"/>
      <c r="BX129" s="804"/>
      <c r="BY129" s="804"/>
      <c r="BZ129" s="8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807" t="s">
        <v>505</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506</v>
      </c>
      <c r="X130" s="810"/>
      <c r="Y130" s="810"/>
      <c r="Z130" s="811"/>
      <c r="AA130" s="812">
        <v>2300255</v>
      </c>
      <c r="AB130" s="813"/>
      <c r="AC130" s="813"/>
      <c r="AD130" s="813"/>
      <c r="AE130" s="814"/>
      <c r="AF130" s="815">
        <v>2288089</v>
      </c>
      <c r="AG130" s="813"/>
      <c r="AH130" s="813"/>
      <c r="AI130" s="813"/>
      <c r="AJ130" s="814"/>
      <c r="AK130" s="815">
        <v>2232591</v>
      </c>
      <c r="AL130" s="813"/>
      <c r="AM130" s="813"/>
      <c r="AN130" s="813"/>
      <c r="AO130" s="814"/>
      <c r="AP130" s="816"/>
      <c r="AQ130" s="817"/>
      <c r="AR130" s="817"/>
      <c r="AS130" s="817"/>
      <c r="AT130" s="818"/>
      <c r="AU130" s="215"/>
      <c r="AV130" s="215"/>
      <c r="AW130" s="215"/>
      <c r="AX130" s="784" t="s">
        <v>507</v>
      </c>
      <c r="AY130" s="785"/>
      <c r="AZ130" s="785"/>
      <c r="BA130" s="785"/>
      <c r="BB130" s="785"/>
      <c r="BC130" s="785"/>
      <c r="BD130" s="785"/>
      <c r="BE130" s="786"/>
      <c r="BF130" s="787">
        <v>4</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508</v>
      </c>
      <c r="X131" s="794"/>
      <c r="Y131" s="794"/>
      <c r="Z131" s="795"/>
      <c r="AA131" s="796">
        <v>17067120</v>
      </c>
      <c r="AB131" s="797"/>
      <c r="AC131" s="797"/>
      <c r="AD131" s="797"/>
      <c r="AE131" s="798"/>
      <c r="AF131" s="799">
        <v>15780936</v>
      </c>
      <c r="AG131" s="797"/>
      <c r="AH131" s="797"/>
      <c r="AI131" s="797"/>
      <c r="AJ131" s="798"/>
      <c r="AK131" s="799">
        <v>16034907</v>
      </c>
      <c r="AL131" s="797"/>
      <c r="AM131" s="797"/>
      <c r="AN131" s="797"/>
      <c r="AO131" s="798"/>
      <c r="AP131" s="800"/>
      <c r="AQ131" s="801"/>
      <c r="AR131" s="801"/>
      <c r="AS131" s="801"/>
      <c r="AT131" s="802"/>
      <c r="AU131" s="215"/>
      <c r="AV131" s="215"/>
      <c r="AW131" s="215"/>
      <c r="AX131" s="762" t="s">
        <v>509</v>
      </c>
      <c r="AY131" s="763"/>
      <c r="AZ131" s="763"/>
      <c r="BA131" s="763"/>
      <c r="BB131" s="763"/>
      <c r="BC131" s="763"/>
      <c r="BD131" s="763"/>
      <c r="BE131" s="764"/>
      <c r="BF131" s="765" t="s">
        <v>415</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771" t="s">
        <v>510</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511</v>
      </c>
      <c r="W132" s="775"/>
      <c r="X132" s="775"/>
      <c r="Y132" s="775"/>
      <c r="Z132" s="776"/>
      <c r="AA132" s="777">
        <v>7.8625626349999997</v>
      </c>
      <c r="AB132" s="778"/>
      <c r="AC132" s="778"/>
      <c r="AD132" s="778"/>
      <c r="AE132" s="779"/>
      <c r="AF132" s="780">
        <v>1.781852483</v>
      </c>
      <c r="AG132" s="778"/>
      <c r="AH132" s="778"/>
      <c r="AI132" s="778"/>
      <c r="AJ132" s="779"/>
      <c r="AK132" s="780">
        <v>2.6296504249999999</v>
      </c>
      <c r="AL132" s="778"/>
      <c r="AM132" s="778"/>
      <c r="AN132" s="778"/>
      <c r="AO132" s="779"/>
      <c r="AP132" s="781"/>
      <c r="AQ132" s="782"/>
      <c r="AR132" s="782"/>
      <c r="AS132" s="782"/>
      <c r="AT132" s="78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512</v>
      </c>
      <c r="W133" s="754"/>
      <c r="X133" s="754"/>
      <c r="Y133" s="754"/>
      <c r="Z133" s="755"/>
      <c r="AA133" s="756">
        <v>5.5</v>
      </c>
      <c r="AB133" s="757"/>
      <c r="AC133" s="757"/>
      <c r="AD133" s="757"/>
      <c r="AE133" s="758"/>
      <c r="AF133" s="756">
        <v>4.9000000000000004</v>
      </c>
      <c r="AG133" s="757"/>
      <c r="AH133" s="757"/>
      <c r="AI133" s="757"/>
      <c r="AJ133" s="758"/>
      <c r="AK133" s="756">
        <v>4</v>
      </c>
      <c r="AL133" s="757"/>
      <c r="AM133" s="757"/>
      <c r="AN133" s="757"/>
      <c r="AO133" s="758"/>
      <c r="AP133" s="759"/>
      <c r="AQ133" s="760"/>
      <c r="AR133" s="760"/>
      <c r="AS133" s="760"/>
      <c r="AT133" s="761"/>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iJPiLY4EWe/ygIvtwvigcd3nl3ZYHCfhjcXMKWmuGZ7tR8RLhjtHh7dJo6v16xWgd4cHN0KlSMRSSlG3wVhalg==" saltValue="IbBdHuIYHm6OAjkLhJHib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513</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DNk3kHRpqexXmB6Chy6By1RgF/7a4uonDzUgBjtZ3JKRNOnUjCWpQ7LWEvXfd6nKJJwKwl29xp1WdaHrZpIu3A==" saltValue="AprSN+ZcsoJvAPMgJSgG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x5t2EIYeEd/J9HTZQPl4BWnJY4VEUbL72sn6mZhxgpdU8DJ2Beuk/9e4wqE3GAEg1pAJTInYzdk3pTgB7DRUg==" saltValue="mJffWTiP9nhza42MaO3g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514</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515</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1" t="s">
        <v>516</v>
      </c>
      <c r="AP7" s="254"/>
      <c r="AQ7" s="255" t="s">
        <v>517</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2"/>
      <c r="AP8" s="260" t="s">
        <v>518</v>
      </c>
      <c r="AQ8" s="261" t="s">
        <v>519</v>
      </c>
      <c r="AR8" s="262" t="s">
        <v>520</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63" t="s">
        <v>521</v>
      </c>
      <c r="AL9" s="1164"/>
      <c r="AM9" s="1164"/>
      <c r="AN9" s="1165"/>
      <c r="AO9" s="263">
        <v>6350799</v>
      </c>
      <c r="AP9" s="263">
        <v>105702</v>
      </c>
      <c r="AQ9" s="264">
        <v>84185</v>
      </c>
      <c r="AR9" s="265">
        <v>25.6</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63" t="s">
        <v>522</v>
      </c>
      <c r="AL10" s="1164"/>
      <c r="AM10" s="1164"/>
      <c r="AN10" s="1165"/>
      <c r="AO10" s="266">
        <v>3878</v>
      </c>
      <c r="AP10" s="266">
        <v>65</v>
      </c>
      <c r="AQ10" s="267">
        <v>6368</v>
      </c>
      <c r="AR10" s="268">
        <v>-99</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63" t="s">
        <v>523</v>
      </c>
      <c r="AL11" s="1164"/>
      <c r="AM11" s="1164"/>
      <c r="AN11" s="1165"/>
      <c r="AO11" s="266" t="s">
        <v>524</v>
      </c>
      <c r="AP11" s="266" t="s">
        <v>524</v>
      </c>
      <c r="AQ11" s="267">
        <v>1782</v>
      </c>
      <c r="AR11" s="268" t="s">
        <v>524</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63" t="s">
        <v>525</v>
      </c>
      <c r="AL12" s="1164"/>
      <c r="AM12" s="1164"/>
      <c r="AN12" s="1165"/>
      <c r="AO12" s="266" t="s">
        <v>524</v>
      </c>
      <c r="AP12" s="266" t="s">
        <v>524</v>
      </c>
      <c r="AQ12" s="267" t="s">
        <v>524</v>
      </c>
      <c r="AR12" s="268" t="s">
        <v>524</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63" t="s">
        <v>526</v>
      </c>
      <c r="AL13" s="1164"/>
      <c r="AM13" s="1164"/>
      <c r="AN13" s="1165"/>
      <c r="AO13" s="266" t="s">
        <v>524</v>
      </c>
      <c r="AP13" s="266" t="s">
        <v>524</v>
      </c>
      <c r="AQ13" s="267">
        <v>2067</v>
      </c>
      <c r="AR13" s="268" t="s">
        <v>524</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63" t="s">
        <v>527</v>
      </c>
      <c r="AL14" s="1164"/>
      <c r="AM14" s="1164"/>
      <c r="AN14" s="1165"/>
      <c r="AO14" s="266">
        <v>58690</v>
      </c>
      <c r="AP14" s="266">
        <v>977</v>
      </c>
      <c r="AQ14" s="267">
        <v>975</v>
      </c>
      <c r="AR14" s="268">
        <v>0.2</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66" t="s">
        <v>528</v>
      </c>
      <c r="AL15" s="1167"/>
      <c r="AM15" s="1167"/>
      <c r="AN15" s="1168"/>
      <c r="AO15" s="266">
        <v>-370019</v>
      </c>
      <c r="AP15" s="266">
        <v>-6159</v>
      </c>
      <c r="AQ15" s="267">
        <v>-5919</v>
      </c>
      <c r="AR15" s="268">
        <v>4.0999999999999996</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66" t="s">
        <v>189</v>
      </c>
      <c r="AL16" s="1167"/>
      <c r="AM16" s="1167"/>
      <c r="AN16" s="1168"/>
      <c r="AO16" s="266">
        <v>6043348</v>
      </c>
      <c r="AP16" s="266">
        <v>100585</v>
      </c>
      <c r="AQ16" s="267">
        <v>89459</v>
      </c>
      <c r="AR16" s="268">
        <v>12.4</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529</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530</v>
      </c>
      <c r="AP20" s="275" t="s">
        <v>531</v>
      </c>
      <c r="AQ20" s="276" t="s">
        <v>532</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69" t="s">
        <v>533</v>
      </c>
      <c r="AL21" s="1170"/>
      <c r="AM21" s="1170"/>
      <c r="AN21" s="1171"/>
      <c r="AO21" s="279">
        <v>10.44</v>
      </c>
      <c r="AP21" s="280">
        <v>8.4600000000000009</v>
      </c>
      <c r="AQ21" s="281">
        <v>1.98</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69" t="s">
        <v>534</v>
      </c>
      <c r="AL22" s="1170"/>
      <c r="AM22" s="1170"/>
      <c r="AN22" s="1171"/>
      <c r="AO22" s="284">
        <v>99.4</v>
      </c>
      <c r="AP22" s="285">
        <v>98.2</v>
      </c>
      <c r="AQ22" s="286">
        <v>1.2</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62" t="s">
        <v>535</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49"/>
    </row>
    <row r="27" spans="1:46" x14ac:dyDescent="0.15">
      <c r="A27" s="291"/>
      <c r="AO27" s="244"/>
      <c r="AP27" s="244"/>
      <c r="AQ27" s="244"/>
      <c r="AR27" s="244"/>
      <c r="AS27" s="244"/>
      <c r="AT27" s="244"/>
    </row>
    <row r="28" spans="1:46" ht="17.25" x14ac:dyDescent="0.15">
      <c r="A28" s="245" t="s">
        <v>536</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537</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1" t="s">
        <v>516</v>
      </c>
      <c r="AP30" s="254"/>
      <c r="AQ30" s="255" t="s">
        <v>517</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2"/>
      <c r="AP31" s="260" t="s">
        <v>518</v>
      </c>
      <c r="AQ31" s="261" t="s">
        <v>519</v>
      </c>
      <c r="AR31" s="262" t="s">
        <v>520</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53" t="s">
        <v>538</v>
      </c>
      <c r="AL32" s="1154"/>
      <c r="AM32" s="1154"/>
      <c r="AN32" s="1155"/>
      <c r="AO32" s="294">
        <v>2315184</v>
      </c>
      <c r="AP32" s="294">
        <v>38534</v>
      </c>
      <c r="AQ32" s="295">
        <v>50524</v>
      </c>
      <c r="AR32" s="296">
        <v>-23.7</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53" t="s">
        <v>539</v>
      </c>
      <c r="AL33" s="1154"/>
      <c r="AM33" s="1154"/>
      <c r="AN33" s="1155"/>
      <c r="AO33" s="294" t="s">
        <v>524</v>
      </c>
      <c r="AP33" s="294" t="s">
        <v>524</v>
      </c>
      <c r="AQ33" s="295" t="s">
        <v>524</v>
      </c>
      <c r="AR33" s="296" t="s">
        <v>524</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53" t="s">
        <v>540</v>
      </c>
      <c r="AL34" s="1154"/>
      <c r="AM34" s="1154"/>
      <c r="AN34" s="1155"/>
      <c r="AO34" s="294" t="s">
        <v>524</v>
      </c>
      <c r="AP34" s="294" t="s">
        <v>524</v>
      </c>
      <c r="AQ34" s="295">
        <v>285</v>
      </c>
      <c r="AR34" s="296" t="s">
        <v>524</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53" t="s">
        <v>541</v>
      </c>
      <c r="AL35" s="1154"/>
      <c r="AM35" s="1154"/>
      <c r="AN35" s="1155"/>
      <c r="AO35" s="294">
        <v>535569</v>
      </c>
      <c r="AP35" s="294">
        <v>8914</v>
      </c>
      <c r="AQ35" s="295">
        <v>13044</v>
      </c>
      <c r="AR35" s="296">
        <v>-31.7</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53" t="s">
        <v>542</v>
      </c>
      <c r="AL36" s="1154"/>
      <c r="AM36" s="1154"/>
      <c r="AN36" s="1155"/>
      <c r="AO36" s="294" t="s">
        <v>524</v>
      </c>
      <c r="AP36" s="294" t="s">
        <v>524</v>
      </c>
      <c r="AQ36" s="295">
        <v>1822</v>
      </c>
      <c r="AR36" s="296" t="s">
        <v>524</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53" t="s">
        <v>543</v>
      </c>
      <c r="AL37" s="1154"/>
      <c r="AM37" s="1154"/>
      <c r="AN37" s="1155"/>
      <c r="AO37" s="294">
        <v>285818</v>
      </c>
      <c r="AP37" s="294">
        <v>4757</v>
      </c>
      <c r="AQ37" s="295">
        <v>859</v>
      </c>
      <c r="AR37" s="296">
        <v>453.8</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56" t="s">
        <v>544</v>
      </c>
      <c r="AL38" s="1157"/>
      <c r="AM38" s="1157"/>
      <c r="AN38" s="1158"/>
      <c r="AO38" s="297" t="s">
        <v>524</v>
      </c>
      <c r="AP38" s="297" t="s">
        <v>524</v>
      </c>
      <c r="AQ38" s="298">
        <v>1</v>
      </c>
      <c r="AR38" s="286" t="s">
        <v>524</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56" t="s">
        <v>545</v>
      </c>
      <c r="AL39" s="1157"/>
      <c r="AM39" s="1157"/>
      <c r="AN39" s="1158"/>
      <c r="AO39" s="294">
        <v>-482318</v>
      </c>
      <c r="AP39" s="294">
        <v>-8028</v>
      </c>
      <c r="AQ39" s="295">
        <v>-4035</v>
      </c>
      <c r="AR39" s="296">
        <v>99</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53" t="s">
        <v>546</v>
      </c>
      <c r="AL40" s="1154"/>
      <c r="AM40" s="1154"/>
      <c r="AN40" s="1155"/>
      <c r="AO40" s="294">
        <v>-2232591</v>
      </c>
      <c r="AP40" s="294">
        <v>-37159</v>
      </c>
      <c r="AQ40" s="295">
        <v>-46184</v>
      </c>
      <c r="AR40" s="296">
        <v>-19.5</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59" t="s">
        <v>302</v>
      </c>
      <c r="AL41" s="1160"/>
      <c r="AM41" s="1160"/>
      <c r="AN41" s="1161"/>
      <c r="AO41" s="294">
        <v>421662</v>
      </c>
      <c r="AP41" s="294">
        <v>7018</v>
      </c>
      <c r="AQ41" s="295">
        <v>16315</v>
      </c>
      <c r="AR41" s="296">
        <v>-57</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547</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548</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549</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46" t="s">
        <v>516</v>
      </c>
      <c r="AN49" s="1148" t="s">
        <v>550</v>
      </c>
      <c r="AO49" s="1149"/>
      <c r="AP49" s="1149"/>
      <c r="AQ49" s="1149"/>
      <c r="AR49" s="1150"/>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47"/>
      <c r="AN50" s="310" t="s">
        <v>551</v>
      </c>
      <c r="AO50" s="311" t="s">
        <v>552</v>
      </c>
      <c r="AP50" s="312" t="s">
        <v>553</v>
      </c>
      <c r="AQ50" s="313" t="s">
        <v>554</v>
      </c>
      <c r="AR50" s="314" t="s">
        <v>555</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556</v>
      </c>
      <c r="AL51" s="307"/>
      <c r="AM51" s="315">
        <v>3968853</v>
      </c>
      <c r="AN51" s="316">
        <v>62839</v>
      </c>
      <c r="AO51" s="317">
        <v>-20.8</v>
      </c>
      <c r="AP51" s="318">
        <v>62698</v>
      </c>
      <c r="AQ51" s="319">
        <v>-27.6</v>
      </c>
      <c r="AR51" s="320">
        <v>6.8</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557</v>
      </c>
      <c r="AM52" s="323">
        <v>2275808</v>
      </c>
      <c r="AN52" s="324">
        <v>36033</v>
      </c>
      <c r="AO52" s="325">
        <v>-34.700000000000003</v>
      </c>
      <c r="AP52" s="326">
        <v>31973</v>
      </c>
      <c r="AQ52" s="327">
        <v>-28.7</v>
      </c>
      <c r="AR52" s="328">
        <v>-6</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558</v>
      </c>
      <c r="AL53" s="307"/>
      <c r="AM53" s="315">
        <v>5248596</v>
      </c>
      <c r="AN53" s="316">
        <v>84042</v>
      </c>
      <c r="AO53" s="317">
        <v>33.700000000000003</v>
      </c>
      <c r="AP53" s="318">
        <v>79245</v>
      </c>
      <c r="AQ53" s="319">
        <v>26.4</v>
      </c>
      <c r="AR53" s="320">
        <v>7.3</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557</v>
      </c>
      <c r="AM54" s="323">
        <v>2706296</v>
      </c>
      <c r="AN54" s="324">
        <v>43334</v>
      </c>
      <c r="AO54" s="325">
        <v>20.3</v>
      </c>
      <c r="AP54" s="326">
        <v>40378</v>
      </c>
      <c r="AQ54" s="327">
        <v>26.3</v>
      </c>
      <c r="AR54" s="328">
        <v>-6</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559</v>
      </c>
      <c r="AL55" s="307"/>
      <c r="AM55" s="315">
        <v>6518337</v>
      </c>
      <c r="AN55" s="316">
        <v>105372</v>
      </c>
      <c r="AO55" s="317">
        <v>25.4</v>
      </c>
      <c r="AP55" s="318">
        <v>71604</v>
      </c>
      <c r="AQ55" s="319">
        <v>-9.6</v>
      </c>
      <c r="AR55" s="320">
        <v>35</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557</v>
      </c>
      <c r="AM56" s="323">
        <v>4651608</v>
      </c>
      <c r="AN56" s="324">
        <v>75196</v>
      </c>
      <c r="AO56" s="325">
        <v>73.5</v>
      </c>
      <c r="AP56" s="326">
        <v>45121</v>
      </c>
      <c r="AQ56" s="327">
        <v>11.7</v>
      </c>
      <c r="AR56" s="328">
        <v>61.8</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560</v>
      </c>
      <c r="AL57" s="307"/>
      <c r="AM57" s="315">
        <v>6005243</v>
      </c>
      <c r="AN57" s="316">
        <v>98616</v>
      </c>
      <c r="AO57" s="317">
        <v>-6.4</v>
      </c>
      <c r="AP57" s="318">
        <v>67009</v>
      </c>
      <c r="AQ57" s="319">
        <v>-6.4</v>
      </c>
      <c r="AR57" s="320">
        <v>0</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557</v>
      </c>
      <c r="AM58" s="323">
        <v>4174829</v>
      </c>
      <c r="AN58" s="324">
        <v>68558</v>
      </c>
      <c r="AO58" s="325">
        <v>-8.8000000000000007</v>
      </c>
      <c r="AP58" s="326">
        <v>43028</v>
      </c>
      <c r="AQ58" s="327">
        <v>-4.5999999999999996</v>
      </c>
      <c r="AR58" s="328">
        <v>-4.2</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561</v>
      </c>
      <c r="AL59" s="307"/>
      <c r="AM59" s="315">
        <v>3675167</v>
      </c>
      <c r="AN59" s="316">
        <v>61169</v>
      </c>
      <c r="AO59" s="317">
        <v>-38</v>
      </c>
      <c r="AP59" s="318">
        <v>40807</v>
      </c>
      <c r="AQ59" s="319">
        <v>-39.1</v>
      </c>
      <c r="AR59" s="320">
        <v>1.1000000000000001</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557</v>
      </c>
      <c r="AM60" s="323">
        <v>1627743</v>
      </c>
      <c r="AN60" s="324">
        <v>27092</v>
      </c>
      <c r="AO60" s="325">
        <v>-60.5</v>
      </c>
      <c r="AP60" s="326">
        <v>19520</v>
      </c>
      <c r="AQ60" s="327">
        <v>-54.6</v>
      </c>
      <c r="AR60" s="328">
        <v>-5.9</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562</v>
      </c>
      <c r="AL61" s="329"/>
      <c r="AM61" s="330">
        <v>5083239</v>
      </c>
      <c r="AN61" s="331">
        <v>82408</v>
      </c>
      <c r="AO61" s="332">
        <v>-1.2</v>
      </c>
      <c r="AP61" s="333">
        <v>64273</v>
      </c>
      <c r="AQ61" s="334">
        <v>-11.3</v>
      </c>
      <c r="AR61" s="320">
        <v>10.1</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557</v>
      </c>
      <c r="AM62" s="323">
        <v>3087257</v>
      </c>
      <c r="AN62" s="324">
        <v>50043</v>
      </c>
      <c r="AO62" s="325">
        <v>-2</v>
      </c>
      <c r="AP62" s="326">
        <v>36004</v>
      </c>
      <c r="AQ62" s="327">
        <v>-10</v>
      </c>
      <c r="AR62" s="328">
        <v>8</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So1jzTgnsj/Eh2K+MzaxuLtnu+AnXe+ovbZsDwfSaW5Dn4gKfuYwsafaPUElSykUn682zGaEXPUmD7Ctq+AdOA==" saltValue="NdD1dERI2Yb3cB47CjwKd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564</v>
      </c>
    </row>
    <row r="121" spans="125:125" ht="13.5" hidden="1" customHeight="1" x14ac:dyDescent="0.15">
      <c r="DU121" s="241"/>
    </row>
  </sheetData>
  <sheetProtection algorithmName="SHA-512" hashValue="O4yhcQYiO+8CrXLHrvi12VKJiSU97WCOmP0GdSbfz0ILpEtsBsmpp2SAF6dly71qQSEI8FasJTZjz+Q0dOeMkg==" saltValue="JEjRq7X59cQHNCsWkxWM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565</v>
      </c>
    </row>
  </sheetData>
  <sheetProtection algorithmName="SHA-512" hashValue="EQdZPlU4Ghd6SqwoTxbXarXwhZtDI1dgE/vmhPviBhNf6h1+6yXeRhU+QF3xKU82jKNvVoZ11rrckX2Zd9eBYA==" saltValue="LwCn5Taf1tZk/AMSJEF/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72" t="s">
        <v>3</v>
      </c>
      <c r="D47" s="1172"/>
      <c r="E47" s="1173"/>
      <c r="F47" s="11">
        <v>33.35</v>
      </c>
      <c r="G47" s="12">
        <v>42.79</v>
      </c>
      <c r="H47" s="12">
        <v>39.619999999999997</v>
      </c>
      <c r="I47" s="12">
        <v>41.97</v>
      </c>
      <c r="J47" s="13">
        <v>40.44</v>
      </c>
    </row>
    <row r="48" spans="2:10" ht="57.75" customHeight="1" x14ac:dyDescent="0.15">
      <c r="B48" s="14"/>
      <c r="C48" s="1174" t="s">
        <v>4</v>
      </c>
      <c r="D48" s="1174"/>
      <c r="E48" s="1175"/>
      <c r="F48" s="15">
        <v>2.34</v>
      </c>
      <c r="G48" s="16">
        <v>7.71</v>
      </c>
      <c r="H48" s="16">
        <v>4.4800000000000004</v>
      </c>
      <c r="I48" s="16">
        <v>4.6100000000000003</v>
      </c>
      <c r="J48" s="17">
        <v>4.82</v>
      </c>
    </row>
    <row r="49" spans="2:10" ht="57.75" customHeight="1" thickBot="1" x14ac:dyDescent="0.2">
      <c r="B49" s="18"/>
      <c r="C49" s="1176" t="s">
        <v>5</v>
      </c>
      <c r="D49" s="1176"/>
      <c r="E49" s="1177"/>
      <c r="F49" s="19" t="s">
        <v>571</v>
      </c>
      <c r="G49" s="20">
        <v>4.8099999999999996</v>
      </c>
      <c r="H49" s="20" t="s">
        <v>572</v>
      </c>
      <c r="I49" s="20" t="s">
        <v>573</v>
      </c>
      <c r="J49" s="21" t="s">
        <v>574</v>
      </c>
    </row>
    <row r="50" spans="2:10" x14ac:dyDescent="0.15"/>
  </sheetData>
  <sheetProtection algorithmName="SHA-512" hashValue="yPu1qP02jQ9e64CC5ql8t8jq+cpoiSkQOCk6P8Ci203VAZNl32akvGFXHPO85Iobacz/JQOnsxIto7RQ5hajaw==" saltValue="X1PEmRRLSBmRnu+UIUJ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2023-10-31T10:30:35Z</cp:lastPrinted>
  <dcterms:created xsi:type="dcterms:W3CDTF">2023-02-20T05:45:06Z</dcterms:created>
  <dcterms:modified xsi:type="dcterms:W3CDTF">2023-10-31T10:30:40Z</dcterms:modified>
  <cp:category/>
</cp:coreProperties>
</file>