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4_HP公表用\"/>
    </mc:Choice>
  </mc:AlternateContent>
  <xr:revisionPtr revIDLastSave="0" documentId="13_ncr:1_{F4286EB3-BA3D-4EB7-86D3-1D67455EDFA3}" xr6:coauthVersionLast="47" xr6:coauthVersionMax="47" xr10:uidLastSave="{00000000-0000-0000-0000-000000000000}"/>
  <bookViews>
    <workbookView xWindow="-110" yWindow="-110" windowWidth="22780" windowHeight="1466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BE34" i="10"/>
  <c r="C34" i="10"/>
  <c r="U34" i="10" s="1"/>
  <c r="U35" i="10" s="1"/>
  <c r="U36" i="10" s="1"/>
  <c r="U37"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alcChain>
</file>

<file path=xl/sharedStrings.xml><?xml version="1.0" encoding="utf-8"?>
<sst xmlns="http://schemas.openxmlformats.org/spreadsheetml/2006/main" count="1116" uniqueCount="614">
  <si>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</si>
  <si>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</si>
  <si>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</si>
  <si>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</si>
  <si>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</si>
  <si>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</si>
  <si>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</si>
  <si>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</si>
  <si>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</si>
  <si>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</si>
  <si>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</si>
  <si>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</si>
  <si>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</si>
  <si>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</si>
  <si>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</si>
  <si>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</si>
  <si>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</si>
  <si>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</si>
  <si>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</si>
  <si>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</si>
  <si>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</si>
  <si>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</si>
  <si>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</si>
  <si>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</si>
  <si>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</si>
  <si>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</si>
  <si>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</si>
  <si>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</si>
  <si>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</si>
  <si>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</si>
  <si>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</si>
  <si>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</si>
  <si>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</si>
  <si>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</si>
  <si>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</si>
  <si>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</si>
  <si>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</si>
  <si>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</si>
  <si>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</si>
  <si>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</si>
  <si>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</si>
  <si>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</si>
  <si>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</si>
  <si>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</si>
  <si>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</si>
  <si>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</si>
  <si>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</si>
  <si>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</si>
  <si>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</si>
  <si>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</si>
  <si>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</si>
  <si>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</si>
  <si>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</si>
  <si>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</si>
  <si>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</si>
  <si>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</si>
  <si>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</si>
  <si>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</si>
  <si>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</si>
  <si>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</si>
  <si>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</si>
  <si>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</si>
  <si>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</si>
  <si>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</si>
  <si>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</si>
  <si>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</si>
  <si>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</si>
  <si>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</si>
  <si>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</si>
  <si>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</si>
  <si>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</si>
  <si>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</si>
  <si>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</si>
  <si>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</si>
  <si>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</si>
  <si>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</si>
  <si>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</si>
  <si>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</si>
  <si>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</si>
  <si>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</si>
  <si>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</si>
  <si>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</si>
  <si>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</si>
  <si>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</si>
  <si>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</si>
  <si>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</si>
  <si>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</si>
  <si>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</si>
  <si>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</si>
  <si>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</si>
  <si>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</si>
  <si>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</si>
  <si>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</si>
  <si>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</si>
  <si>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</si>
  <si>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</si>
  <si>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</si>
  <si>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みよし市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</si>
  <si>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</si>
  <si>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</si>
  <si>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</si>
  <si>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</si>
  <si>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</si>
  <si>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</si>
  <si>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</si>
  <si>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</si>
  <si>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</si>
  <si>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</si>
  <si>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</si>
  <si>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</si>
  <si>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</si>
  <si>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</si>
  <si>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</si>
  <si>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</si>
  <si>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</si>
  <si>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</si>
  <si>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</si>
  <si>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</si>
  <si>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</si>
  <si>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</si>
  <si>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</si>
  <si>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</si>
  <si>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</si>
  <si>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</si>
  <si>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</si>
  <si>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</si>
  <si>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</si>
  <si>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</si>
  <si>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</si>
  <si>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</si>
  <si>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</si>
  <si>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</si>
  <si>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</si>
  <si>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</si>
  <si>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</si>
  <si>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</si>
  <si>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</si>
  <si>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</si>
  <si>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</si>
  <si>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</si>
  <si>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</si>
  <si>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</si>
  <si>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</si>
  <si>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</si>
  <si>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</si>
  <si>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</si>
  <si>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</si>
  <si>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</si>
  <si>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</si>
  <si>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</si>
  <si>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</si>
  <si>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</si>
  <si>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</si>
  <si>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</si>
  <si>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</si>
  <si>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</si>
  <si>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</si>
  <si>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</si>
  <si>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</si>
  <si>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</si>
  <si>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</si>
  <si>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</si>
  <si>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</si>
  <si>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</si>
  <si>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</si>
  <si>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</si>
  <si>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</si>
  <si>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</si>
  <si>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</si>
  <si>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</si>
  <si>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</si>
  <si>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</si>
  <si>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</si>
  <si>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</si>
  <si>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</si>
  <si>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</si>
  <si>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</si>
  <si>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</si>
  <si>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</si>
  <si>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</si>
  <si>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</si>
  <si>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</si>
  <si>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</si>
  <si>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</si>
  <si>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</si>
  <si>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</si>
  <si>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</si>
  <si>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</si>
  <si>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</si>
  <si>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</si>
  <si>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</si>
  <si>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</si>
  <si>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</si>
  <si>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</si>
  <si>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</si>
  <si>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</si>
  <si>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</si>
  <si>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</si>
  <si>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</si>
  <si>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</si>
  <si>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</si>
  <si>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</si>
  <si>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</si>
  <si>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</si>
  <si>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</si>
  <si>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</si>
  <si>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</si>
  <si>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</si>
  <si>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</si>
  <si>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</si>
  <si>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</si>
  <si>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</si>
  <si>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</si>
  <si>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</si>
  <si>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愛知県みよし市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</si>
  <si>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</si>
  <si>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</si>
  <si>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</si>
  <si>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</si>
  <si>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</si>
  <si>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</si>
  <si>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</si>
  <si>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</si>
  <si>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</si>
  <si>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</si>
  <si>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</si>
  <si>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</si>
  <si>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</si>
  <si>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</si>
  <si>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</si>
  <si>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</si>
  <si>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</si>
  <si>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</si>
  <si>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</si>
  <si>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</si>
  <si>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</si>
  <si>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</si>
  <si>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</si>
  <si>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</si>
  <si>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</si>
  <si>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</si>
  <si>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</si>
  <si>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</si>
  <si>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</si>
  <si>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</si>
  <si>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</si>
  <si>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</si>
  <si>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</si>
  <si>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</si>
  <si>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</si>
  <si>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</si>
  <si>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</si>
  <si>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</si>
  <si>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</si>
  <si>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</si>
  <si>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</si>
  <si>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</si>
  <si>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</si>
  <si>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</si>
  <si>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</si>
  <si>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</si>
  <si>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</si>
  <si>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</si>
  <si>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</si>
  <si>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</si>
  <si>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</si>
  <si>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</si>
  <si>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</si>
  <si>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</si>
  <si>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</si>
  <si>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</si>
  <si>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</si>
  <si>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</si>
  <si>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</si>
  <si>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</si>
  <si>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</si>
  <si>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</si>
  <si>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</si>
  <si>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</si>
  <si>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</si>
  <si>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</si>
  <si>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</si>
  <si>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</si>
  <si>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</si>
  <si>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</si>
  <si>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</si>
  <si>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</si>
  <si>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</si>
  <si>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</si>
  <si>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</si>
  <si>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</si>
  <si>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</si>
  <si>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</si>
  <si>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</si>
  <si>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</si>
  <si>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</si>
  <si>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</si>
  <si>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</si>
  <si>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</si>
  <si>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</si>
  <si>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</si>
  <si>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</si>
  <si>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</si>
  <si>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</si>
  <si>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</si>
  <si>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</si>
  <si>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</si>
  <si>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</si>
  <si>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</si>
  <si>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</si>
  <si>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</si>
  <si>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</si>
  <si>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</si>
  <si>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</si>
  <si>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</si>
  <si>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</si>
  <si>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</si>
  <si>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</si>
  <si>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</si>
  <si>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</si>
  <si>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</si>
  <si>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</si>
  <si>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</si>
  <si>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</si>
  <si>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</si>
  <si>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</si>
  <si>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</si>
  <si>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</si>
  <si>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</si>
  <si>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</si>
  <si>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</si>
  <si>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</si>
  <si>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</si>
  <si>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</si>
  <si>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</si>
  <si>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</si>
  <si>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</si>
  <si>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</si>
  <si>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</si>
  <si>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</si>
  <si>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</si>
  <si>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</si>
  <si>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</si>
  <si>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</si>
  <si>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</si>
  <si>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</si>
  <si>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</si>
  <si>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</si>
  <si>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</si>
  <si>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</si>
  <si>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</si>
  <si>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</si>
  <si>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</si>
  <si>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</si>
  <si>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</si>
  <si>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</si>
  <si>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</si>
  <si>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</si>
  <si>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</si>
  <si>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</si>
  <si>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</si>
  <si>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</si>
  <si>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</si>
  <si>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</si>
  <si>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</si>
  <si>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</si>
  <si>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</si>
  <si>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</si>
  <si>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愛知県みよし市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</si>
  <si>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</si>
  <si>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</si>
  <si>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</si>
  <si>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</si>
  <si>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</si>
  <si>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</si>
  <si>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</si>
  <si>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</si>
  <si>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</si>
  <si>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</si>
  <si>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</si>
  <si>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</si>
  <si>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</si>
  <si>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</si>
  <si>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</si>
  <si>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</si>
  <si>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</si>
  <si>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</si>
  <si>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</si>
  <si>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</si>
  <si>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</si>
  <si>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</si>
  <si>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</si>
  <si>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</si>
  <si>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</si>
  <si>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</si>
  <si>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</si>
  <si>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</si>
  <si>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</si>
  <si>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</si>
  <si>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</si>
  <si>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</si>
  <si>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</si>
  <si>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</si>
  <si>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</si>
  <si>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介護保険特別会計（事業勘定）</t>
    <phoneticPr fontId="5"/>
  </si>
  <si>
    <t>介護保険特別会計（サービス事業）</t>
    <phoneticPr fontId="5"/>
  </si>
  <si>
    <t>後期高齢者医療特別会計</t>
    <phoneticPr fontId="5"/>
  </si>
  <si>
    <t>病院事業会計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</si>
  <si>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</si>
  <si>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</si>
  <si>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</si>
  <si>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</si>
  <si>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</si>
  <si>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</si>
  <si>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</si>
  <si>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</si>
  <si>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</si>
  <si>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</si>
  <si>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</si>
  <si>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</si>
  <si>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</si>
  <si>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</si>
  <si>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</si>
  <si>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</si>
  <si>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</si>
  <si>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</si>
  <si>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</si>
  <si>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</si>
  <si>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</si>
  <si>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</si>
  <si>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</si>
  <si>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</si>
  <si>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</si>
  <si>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</si>
  <si>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</si>
  <si>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</si>
  <si>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</si>
  <si>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</si>
  <si>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</si>
  <si>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</si>
  <si>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</si>
  <si>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</si>
  <si>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</si>
  <si>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</si>
  <si>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</si>
  <si>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</si>
  <si>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</si>
  <si>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</si>
  <si>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</si>
  <si>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</si>
  <si>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</si>
  <si>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</si>
  <si>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</si>
  <si>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</si>
  <si>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</si>
  <si>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</si>
  <si>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</si>
  <si>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</si>
  <si>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</si>
  <si>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</si>
  <si>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</si>
  <si>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</si>
  <si>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</si>
  <si>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</si>
  <si>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</si>
  <si>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</si>
  <si>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</si>
  <si>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</si>
  <si>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</si>
  <si>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</si>
  <si>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</si>
  <si>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</si>
  <si>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</si>
  <si>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</si>
  <si>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</si>
  <si>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</si>
  <si>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</si>
  <si>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</si>
  <si>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</si>
  <si>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介護保険特別会計（サービス事業）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</si>
  <si>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</si>
  <si>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</si>
  <si>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</si>
  <si>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</si>
  <si>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</si>
  <si>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</si>
  <si>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</si>
  <si>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</si>
  <si>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</si>
  <si>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</si>
  <si>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</si>
  <si>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</si>
  <si>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</si>
  <si>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</si>
  <si>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</si>
  <si>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</si>
  <si>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</si>
  <si>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</si>
  <si>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</si>
  <si>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</si>
  <si>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</si>
  <si>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</si>
  <si>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</si>
  <si>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</si>
  <si>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</si>
  <si>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</si>
  <si>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</si>
  <si>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</si>
  <si>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</si>
  <si>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</si>
  <si>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</si>
  <si>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</si>
  <si>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</si>
  <si>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</si>
  <si>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</si>
  <si>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</si>
  <si>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</si>
  <si>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</si>
  <si>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</si>
  <si>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</si>
  <si>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</si>
  <si>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</si>
  <si>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</si>
  <si>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</si>
  <si>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</si>
  <si>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</si>
  <si>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</si>
  <si>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</si>
  <si>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</si>
  <si>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</si>
  <si>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</si>
  <si>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</si>
  <si>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</si>
  <si>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</si>
  <si>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</si>
  <si>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</si>
  <si>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</si>
  <si>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</si>
  <si>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</si>
  <si>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</si>
  <si>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</si>
  <si>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</si>
  <si>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</si>
  <si>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</si>
  <si>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</si>
  <si>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</si>
  <si>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</si>
  <si>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</si>
  <si>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</si>
  <si>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</si>
  <si>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</si>
  <si>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</si>
  <si>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</si>
  <si>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</si>
  <si>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</si>
  <si>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</si>
  <si>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</si>
  <si>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</si>
  <si>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</si>
  <si>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</si>
  <si>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</si>
  <si>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</si>
  <si>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</si>
  <si>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</si>
  <si>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1.79</t>
  </si>
  <si>
    <t>▲ 0.92</t>
  </si>
  <si>
    <t>▲ 6.42</t>
  </si>
  <si>
    <t>一般会計</t>
  </si>
  <si>
    <t>病院事業会計</t>
  </si>
  <si>
    <t>下水道事業会計</t>
  </si>
  <si>
    <t>国民健康保険特別会計</t>
  </si>
  <si>
    <t>介護保険特別会計（事業勘定）</t>
  </si>
  <si>
    <t>介護保険特別会計（サービス事業）</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</si>
  <si>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</si>
  <si>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</si>
  <si>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</si>
  <si>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</si>
  <si>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</si>
  <si>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</si>
  <si>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</si>
  <si>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</si>
  <si>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</si>
  <si>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</si>
  <si>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</si>
  <si>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みよし市土地開発公社</t>
    <rPh sb="3" eb="4">
      <t>シ</t>
    </rPh>
    <rPh sb="4" eb="10">
      <t>トチカイハツコウシャ</t>
    </rPh>
    <phoneticPr fontId="2"/>
  </si>
  <si>
    <t>尾三消防組合</t>
    <rPh sb="0" eb="6">
      <t>ビサンショウボウクミアイ</t>
    </rPh>
    <phoneticPr fontId="2"/>
  </si>
  <si>
    <t>尾三衛生組合</t>
    <rPh sb="0" eb="6">
      <t>ビサンエイセイクミアイ</t>
    </rPh>
    <phoneticPr fontId="2"/>
  </si>
  <si>
    <t>愛知中部水道企業団</t>
    <rPh sb="0" eb="9">
      <t>アイチチュウブスイドウキギョウダン</t>
    </rPh>
    <phoneticPr fontId="2"/>
  </si>
  <si>
    <t>愛知県市町村職員退職手当組合</t>
    <rPh sb="0" eb="3">
      <t>アイチケン</t>
    </rPh>
    <rPh sb="3" eb="14">
      <t>シチョウソンショクインタイショクテアテクミアイ</t>
    </rPh>
    <phoneticPr fontId="2"/>
  </si>
  <si>
    <t>愛知県後期高齢者医療広域連合（一般会計）</t>
    <rPh sb="0" eb="3">
      <t>アイチケン</t>
    </rPh>
    <rPh sb="3" eb="8">
      <t>コウキコウレイシャ</t>
    </rPh>
    <rPh sb="8" eb="14">
      <t>イリョウコウイキレンゴウ</t>
    </rPh>
    <rPh sb="15" eb="19">
      <t>イッパンカイケイ</t>
    </rPh>
    <phoneticPr fontId="2"/>
  </si>
  <si>
    <t>-</t>
    <phoneticPr fontId="2"/>
  </si>
  <si>
    <t>公共施設維持管理基金</t>
    <phoneticPr fontId="5"/>
  </si>
  <si>
    <t>笑顔輝く子ども基金</t>
    <phoneticPr fontId="5"/>
  </si>
  <si>
    <t>福祉基金</t>
    <phoneticPr fontId="5"/>
  </si>
  <si>
    <t>公園緑地保全基金</t>
    <phoneticPr fontId="5"/>
  </si>
  <si>
    <t>地区拠点施設整備基金</t>
    <phoneticPr fontId="5"/>
  </si>
  <si>
    <t>-</t>
    <phoneticPr fontId="2"/>
  </si>
  <si>
    <t>-</t>
    <phoneticPr fontId="2"/>
  </si>
  <si>
    <t>-</t>
    <phoneticPr fontId="2"/>
  </si>
  <si>
    <t>愛知県後期高齢者医療広域連合（後期高齢者医療特別会計）</t>
    <rPh sb="0" eb="2">
      <t>アイチ</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</si>
  <si>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</si>
  <si>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</si>
  <si>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</si>
  <si>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</si>
  <si>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</si>
  <si>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と比較し低い水準にあるものの、上昇傾向にある。また、過去に建設した施設の減価償却が進むため、今後はさらに上昇していくと思われる。なお、将来負担比率については、マイナスとなるため計上されな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</si>
  <si>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</si>
  <si>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</si>
  <si>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</si>
  <si>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</si>
  <si>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</si>
  <si>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</si>
  <si>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となっており、微増微減を繰り返している。類似団体と比較して低い水準となっている要因は、自動車関連企業の業績好調により税収が増加し、標準的な財政規模が大きくなっているためである。しかし、法人市民税の一部国税化や世界情勢により今後は税収が減少し、普通建設事業においては起債の発行が増加していくものと想定されるため、実質公債費比率も増加していくものと思われる。なお、将来負担比率については、マイナスとなるため計上されない。</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</si>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</sst>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xf numFmtId="0" fontId="38" fillId="0" borderId="0">
      <alignment vertical="center"/>
    </xf>
  </cellStyleXfs>
  <cellXfs count="126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2"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0" fontId="20" fillId="0" borderId="34" xfId="20" applyFont="1" applyBorder="1" applyAlignment="1">
      <alignment horizontal="center" vertical="center"/>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12"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38" xfId="20" applyNumberFormat="1" applyFont="1" applyBorder="1" applyAlignment="1">
      <alignment horizontal="right" vertical="center" shrinkToFit="1"/>
    </xf>
    <xf numFmtId="178" fontId="20" fillId="0" borderId="87"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0" borderId="3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181" fontId="20" fillId="0" borderId="85" xfId="20" applyNumberFormat="1" applyFont="1" applyBorder="1" applyAlignment="1">
      <alignment horizontal="right" vertical="center" shrinkToFit="1"/>
    </xf>
    <xf numFmtId="0" fontId="16" fillId="0" borderId="0" xfId="21" applyAlignment="1">
      <alignment vertical="center"/>
    </xf>
    <xf numFmtId="0" fontId="16" fillId="0" borderId="38" xfId="21" applyBorder="1" applyAlignment="1">
      <alignment vertical="center"/>
    </xf>
    <xf numFmtId="178" fontId="20" fillId="0" borderId="88"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38" xfId="20" applyNumberFormat="1" applyFont="1" applyBorder="1" applyAlignment="1">
      <alignment horizontal="right" vertical="center"/>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64" xfId="20" applyNumberFormat="1" applyFont="1" applyBorder="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0" fontId="1" fillId="0" borderId="0" xfId="20" applyAlignment="1">
      <alignment horizontal="right" vertical="center" shrinkToFit="1"/>
    </xf>
    <xf numFmtId="0" fontId="1" fillId="0" borderId="85" xfId="20" applyBorder="1" applyAlignment="1">
      <alignment horizontal="right" vertical="center" shrinkToFit="1"/>
    </xf>
    <xf numFmtId="181" fontId="1" fillId="0" borderId="0" xfId="20" applyNumberFormat="1" applyAlignment="1">
      <alignment horizontal="right" vertical="center" shrinkToFit="1"/>
    </xf>
    <xf numFmtId="181" fontId="1" fillId="0" borderId="38" xfId="20" applyNumberFormat="1" applyBorder="1" applyAlignment="1">
      <alignment horizontal="right" vertical="center" shrinkToFit="1"/>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178" fontId="20" fillId="0" borderId="84" xfId="20" applyNumberFormat="1" applyFont="1" applyBorder="1" applyAlignment="1">
      <alignment horizontal="right" vertical="center" shrinkToFit="1"/>
    </xf>
    <xf numFmtId="181" fontId="1" fillId="0" borderId="85" xfId="20" applyNumberFormat="1" applyBorder="1" applyAlignment="1">
      <alignment horizontal="right" vertical="center" shrinkToFit="1"/>
    </xf>
    <xf numFmtId="0" fontId="1" fillId="0" borderId="31" xfId="20" applyBorder="1" applyAlignment="1">
      <alignment horizontal="center" vertical="center"/>
    </xf>
    <xf numFmtId="0" fontId="1" fillId="0" borderId="42" xfId="20" applyBorder="1" applyAlignment="1">
      <alignment horizontal="center" vertical="center"/>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0" fontId="1" fillId="0" borderId="12" xfId="20" applyBorder="1" applyAlignment="1">
      <alignment horizontal="right" vertical="center" shrinkToFit="1"/>
    </xf>
    <xf numFmtId="0" fontId="1" fillId="0" borderId="48" xfId="20" applyBorder="1" applyAlignment="1">
      <alignment horizontal="right" vertical="center" shrinkToFit="1"/>
    </xf>
    <xf numFmtId="0" fontId="1" fillId="0" borderId="38" xfId="20" applyBorder="1" applyAlignment="1">
      <alignment horizontal="right" vertical="center" shrinkToFit="1"/>
    </xf>
    <xf numFmtId="181" fontId="20" fillId="0" borderId="41" xfId="20" applyNumberFormat="1" applyFont="1" applyBorder="1" applyAlignment="1">
      <alignment horizontal="right" vertical="center" shrinkToFit="1"/>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181" fontId="20" fillId="0" borderId="64" xfId="20" applyNumberFormat="1" applyFont="1" applyBorder="1" applyAlignment="1">
      <alignment horizontal="right" vertical="center" shrinkToFit="1"/>
    </xf>
    <xf numFmtId="181"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181" fontId="20" fillId="0" borderId="54" xfId="20" applyNumberFormat="1" applyFont="1" applyBorder="1" applyAlignment="1">
      <alignment horizontal="right" vertical="center" shrinkToFit="1"/>
    </xf>
    <xf numFmtId="0" fontId="1" fillId="0" borderId="40" xfId="20" applyBorder="1" applyAlignment="1">
      <alignment horizontal="right" vertical="center" shrinkToFit="1"/>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8" xfId="20" applyNumberFormat="1" applyFont="1" applyBorder="1" applyAlignment="1">
      <alignment horizontal="right" vertical="center" shrinkToFit="1"/>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178" fontId="20" fillId="0" borderId="37" xfId="20" applyNumberFormat="1" applyFon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91"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178" fontId="20" fillId="0" borderId="40" xfId="20" applyNumberFormat="1" applyFont="1" applyBorder="1" applyAlignment="1">
      <alignment horizontal="right" vertical="center" shrinkToFit="1"/>
    </xf>
    <xf numFmtId="0" fontId="1" fillId="0" borderId="89" xfId="20"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4" fillId="0" borderId="0" xfId="20"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3">
    <cellStyle name="標準" xfId="0" builtinId="0"/>
    <cellStyle name="標準 2" xfId="6" xr:uid="{00000000-0005-0000-0000-000001000000}"/>
    <cellStyle name="標準 2 2" xfId="7" xr:uid="{00000000-0005-0000-0000-000002000000}"/>
    <cellStyle name="標準 2 2 2" xfId="21" xr:uid="{2FB81AA9-8596-4895-B803-D3EA050C80F8}"/>
    <cellStyle name="標準 2 3" xfId="10" xr:uid="{00000000-0005-0000-0000-000003000000}"/>
    <cellStyle name="標準 3" xfId="11" xr:uid="{00000000-0005-0000-0000-000004000000}"/>
    <cellStyle name="標準 3 2" xfId="20" xr:uid="{FF3E25DE-5382-4A00-B858-45A9B85D8767}"/>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2" xr:uid="{9F64C09B-50E7-4E64-95EF-4661AF8CF50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B71A-4C6A-AE59-EC7B6DBCA1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52598</c:v>
                </c:pt>
                <c:pt idx="1">
                  <c:v>63844</c:v>
                </c:pt>
                <c:pt idx="2">
                  <c:v>65581</c:v>
                </c:pt>
                <c:pt idx="3">
                  <c:v>59926</c:v>
                </c:pt>
                <c:pt idx="4">
                  <c:v>82667</c:v>
                </c:pt>
              </c:numCache>
            </c:numRef>
          </c:val>
          <c:smooth val="0"/>
          <c:extLst>
            <c:ext xmlns:c16="http://schemas.microsoft.com/office/drawing/2014/chart" uri="{C3380CC4-5D6E-409C-BE32-E72D297353CC}">
              <c16:uniqueId val="{00000001-B71A-4C6A-AE59-EC7B6DBCA11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11.45</c:v>
                </c:pt>
                <c:pt idx="1">
                  <c:v>15.6</c:v>
                </c:pt>
                <c:pt idx="2">
                  <c:v>9.8699999999999992</c:v>
                </c:pt>
                <c:pt idx="3">
                  <c:v>13.61</c:v>
                </c:pt>
                <c:pt idx="4">
                  <c:v>14.58</c:v>
                </c:pt>
              </c:numCache>
            </c:numRef>
          </c:val>
          <c:extLst>
            <c:ext xmlns:c16="http://schemas.microsoft.com/office/drawing/2014/chart" uri="{C3380CC4-5D6E-409C-BE32-E72D297353CC}">
              <c16:uniqueId val="{00000000-DA3C-427E-889B-16A0243BE4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37.19</c:v>
                </c:pt>
                <c:pt idx="1">
                  <c:v>52.31</c:v>
                </c:pt>
                <c:pt idx="2">
                  <c:v>44.33</c:v>
                </c:pt>
                <c:pt idx="3">
                  <c:v>44.1</c:v>
                </c:pt>
                <c:pt idx="4">
                  <c:v>41.9</c:v>
                </c:pt>
              </c:numCache>
            </c:numRef>
          </c:val>
          <c:extLst>
            <c:ext xmlns:c16="http://schemas.microsoft.com/office/drawing/2014/chart" uri="{C3380CC4-5D6E-409C-BE32-E72D297353CC}">
              <c16:uniqueId val="{00000001-DA3C-427E-889B-16A0243BE4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-1.79</c:v>
                </c:pt>
                <c:pt idx="1">
                  <c:v>3.94</c:v>
                </c:pt>
                <c:pt idx="2">
                  <c:v>-0.92</c:v>
                </c:pt>
                <c:pt idx="3">
                  <c:v>2.39</c:v>
                </c:pt>
                <c:pt idx="4">
                  <c:v>-6.42</c:v>
                </c:pt>
              </c:numCache>
            </c:numRef>
          </c:val>
          <c:smooth val="0"/>
          <c:extLst>
            <c:ext xmlns:c16="http://schemas.microsoft.com/office/drawing/2014/chart" uri="{C3380CC4-5D6E-409C-BE32-E72D297353CC}">
              <c16:uniqueId val="{00000002-DA3C-427E-889B-16A0243BE4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0.11</c:v>
                </c:pt>
                <c:pt idx="2">
                  <c:v>#N/A</c:v>
                </c:pt>
                <c:pt idx="3">
                  <c:v>0.94</c:v>
                </c:pt>
                <c:pt idx="4">
                  <c:v>0</c:v>
                </c:pt>
                <c:pt idx="5">
                  <c:v>0</c:v>
                </c:pt>
                <c:pt idx="6">
                  <c:v>0</c:v>
                </c:pt>
                <c:pt idx="7">
                  <c:v>0</c:v>
                </c:pt>
                <c:pt idx="8">
                  <c:v>0</c:v>
                </c:pt>
                <c:pt idx="9">
                  <c:v>0</c:v>
                </c:pt>
              </c:numCache>
            </c:numRef>
          </c:val>
          <c:extLst>
            <c:ext xmlns:c16="http://schemas.microsoft.com/office/drawing/2014/chart" uri="{C3380CC4-5D6E-409C-BE32-E72D297353CC}">
              <c16:uniqueId val="{00000000-13BE-4CCD-9696-B32F1BC0A2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3BE-4CCD-9696-B32F1BC0A21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3BE-4CCD-9696-B32F1BC0A21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3-13BE-4CCD-9696-B32F1BC0A217}"/>
            </c:ext>
          </c:extLst>
        </c:ser>
        <c:ser>
          <c:idx val="4"/>
          <c:order val="4"/>
          <c:tx>
            <c:strRef>
              <c:f>データシート!$A$31</c:f>
              <c:strCache>
                <c:ptCount val="1"/>
                <c:pt idx="0">
                  <c:v>介護保険特別会計（サービス事業）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7.0000000000000007E-2</c:v>
                </c:pt>
                <c:pt idx="4">
                  <c:v>#N/A</c:v>
                </c:pt>
                <c:pt idx="5">
                  <c:v>0.02</c:v>
                </c:pt>
                <c:pt idx="6">
                  <c:v>#N/A</c:v>
                </c:pt>
                <c:pt idx="7">
                  <c:v>0</c:v>
                </c:pt>
                <c:pt idx="8">
                  <c:v>#N/A</c:v>
                </c:pt>
                <c:pt idx="9">
                  <c:v>7.0000000000000007E-2</c:v>
                </c:pt>
              </c:numCache>
            </c:numRef>
          </c:val>
          <c:extLst>
            <c:ext xmlns:c16="http://schemas.microsoft.com/office/drawing/2014/chart" uri="{C3380CC4-5D6E-409C-BE32-E72D297353CC}">
              <c16:uniqueId val="{00000004-13BE-4CCD-9696-B32F1BC0A217}"/>
            </c:ext>
          </c:extLst>
        </c:ser>
        <c:ser>
          <c:idx val="5"/>
          <c:order val="5"/>
          <c:tx>
            <c:strRef>
              <c:f>データシート!$A$32</c:f>
              <c:strCache>
                <c:ptCount val="1"/>
                <c:pt idx="0">
                  <c:v>介護保険特別会計（事業勘定）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0.18</c:v>
                </c:pt>
                <c:pt idx="2">
                  <c:v>#N/A</c:v>
                </c:pt>
                <c:pt idx="3">
                  <c:v>0.25</c:v>
                </c:pt>
                <c:pt idx="4">
                  <c:v>#N/A</c:v>
                </c:pt>
                <c:pt idx="5">
                  <c:v>0.08</c:v>
                </c:pt>
                <c:pt idx="6">
                  <c:v>#N/A</c:v>
                </c:pt>
                <c:pt idx="7">
                  <c:v>0.37</c:v>
                </c:pt>
                <c:pt idx="8">
                  <c:v>#N/A</c:v>
                </c:pt>
                <c:pt idx="9">
                  <c:v>0.5</c:v>
                </c:pt>
              </c:numCache>
            </c:numRef>
          </c:val>
          <c:extLst>
            <c:ext xmlns:c16="http://schemas.microsoft.com/office/drawing/2014/chart" uri="{C3380CC4-5D6E-409C-BE32-E72D297353CC}">
              <c16:uniqueId val="{00000005-13BE-4CCD-9696-B32F1BC0A21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1.45</c:v>
                </c:pt>
                <c:pt idx="2">
                  <c:v>#N/A</c:v>
                </c:pt>
                <c:pt idx="3">
                  <c:v>0.69</c:v>
                </c:pt>
                <c:pt idx="4">
                  <c:v>#N/A</c:v>
                </c:pt>
                <c:pt idx="5">
                  <c:v>0.69</c:v>
                </c:pt>
                <c:pt idx="6">
                  <c:v>#N/A</c:v>
                </c:pt>
                <c:pt idx="7">
                  <c:v>0.88</c:v>
                </c:pt>
                <c:pt idx="8">
                  <c:v>#N/A</c:v>
                </c:pt>
                <c:pt idx="9">
                  <c:v>1.1599999999999999</c:v>
                </c:pt>
              </c:numCache>
            </c:numRef>
          </c:val>
          <c:extLst>
            <c:ext xmlns:c16="http://schemas.microsoft.com/office/drawing/2014/chart" uri="{C3380CC4-5D6E-409C-BE32-E72D297353CC}">
              <c16:uniqueId val="{00000006-13BE-4CCD-9696-B32F1BC0A21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1.75</c:v>
                </c:pt>
                <c:pt idx="6">
                  <c:v>#N/A</c:v>
                </c:pt>
                <c:pt idx="7">
                  <c:v>2.17</c:v>
                </c:pt>
                <c:pt idx="8">
                  <c:v>#N/A</c:v>
                </c:pt>
                <c:pt idx="9">
                  <c:v>2.38</c:v>
                </c:pt>
              </c:numCache>
            </c:numRef>
          </c:val>
          <c:extLst>
            <c:ext xmlns:c16="http://schemas.microsoft.com/office/drawing/2014/chart" uri="{C3380CC4-5D6E-409C-BE32-E72D297353CC}">
              <c16:uniqueId val="{00000007-13BE-4CCD-9696-B32F1BC0A217}"/>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6.39</c:v>
                </c:pt>
                <c:pt idx="2">
                  <c:v>#N/A</c:v>
                </c:pt>
                <c:pt idx="3">
                  <c:v>6.84</c:v>
                </c:pt>
                <c:pt idx="4">
                  <c:v>#N/A</c:v>
                </c:pt>
                <c:pt idx="5">
                  <c:v>3.97</c:v>
                </c:pt>
                <c:pt idx="6">
                  <c:v>#N/A</c:v>
                </c:pt>
                <c:pt idx="7">
                  <c:v>3.81</c:v>
                </c:pt>
                <c:pt idx="8">
                  <c:v>#N/A</c:v>
                </c:pt>
                <c:pt idx="9">
                  <c:v>5.93</c:v>
                </c:pt>
              </c:numCache>
            </c:numRef>
          </c:val>
          <c:extLst>
            <c:ext xmlns:c16="http://schemas.microsoft.com/office/drawing/2014/chart" uri="{C3380CC4-5D6E-409C-BE32-E72D297353CC}">
              <c16:uniqueId val="{00000008-13BE-4CCD-9696-B32F1BC0A21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11.44</c:v>
                </c:pt>
                <c:pt idx="2">
                  <c:v>#N/A</c:v>
                </c:pt>
                <c:pt idx="3">
                  <c:v>15.59</c:v>
                </c:pt>
                <c:pt idx="4">
                  <c:v>#N/A</c:v>
                </c:pt>
                <c:pt idx="5">
                  <c:v>9.86</c:v>
                </c:pt>
                <c:pt idx="6">
                  <c:v>#N/A</c:v>
                </c:pt>
                <c:pt idx="7">
                  <c:v>13.61</c:v>
                </c:pt>
                <c:pt idx="8">
                  <c:v>#N/A</c:v>
                </c:pt>
                <c:pt idx="9">
                  <c:v>14.57</c:v>
                </c:pt>
              </c:numCache>
            </c:numRef>
          </c:val>
          <c:extLst>
            <c:ext xmlns:c16="http://schemas.microsoft.com/office/drawing/2014/chart" uri="{C3380CC4-5D6E-409C-BE32-E72D297353CC}">
              <c16:uniqueId val="{00000009-13BE-4CCD-9696-B32F1BC0A21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1697</c:v>
                </c:pt>
                <c:pt idx="5">
                  <c:v>1548</c:v>
                </c:pt>
                <c:pt idx="8">
                  <c:v>1733</c:v>
                </c:pt>
                <c:pt idx="11">
                  <c:v>1408</c:v>
                </c:pt>
                <c:pt idx="14">
                  <c:v>1332</c:v>
                </c:pt>
              </c:numCache>
            </c:numRef>
          </c:val>
          <c:extLst>
            <c:ext xmlns:c16="http://schemas.microsoft.com/office/drawing/2014/chart" uri="{C3380CC4-5D6E-409C-BE32-E72D297353CC}">
              <c16:uniqueId val="{00000000-4F32-4F73-8177-129E1EA7FAC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F32-4F73-8177-129E1EA7FAC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185</c:v>
                </c:pt>
                <c:pt idx="3">
                  <c:v>149</c:v>
                </c:pt>
                <c:pt idx="6">
                  <c:v>230</c:v>
                </c:pt>
                <c:pt idx="9">
                  <c:v>20</c:v>
                </c:pt>
                <c:pt idx="12">
                  <c:v>20</c:v>
                </c:pt>
              </c:numCache>
            </c:numRef>
          </c:val>
          <c:extLst>
            <c:ext xmlns:c16="http://schemas.microsoft.com/office/drawing/2014/chart" uri="{C3380CC4-5D6E-409C-BE32-E72D297353CC}">
              <c16:uniqueId val="{00000002-4F32-4F73-8177-129E1EA7FAC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107</c:v>
                </c:pt>
                <c:pt idx="3">
                  <c:v>101</c:v>
                </c:pt>
                <c:pt idx="6">
                  <c:v>91</c:v>
                </c:pt>
                <c:pt idx="9">
                  <c:v>81</c:v>
                </c:pt>
                <c:pt idx="12">
                  <c:v>34</c:v>
                </c:pt>
              </c:numCache>
            </c:numRef>
          </c:val>
          <c:extLst>
            <c:ext xmlns:c16="http://schemas.microsoft.com/office/drawing/2014/chart" uri="{C3380CC4-5D6E-409C-BE32-E72D297353CC}">
              <c16:uniqueId val="{00000003-4F32-4F73-8177-129E1EA7FAC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751</c:v>
                </c:pt>
                <c:pt idx="3">
                  <c:v>675</c:v>
                </c:pt>
                <c:pt idx="6">
                  <c:v>907</c:v>
                </c:pt>
                <c:pt idx="9">
                  <c:v>805</c:v>
                </c:pt>
                <c:pt idx="12">
                  <c:v>689</c:v>
                </c:pt>
              </c:numCache>
            </c:numRef>
          </c:val>
          <c:extLst>
            <c:ext xmlns:c16="http://schemas.microsoft.com/office/drawing/2014/chart" uri="{C3380CC4-5D6E-409C-BE32-E72D297353CC}">
              <c16:uniqueId val="{00000004-4F32-4F73-8177-129E1EA7FAC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32-4F73-8177-129E1EA7FAC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F32-4F73-8177-129E1EA7FAC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1190</c:v>
                </c:pt>
                <c:pt idx="3">
                  <c:v>1105</c:v>
                </c:pt>
                <c:pt idx="6">
                  <c:v>1024</c:v>
                </c:pt>
                <c:pt idx="9">
                  <c:v>906</c:v>
                </c:pt>
                <c:pt idx="12">
                  <c:v>828</c:v>
                </c:pt>
              </c:numCache>
            </c:numRef>
          </c:val>
          <c:extLst>
            <c:ext xmlns:c16="http://schemas.microsoft.com/office/drawing/2014/chart" uri="{C3380CC4-5D6E-409C-BE32-E72D297353CC}">
              <c16:uniqueId val="{00000007-4F32-4F73-8177-129E1EA7FAC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536</c:v>
                </c:pt>
                <c:pt idx="2">
                  <c:v>#N/A</c:v>
                </c:pt>
                <c:pt idx="3">
                  <c:v>#N/A</c:v>
                </c:pt>
                <c:pt idx="4">
                  <c:v>482</c:v>
                </c:pt>
                <c:pt idx="5">
                  <c:v>#N/A</c:v>
                </c:pt>
                <c:pt idx="6">
                  <c:v>#N/A</c:v>
                </c:pt>
                <c:pt idx="7">
                  <c:v>519</c:v>
                </c:pt>
                <c:pt idx="8">
                  <c:v>#N/A</c:v>
                </c:pt>
                <c:pt idx="9">
                  <c:v>#N/A</c:v>
                </c:pt>
                <c:pt idx="10">
                  <c:v>404</c:v>
                </c:pt>
                <c:pt idx="11">
                  <c:v>#N/A</c:v>
                </c:pt>
                <c:pt idx="12">
                  <c:v>#N/A</c:v>
                </c:pt>
                <c:pt idx="13">
                  <c:v>239</c:v>
                </c:pt>
                <c:pt idx="14">
                  <c:v>#N/A</c:v>
                </c:pt>
              </c:numCache>
            </c:numRef>
          </c:val>
          <c:smooth val="0"/>
          <c:extLst>
            <c:ext xmlns:c16="http://schemas.microsoft.com/office/drawing/2014/chart" uri="{C3380CC4-5D6E-409C-BE32-E72D297353CC}">
              <c16:uniqueId val="{00000008-4F32-4F73-8177-129E1EA7FAC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9618</c:v>
                </c:pt>
                <c:pt idx="5">
                  <c:v>8689</c:v>
                </c:pt>
                <c:pt idx="8">
                  <c:v>7931</c:v>
                </c:pt>
                <c:pt idx="11">
                  <c:v>7204</c:v>
                </c:pt>
                <c:pt idx="14">
                  <c:v>6761</c:v>
                </c:pt>
              </c:numCache>
            </c:numRef>
          </c:val>
          <c:extLst>
            <c:ext xmlns:c16="http://schemas.microsoft.com/office/drawing/2014/chart" uri="{C3380CC4-5D6E-409C-BE32-E72D297353CC}">
              <c16:uniqueId val="{00000000-3316-4B69-88BE-7475D21CF1B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6163</c:v>
                </c:pt>
                <c:pt idx="5">
                  <c:v>5890</c:v>
                </c:pt>
                <c:pt idx="8">
                  <c:v>6083</c:v>
                </c:pt>
                <c:pt idx="11">
                  <c:v>5518</c:v>
                </c:pt>
                <c:pt idx="14">
                  <c:v>5716</c:v>
                </c:pt>
              </c:numCache>
            </c:numRef>
          </c:val>
          <c:extLst>
            <c:ext xmlns:c16="http://schemas.microsoft.com/office/drawing/2014/chart" uri="{C3380CC4-5D6E-409C-BE32-E72D297353CC}">
              <c16:uniqueId val="{00000001-3316-4B69-88BE-7475D21CF1B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18941</c:v>
                </c:pt>
                <c:pt idx="5">
                  <c:v>19217</c:v>
                </c:pt>
                <c:pt idx="8">
                  <c:v>20815</c:v>
                </c:pt>
                <c:pt idx="11">
                  <c:v>20578</c:v>
                </c:pt>
                <c:pt idx="14">
                  <c:v>19536</c:v>
                </c:pt>
              </c:numCache>
            </c:numRef>
          </c:val>
          <c:extLst>
            <c:ext xmlns:c16="http://schemas.microsoft.com/office/drawing/2014/chart" uri="{C3380CC4-5D6E-409C-BE32-E72D297353CC}">
              <c16:uniqueId val="{00000002-3316-4B69-88BE-7475D21CF1B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16-4B69-88BE-7475D21CF1B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316-4B69-88BE-7475D21CF1B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1355</c:v>
                </c:pt>
                <c:pt idx="12">
                  <c:v>0</c:v>
                </c:pt>
              </c:numCache>
            </c:numRef>
          </c:val>
          <c:extLst>
            <c:ext xmlns:c16="http://schemas.microsoft.com/office/drawing/2014/chart" uri="{C3380CC4-5D6E-409C-BE32-E72D297353CC}">
              <c16:uniqueId val="{00000005-3316-4B69-88BE-7475D21CF1B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742</c:v>
                </c:pt>
                <c:pt idx="3">
                  <c:v>2096</c:v>
                </c:pt>
                <c:pt idx="6">
                  <c:v>550</c:v>
                </c:pt>
                <c:pt idx="9">
                  <c:v>362</c:v>
                </c:pt>
                <c:pt idx="12">
                  <c:v>314</c:v>
                </c:pt>
              </c:numCache>
            </c:numRef>
          </c:val>
          <c:extLst>
            <c:ext xmlns:c16="http://schemas.microsoft.com/office/drawing/2014/chart" uri="{C3380CC4-5D6E-409C-BE32-E72D297353CC}">
              <c16:uniqueId val="{00000006-3316-4B69-88BE-7475D21CF1B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255</c:v>
                </c:pt>
                <c:pt idx="3">
                  <c:v>241</c:v>
                </c:pt>
                <c:pt idx="6">
                  <c:v>224</c:v>
                </c:pt>
                <c:pt idx="9">
                  <c:v>181</c:v>
                </c:pt>
                <c:pt idx="12">
                  <c:v>191</c:v>
                </c:pt>
              </c:numCache>
            </c:numRef>
          </c:val>
          <c:extLst>
            <c:ext xmlns:c16="http://schemas.microsoft.com/office/drawing/2014/chart" uri="{C3380CC4-5D6E-409C-BE32-E72D297353CC}">
              <c16:uniqueId val="{00000007-3316-4B69-88BE-7475D21CF1B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7188</c:v>
                </c:pt>
                <c:pt idx="3">
                  <c:v>1971</c:v>
                </c:pt>
                <c:pt idx="6">
                  <c:v>6449</c:v>
                </c:pt>
                <c:pt idx="9">
                  <c:v>6219</c:v>
                </c:pt>
                <c:pt idx="12">
                  <c:v>6123</c:v>
                </c:pt>
              </c:numCache>
            </c:numRef>
          </c:val>
          <c:extLst>
            <c:ext xmlns:c16="http://schemas.microsoft.com/office/drawing/2014/chart" uri="{C3380CC4-5D6E-409C-BE32-E72D297353CC}">
              <c16:uniqueId val="{00000008-3316-4B69-88BE-7475D21CF1B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1746</c:v>
                </c:pt>
                <c:pt idx="3">
                  <c:v>1687</c:v>
                </c:pt>
                <c:pt idx="6">
                  <c:v>1396</c:v>
                </c:pt>
                <c:pt idx="9">
                  <c:v>1035</c:v>
                </c:pt>
                <c:pt idx="12">
                  <c:v>1152</c:v>
                </c:pt>
              </c:numCache>
            </c:numRef>
          </c:val>
          <c:extLst>
            <c:ext xmlns:c16="http://schemas.microsoft.com/office/drawing/2014/chart" uri="{C3380CC4-5D6E-409C-BE32-E72D297353CC}">
              <c16:uniqueId val="{00000009-3316-4B69-88BE-7475D21CF1B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7548</c:v>
                </c:pt>
                <c:pt idx="3">
                  <c:v>6746</c:v>
                </c:pt>
                <c:pt idx="6">
                  <c:v>6166</c:v>
                </c:pt>
                <c:pt idx="9">
                  <c:v>6068</c:v>
                </c:pt>
                <c:pt idx="12">
                  <c:v>6509</c:v>
                </c:pt>
              </c:numCache>
            </c:numRef>
          </c:val>
          <c:extLst>
            <c:ext xmlns:c16="http://schemas.microsoft.com/office/drawing/2014/chart" uri="{C3380CC4-5D6E-409C-BE32-E72D297353CC}">
              <c16:uniqueId val="{0000000A-3316-4B69-88BE-7475D21CF1B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316-4B69-88BE-7475D21CF1B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7996</c:v>
                </c:pt>
                <c:pt idx="1">
                  <c:v>7794</c:v>
                </c:pt>
                <c:pt idx="2">
                  <c:v>6794</c:v>
                </c:pt>
              </c:numCache>
            </c:numRef>
          </c:val>
          <c:extLst>
            <c:ext xmlns:c16="http://schemas.microsoft.com/office/drawing/2014/chart" uri="{C3380CC4-5D6E-409C-BE32-E72D297353CC}">
              <c16:uniqueId val="{00000000-D9E7-4709-BDF6-A149FEA828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144</c:v>
                </c:pt>
                <c:pt idx="1">
                  <c:v>144</c:v>
                </c:pt>
                <c:pt idx="2">
                  <c:v>144</c:v>
                </c:pt>
              </c:numCache>
            </c:numRef>
          </c:val>
          <c:extLst>
            <c:ext xmlns:c16="http://schemas.microsoft.com/office/drawing/2014/chart" uri="{C3380CC4-5D6E-409C-BE32-E72D297353CC}">
              <c16:uniqueId val="{00000001-D9E7-4709-BDF6-A149FEA828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11775</c:v>
                </c:pt>
                <c:pt idx="1">
                  <c:v>11206</c:v>
                </c:pt>
                <c:pt idx="2">
                  <c:v>11187</c:v>
                </c:pt>
              </c:numCache>
            </c:numRef>
          </c:val>
          <c:extLst>
            <c:ext xmlns:c16="http://schemas.microsoft.com/office/drawing/2014/chart" uri="{C3380CC4-5D6E-409C-BE32-E72D297353CC}">
              <c16:uniqueId val="{00000002-D9E7-4709-BDF6-A149FEA828C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{EC42D37A-9566-4F17-A1FC-0401051313F8}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107-42E8-A3CC-6B309C4601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{D8506F3F-7E8D-4FDD-B0E9-4BF776D730D2}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07-42E8-A3CC-6B309C4601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{5CCACBD4-A724-43D6-B67A-682E6E5F6CB1}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07-42E8-A3CC-6B309C4601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{3B540FE0-0B0B-486A-AD2E-9781DAF568F7}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07-42E8-A3CC-6B309C4601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{47CE2314-B2B6-43F9-923C-8A4E938CE3E8}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07-42E8-A3CC-6B309C4601E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{C66C4D33-3144-4044-9279-A2654DFC0487}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107-42E8-A3CC-6B309C4601E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{CA5E91B8-0AA9-4CED-843F-70F9D77FECB1}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107-42E8-A3CC-6B309C4601E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{9EBB9C98-FB4C-41B7-A0FF-9FFADE9BFFCC}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107-42E8-A3CC-6B309C4601E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{AA57B645-A0D9-4AB9-A18C-94BD4E2C42B3}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107-42E8-A3CC-6B309C4601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107-42E8-A3CC-6B309C4601E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{D5245F7A-C3BF-48B2-9F90-DC174F77BFBA}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107-42E8-A3CC-6B309C4601E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{5FC47A1F-0E31-4A87-834A-E92FAF756BF6}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07-42E8-A3CC-6B309C4601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{7C17DD7B-FCD6-4569-8082-55171DA8B33B}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07-42E8-A3CC-6B309C4601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{99E208E6-C0FE-4B51-9383-2278EC356708}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07-42E8-A3CC-6B309C4601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{85A9F93E-89E2-4E66-BD1D-064FFF2C39A4}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07-42E8-A3CC-6B309C4601E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{5282196D-B3C0-4FD3-A18A-2732D20EBD71}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107-42E8-A3CC-6B309C4601E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{3831F575-1EC1-48C5-836F-F60666BF0CB2}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107-42E8-A3CC-6B309C4601E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{9F853735-0282-434B-874A-39D0CF4B9BB8}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107-42E8-A3CC-6B309C4601E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{4E5787FD-0829-46BA-912D-BAF684C87DE9}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107-42E8-A3CC-6B309C4601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numCache>
            </c:numRef>
          </c:xVal>
          <c:yVal>
            <c:numRef>
              <c:f>公会計指標分析・財政指標組合せ分析表!$BP$55:$DC$55</c:f>
              <c:numCache>
                <c:formatCode>#,##0.0;"▲ "#,##0.0</c:formatCode>
                <c:ptCount val="40"/>
                <c:pt idx="0">
                  <c:v>31.3</c:v>
                </c:pt>
              </c:numCache>
            </c:numRef>
          </c:yVal>
          <c:smooth val="0"/>
          <c:extLst>
            <c:ext xmlns:c16="http://schemas.microsoft.com/office/drawing/2014/chart" uri="{C3380CC4-5D6E-409C-BE32-E72D297353CC}">
              <c16:uniqueId val="{00000013-2107-42E8-A3CC-6B309C4601E1}"/>
            </c:ext>
          </c:extLst>
        </c:ser>
        <c:dLbls>
          <c:showLegendKey val="0"/>
          <c:showVal val="1"/>
          <c:showCatName val="0"/>
          <c:showSerName val="0"/>
          <c:showPercent val="0"/>
          <c:showBubbleSize val="0"/>
        </c:dLbls>
        <c:axId val="46179840"/>
        <c:axId val="46181760"/>
      </c:scatterChart>
      <c:valAx>
        <c:axId val="46179840"/>
        <c:scaling>
          <c:orientation val="maxMin"/>
          <c:max val="70.099999999999994"/>
          <c:min val="46.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7.6"/>
          <c:min val="25"/>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{00D4BE91-7A68-4C0E-AA73-2D385002F0D9}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C69-4D10-BB1F-51C64D3EE6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{9CB671FD-14CD-49E2-ACF0-C8EAD19295C8}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69-4D10-BB1F-51C64D3EE6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{B7831A07-B120-42B9-8432-2C867B356A5B}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69-4D10-BB1F-51C64D3EE6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{4D61EE3A-D1DA-48A9-8BF1-7D37945627BE}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69-4D10-BB1F-51C64D3EE6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{FE4DD5C2-B025-4B3A-818E-A12587515A61}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69-4D10-BB1F-51C64D3EE67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{AA433717-E985-4063-AA5D-F83A9428E0ED}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C69-4D10-BB1F-51C64D3EE674}"/>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{1D782936-45DD-41FE-B4E9-79DB85068C3C}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C69-4D10-BB1F-51C64D3EE67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{D97AE241-5C2B-4E02-988D-DAD207B7CB73}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C69-4D10-BB1F-51C64D3EE67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{A2CAB4CB-EC10-4012-A2AB-1FC4F98C74C5}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C69-4D10-BB1F-51C64D3EE6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c:v>
                </c:pt>
                <c:pt idx="8">
                  <c:v>3.2</c:v>
                </c:pt>
                <c:pt idx="16">
                  <c:v>3.2</c:v>
                </c:pt>
                <c:pt idx="24">
                  <c:v>3</c:v>
                </c:pt>
                <c:pt idx="32">
                  <c:v>2.2999999999999998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C69-4D10-BB1F-51C64D3EE67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{67448922-9E9A-49DF-876C-4F39CE1298D5}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C69-4D10-BB1F-51C64D3EE67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{AC0A0709-5071-4218-9908-C4F02A261A98}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69-4D10-BB1F-51C64D3EE6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{5CFAADCD-AB95-4B76-9792-EDE7CD9B7CC6}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69-4D10-BB1F-51C64D3EE6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{FBD6114F-40D4-4AE5-8C5B-33B78EDA406F}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69-4D10-BB1F-51C64D3EE6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{A1F375DE-0FDD-4433-8F06-7E6615368C4E}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69-4D10-BB1F-51C64D3EE67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{694654F6-5D97-4BAF-B6A3-3B3D6379674F}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C69-4D10-BB1F-51C64D3EE67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{C88B3013-56B0-45EB-9032-75A424F2DC30}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C69-4D10-BB1F-51C64D3EE67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{E6BF1B84-A8BA-4044-AB3C-64DBA1959C50}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C69-4D10-BB1F-51C64D3EE67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{A4614D5A-4615-49F9-BB92-6F23AC8D525C}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C69-4D10-BB1F-51C64D3EE6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4C69-4D10-BB1F-51C64D3EE674}"/>
            </c:ext>
          </c:extLst>
        </c:ser>
        <c:dLbls>
          <c:showLegendKey val="0"/>
          <c:showVal val="1"/>
          <c:showCatName val="0"/>
          <c:showSerName val="0"/>
          <c:showPercent val="0"/>
          <c:showBubbleSize val="0"/>
        </c:dLbls>
        <c:axId val="84219776"/>
        <c:axId val="84234240"/>
      </c:scatterChart>
      <c:valAx>
        <c:axId val="84219776"/>
        <c:scaling>
          <c:orientation val="maxMin"/>
          <c:max val="7.3"/>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8CF7975A-B136-469F-ACBA-729FB531BA6F}"/>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ED7C978C-3896-42E6-A41C-ABA73E27EE3B}"/>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元利償還金等のうち、普通会計における元利償還金は、割合としては大半を占めているものの、残高は、年々減少傾向にある。</a:t>
          </a:r>
          <a:endParaRPr lang="ja-JP" altLang="ja-JP" sz="1400">
            <a:effectLst/>
          </a:endParaRPr>
        </a:p>
        <a:p>
          <a:r>
            <a:rPr kumimoji="1" lang="ja-JP" altLang="ja-JP" sz="1100">
              <a:solidFill>
                <a:schemeClr val="dk1"/>
              </a:solidFill>
              <a:effectLst/>
              <a:latin typeface="+mn-lt"/>
              <a:ea typeface="+mn-ea"/>
              <a:cs typeface="+mn-cs"/>
            </a:rPr>
            <a:t>今後は、普通会計だけでなく、公営企業でも病院施設や下水道施設の老朽化に伴い多くの更新費用が必要になることが見込まれる。</a:t>
          </a:r>
          <a:endParaRPr lang="ja-JP" altLang="ja-JP" sz="1400">
            <a:effectLst/>
          </a:endParaRPr>
        </a:p>
        <a:p>
          <a:r>
            <a:rPr kumimoji="1" lang="ja-JP" altLang="ja-JP" sz="1100">
              <a:solidFill>
                <a:schemeClr val="dk1"/>
              </a:solidFill>
              <a:effectLst/>
              <a:latin typeface="+mn-lt"/>
              <a:ea typeface="+mn-ea"/>
              <a:cs typeface="+mn-cs"/>
            </a:rPr>
            <a:t>引き続き歳入確保や経費削減に努め、基金を活用しながら公債費の適正な水準の維持に努めていく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該当なし</a:t>
          </a:r>
          <a:endParaRPr kumimoji="1" lang="en-US" altLang="ja-JP" sz="110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令和３年度における</a:t>
          </a:r>
          <a:r>
            <a:rPr kumimoji="1" lang="ja-JP" altLang="ja-JP" sz="1100">
              <a:solidFill>
                <a:schemeClr val="dk1"/>
              </a:solidFill>
              <a:effectLst/>
              <a:latin typeface="+mn-lt"/>
              <a:ea typeface="+mn-ea"/>
              <a:cs typeface="+mn-cs"/>
            </a:rPr>
            <a:t>地方債残高</a:t>
          </a:r>
          <a:r>
            <a:rPr kumimoji="1" lang="ja-JP" altLang="en-US" sz="1100">
              <a:solidFill>
                <a:schemeClr val="dk1"/>
              </a:solidFill>
              <a:effectLst/>
              <a:latin typeface="+mn-lt"/>
              <a:ea typeface="+mn-ea"/>
              <a:cs typeface="+mn-cs"/>
            </a:rPr>
            <a:t>は、勤労文化会館や小学校の大規模改修事業などにより、例年よりも借入額が多く増加している。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充当可能財源等は、基準財政需要額算入見込額の減少が大きいが、これは、地方債残高のうち今後普通交付税措置される額に相当するため、起債残高の減少に連動して減少している。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充当可能基金の残高は、勤労文化会館や小学校の大規模改修事業</a:t>
          </a:r>
          <a:r>
            <a:rPr kumimoji="1" lang="ja-JP" altLang="en-US" sz="1100">
              <a:solidFill>
                <a:schemeClr val="dk1"/>
              </a:solidFill>
              <a:effectLst/>
              <a:latin typeface="+mn-lt"/>
              <a:ea typeface="+mn-ea"/>
              <a:cs typeface="+mn-cs"/>
            </a:rPr>
            <a:t>へ充当するために取り崩しを行ったため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今後も計画的な起債の発行と基金の積立を行うことで、健全財政の維持に努めていく。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愛知県みよし市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財政調整基金：財源の不足を補うために取り崩したことによるもの</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公共施設維持管理基金：サンアート大規模改修事業、総合体育館大規模改修事業のために取り崩したことによるもの</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笑顔輝く子ども基金：小中学校のコンピューター整備事業、なかよし保育園改修事業等のために取り崩したことによるもの</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公園緑地保全基金：公園整備事業に充当するために積み立てたことによるもの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市の税収構造は、法人市民税の増減により大きく変動する特性があり、直近では、平成２０年のリーマンショック等の影響を受け、平成２１年から２５年まで法人市民税の大幅な減収があったが、その際、財政調整基金からの繰入により、行政サービスの低下を極力避け、市民生活に直結する施策について着実に執行することができた。今後も、財政調整基金と各特定目的基金を活用し、各充当対象事業の事業計画にあわせて計画的に積立及び取崩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公共施設維持管理基金：公共施設の維持管理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笑顔輝く子ども基金：子育てに関する事業の推進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公園緑地保全基金：公園緑地の整備、維持管理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地区拠点施設整備基金：地区拠点施設の整備、維持管理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公共施設維持管理基金：サンアート大規模改修事業、総合体育館大規模改修事業のために取り崩したことによるもの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笑顔輝く子ども基金：小中学校のコンピューター整備事業、なかよし保育園改修事業等のために取り崩したことによるもの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公園緑地保全基金：公園整備事業に充当するために積み立てたことによるもの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地区拠点施設整備基金：みなよし地区拠点施設整備事業に充当するために積み立てたことによるもの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それぞれ特定の事業を行うに際して、短期的に大きな費用負担が発生する場合に備えて基金として積み立ててきたものであり、今後も、各充当対象事業の事業計画にあわせて計画的に積立及び取崩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財源の不足を補うために取り崩したことによるもの</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法人市民税の一部国税化、米中貿易摩擦、原材料価格の高騰、為替変動の影響を受けて低下傾向にある本市の税収を補うために財政調整基金を充当する。また、昨今の新型コロナウイルスの対策についても財政調整基金を充当して対応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積立や償還について精査しながら有効活用していく。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45AF0FE-FE56-4D3C-B817-070DB8CC32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2C3EB98-293F-47AD-BCBF-F03262F36A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A93C092B-FEDB-46A5-A92B-69251E17AA0C}"/>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0456E8A2-3B34-4E97-A8F2-39D4656E28B3}"/>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4A03C5BE-F298-419F-81E6-3CADAD2B6CA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B78C0B3-1571-4949-B027-E6EAD861E782}"/>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0FCB7D16-CB9E-478A-8AB7-3C0B0F97A29B}"/>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C1E63122-74FA-4545-9A8C-8C2B99B6EB5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31D3241D-C635-4A67-A57D-2779FB0C9D3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D7028F37-F15E-43EA-A507-586D65D72AE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4F7153D2-8F33-424F-800B-610384C9B1E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4DD1B57C-880F-49E9-ADA4-E3DCAB35D63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22B08103-6590-4EB9-BDB2-F48D19F6467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F443904B-799A-427F-800A-BBE56B144CA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B9B6B088-7EDD-48B4-8E22-B8F7F914871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E7A83D2-FF82-44DC-A334-3DA92C730DF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62D45DA1-1D85-4E62-828C-27D21F20A5C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474EF441-F284-4B7F-9B91-BCD0646F85C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61,245
58,984
32.19
33,870,574
30,778,705
2,364,226
16,216,841
6,508,633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4E429D46-B71D-43C8-99E7-138225FEE53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93C1044F-390E-4F32-BA4F-AE4B8E275A5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112DCF3F-CEC5-419D-AEBA-AF61CD94041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CE726D17-48D6-4E71-84A7-306D317F52F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8EF330FD-BD10-4B09-801D-3B9FCB2625F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FF9CFCA8-260D-4292-AA62-8BA9B05F7C8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3A6EF70A-213C-4B6D-9397-D1591B3C2F3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741647A7-F5DB-462A-BB70-50CA6F95B7C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366723D9-E94B-4DDD-A9B5-40381D7422A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C7B109C8-E9E7-4FAA-B0E7-907EA53EE85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1A7841-6BBE-4981-BC49-5A1E7A0A703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6B3EF766-5C1E-4E44-955C-9A4A6854B35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7B22B7AE-39B8-4738-A7A6-0EB3F0BA239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817EABD7-3362-4555-8314-6ECEDDE5AAE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3640C82E-9B30-4216-B6BB-4177F5CD0D8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6C73AAC8-C35D-40EC-A3B3-7D8C24D1B4E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9BDC2AC5-D6CD-4889-81BA-556B9D4FA5B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65C02246-A2D0-4BAF-9FF0-D71BC99BEC7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ACD5FF6A-48D2-4906-9E41-FEB6B9D4399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AB972C7D-F818-4D11-A513-8FE57088389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9C0C0F7-5231-4CDF-98A5-38F673BD511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B4DD6BE9-4FB0-44DA-8B4A-9F25E01E7EF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3D58B610-C7EE-4AAF-AD4A-8F747C34637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3A6ADB69-C150-4C42-84AC-8AED776553D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a:extLst>
            <a:ext uri="{FF2B5EF4-FFF2-40B4-BE49-F238E27FC236}">
              <a16:creationId xmlns:a16="http://schemas.microsoft.com/office/drawing/2014/main" id="{06BF13CF-9B34-49A5-96CB-7544A4D56519}"/>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B1AC8D59-2F32-4FF6-B86E-FA391DDAD0E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9A898293-B747-491C-9D13-D7BE32BFB9D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E097B6A9-10F2-4ED0-BA1C-380A8FDB66D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8E1C1486-9EFA-4980-8C8A-76E0028304B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6AB5B177-E9BD-4656-9218-4024CC1E91C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C2CD9D68-4C48-4AB1-9820-A42365B603C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D9562AB5-5E34-47CC-B041-2A926495199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D23B523D-0167-42CF-BB5F-CD151553DE0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A3303578-59B8-4B40-A617-C0829C57C0D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8E1DB397-ADAF-4AC9-878D-1163D573D25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本市は類似団体より低い水準で推移している。これは、庁舎、図書館等の建設年が新しい施設が多いためである。今後は減価償却が進み、それに伴い有形固定資産減価償却率も高くなっていくことが予想される。公共施設等総合管理計画及び個別施設計画に基づき、施設の見直しを行い、維持管理、長寿命化等の対策を行っ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A5799D1E-32C8-43C3-B43F-A5938D1E4B0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44450F27-322C-4824-8912-932FF6BA1C1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26196B32-A832-4C0E-BC6A-F11552940D31}"/>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BF0A98AD-9693-4E22-9E8B-8CA578039589}"/>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5C148092-5883-450F-AF8D-5D72CA17C8D6}"/>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37D11BC1-F569-4A98-A4CE-715E4E06EAB5}"/>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2FDB413E-4786-4539-8687-7849668520B8}"/>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81C7BFEC-E70C-4C36-9190-183FBA4115CB}"/>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836666DD-4322-4266-A82B-BB87617C0403}"/>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EBF17D7D-EAF8-4781-A42E-CD94BD58194A}"/>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8A3A43A6-70F4-4C94-AB80-255265985E6F}"/>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D5E140D2-9C6D-4743-94B9-CC6A62F5AC86}"/>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7521D13D-552E-4BBA-B80A-27447D02BBBC}"/>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54B9E6EA-F508-4A3D-BF15-873657F0CD8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143C159A-CB50-4CD0-842C-72606B8ED0D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5218FD4C-A1C2-4FB0-86E1-5A57E093A1B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71" name="直線コネクタ 70">
          <a:extLst>
            <a:ext uri="{FF2B5EF4-FFF2-40B4-BE49-F238E27FC236}">
              <a16:creationId xmlns:a16="http://schemas.microsoft.com/office/drawing/2014/main" id="{0BA6264B-CEA9-4C68-BC49-5DEFA6B33EC8}"/>
            </a:ext>
          </a:extLst>
        </xdr:cNvPr>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72" name="有形固定資産減価償却率最小値テキスト">
          <a:extLst>
            <a:ext uri="{FF2B5EF4-FFF2-40B4-BE49-F238E27FC236}">
              <a16:creationId xmlns:a16="http://schemas.microsoft.com/office/drawing/2014/main" id="{F752CB2D-9605-4A72-885B-5998CEFEF7F5}"/>
            </a:ext>
          </a:extLst>
        </xdr:cNvPr>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73" name="直線コネクタ 72">
          <a:extLst>
            <a:ext uri="{FF2B5EF4-FFF2-40B4-BE49-F238E27FC236}">
              <a16:creationId xmlns:a16="http://schemas.microsoft.com/office/drawing/2014/main" id="{62A994D1-CE27-40AA-BDE0-E307C03BA629}"/>
            </a:ext>
          </a:extLst>
        </xdr:cNvPr>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74" name="有形固定資産減価償却率最大値テキスト">
          <a:extLst>
            <a:ext uri="{FF2B5EF4-FFF2-40B4-BE49-F238E27FC236}">
              <a16:creationId xmlns:a16="http://schemas.microsoft.com/office/drawing/2014/main" id="{71662D5B-27EA-407F-8B8B-A618AED0F651}"/>
            </a:ext>
          </a:extLst>
        </xdr:cNvPr>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75" name="直線コネクタ 74">
          <a:extLst>
            <a:ext uri="{FF2B5EF4-FFF2-40B4-BE49-F238E27FC236}">
              <a16:creationId xmlns:a16="http://schemas.microsoft.com/office/drawing/2014/main" id="{03A84D1B-F68E-48DF-B71A-F40B5D1DDF64}"/>
            </a:ext>
          </a:extLst>
        </xdr:cNvPr>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6" name="有形固定資産減価償却率平均値テキスト">
          <a:extLst>
            <a:ext uri="{FF2B5EF4-FFF2-40B4-BE49-F238E27FC236}">
              <a16:creationId xmlns:a16="http://schemas.microsoft.com/office/drawing/2014/main" id="{87AED5FC-D261-418C-9F11-D3F577114580}"/>
            </a:ext>
          </a:extLst>
        </xdr:cNvPr>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7" name="フローチャート: 判断 76">
          <a:extLst>
            <a:ext uri="{FF2B5EF4-FFF2-40B4-BE49-F238E27FC236}">
              <a16:creationId xmlns:a16="http://schemas.microsoft.com/office/drawing/2014/main" id="{43E766A1-157C-4138-890F-F56590AF4CA1}"/>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8" name="フローチャート: 判断 77">
          <a:extLst>
            <a:ext uri="{FF2B5EF4-FFF2-40B4-BE49-F238E27FC236}">
              <a16:creationId xmlns:a16="http://schemas.microsoft.com/office/drawing/2014/main" id="{750FDA5A-EED1-445B-BA1A-5318906F1AEC}"/>
            </a:ext>
          </a:extLst>
        </xdr:cNvPr>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9" name="フローチャート: 判断 78">
          <a:extLst>
            <a:ext uri="{FF2B5EF4-FFF2-40B4-BE49-F238E27FC236}">
              <a16:creationId xmlns:a16="http://schemas.microsoft.com/office/drawing/2014/main" id="{05D875D3-24D8-4424-838E-FBEA8BA0F7B6}"/>
            </a:ext>
          </a:extLst>
        </xdr:cNvPr>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0" name="フローチャート: 判断 79">
          <a:extLst>
            <a:ext uri="{FF2B5EF4-FFF2-40B4-BE49-F238E27FC236}">
              <a16:creationId xmlns:a16="http://schemas.microsoft.com/office/drawing/2014/main" id="{B941497B-849E-431C-8498-0B697C9FA9BE}"/>
            </a:ext>
          </a:extLst>
        </xdr:cNvPr>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81" name="フローチャート: 判断 80">
          <a:extLst>
            <a:ext uri="{FF2B5EF4-FFF2-40B4-BE49-F238E27FC236}">
              <a16:creationId xmlns:a16="http://schemas.microsoft.com/office/drawing/2014/main" id="{A52DA450-0866-4FF0-8362-8EC5948C9EDE}"/>
            </a:ext>
          </a:extLst>
        </xdr:cNvPr>
        <xdr:cNvSpPr/>
      </xdr:nvSpPr>
      <xdr:spPr>
        <a:xfrm>
          <a:off x="1714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EB6FBFEA-7B09-4652-9AEC-911C271C34A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883FD14C-2603-4E96-8B77-D0B3921CB51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9A76B57-9749-4F63-B6A7-0F611E6B08E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BFA5EABD-F4D8-49A7-B8F0-D831E409CED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BC6CAF9-AEBF-4197-925C-19A3454D569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xdr:col>
      <xdr:colOff>85725</xdr:colOff>
      <xdr:row>29</xdr:row>
      <xdr:rowOff>11430</xdr:rowOff>
    </xdr:from>
    <xdr:to>
      <xdr:col>7</xdr:col>
      <xdr:colOff>187325</xdr:colOff>
      <xdr:row>29</xdr:row>
      <xdr:rowOff>113030</xdr:rowOff>
    </xdr:to>
    <xdr:sp macro="" textlink="">
      <xdr:nvSpPr>
        <xdr:cNvPr id="87" name="楕円 86">
          <a:extLst>
            <a:ext uri="{FF2B5EF4-FFF2-40B4-BE49-F238E27FC236}">
              <a16:creationId xmlns:a16="http://schemas.microsoft.com/office/drawing/2014/main" id="{7B664F0F-AE62-49DC-95FE-A83B3EEE8E15}"/>
            </a:ext>
          </a:extLst>
        </xdr:cNvPr>
        <xdr:cNvSpPr/>
      </xdr:nvSpPr>
      <xdr:spPr>
        <a:xfrm>
          <a:off x="1714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49335</xdr:rowOff>
    </xdr:from>
    <xdr:ext cx="405111" cy="259045"/>
    <xdr:sp macro="" textlink="">
      <xdr:nvSpPr>
        <xdr:cNvPr id="88" name="n_1aveValue有形固定資産減価償却率">
          <a:extLst>
            <a:ext uri="{FF2B5EF4-FFF2-40B4-BE49-F238E27FC236}">
              <a16:creationId xmlns:a16="http://schemas.microsoft.com/office/drawing/2014/main" id="{C15B5B14-47F4-4CA5-BA1D-18E84EADDD26}"/>
            </a:ext>
          </a:extLst>
        </xdr:cNvPr>
        <xdr:cNvSpPr txBox="1"/>
      </xdr:nvSpPr>
      <xdr:spPr>
        <a:xfrm>
          <a:off x="38360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45737</xdr:rowOff>
    </xdr:from>
    <xdr:ext cx="405111" cy="259045"/>
    <xdr:sp macro="" textlink="">
      <xdr:nvSpPr>
        <xdr:cNvPr id="89" name="n_2aveValue有形固定資産減価償却率">
          <a:extLst>
            <a:ext uri="{FF2B5EF4-FFF2-40B4-BE49-F238E27FC236}">
              <a16:creationId xmlns:a16="http://schemas.microsoft.com/office/drawing/2014/main" id="{37FCCEA5-7750-4676-B538-16CD08636B51}"/>
            </a:ext>
          </a:extLst>
        </xdr:cNvPr>
        <xdr:cNvSpPr txBox="1"/>
      </xdr:nvSpPr>
      <xdr:spPr>
        <a:xfrm>
          <a:off x="30867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90" name="n_3aveValue有形固定資産減価償却率">
          <a:extLst>
            <a:ext uri="{FF2B5EF4-FFF2-40B4-BE49-F238E27FC236}">
              <a16:creationId xmlns:a16="http://schemas.microsoft.com/office/drawing/2014/main" id="{B020959D-ABB8-4532-9402-0932654BC8B8}"/>
            </a:ext>
          </a:extLst>
        </xdr:cNvPr>
        <xdr:cNvSpPr txBox="1"/>
      </xdr:nvSpPr>
      <xdr:spPr>
        <a:xfrm>
          <a:off x="2324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101829</xdr:rowOff>
    </xdr:from>
    <xdr:ext cx="405111" cy="259045"/>
    <xdr:sp macro="" textlink="">
      <xdr:nvSpPr>
        <xdr:cNvPr id="91" name="n_4aveValue有形固定資産減価償却率">
          <a:extLst>
            <a:ext uri="{FF2B5EF4-FFF2-40B4-BE49-F238E27FC236}">
              <a16:creationId xmlns:a16="http://schemas.microsoft.com/office/drawing/2014/main" id="{EBA2B1A8-F4A8-4005-B0CC-75E606EE0DBF}"/>
            </a:ext>
          </a:extLst>
        </xdr:cNvPr>
        <xdr:cNvSpPr txBox="1"/>
      </xdr:nvSpPr>
      <xdr:spPr>
        <a:xfrm>
          <a:off x="1562744" y="601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129557</xdr:rowOff>
    </xdr:from>
    <xdr:ext cx="405111" cy="259045"/>
    <xdr:sp macro="" textlink="">
      <xdr:nvSpPr>
        <xdr:cNvPr id="92" name="n_4mainValue有形固定資産減価償却率">
          <a:extLst>
            <a:ext uri="{FF2B5EF4-FFF2-40B4-BE49-F238E27FC236}">
              <a16:creationId xmlns:a16="http://schemas.microsoft.com/office/drawing/2014/main" id="{1920F9EA-D9F4-4DC3-9A0C-4FC405021892}"/>
            </a:ext>
          </a:extLst>
        </xdr:cNvPr>
        <xdr:cNvSpPr txBox="1"/>
      </xdr:nvSpPr>
      <xdr:spPr>
        <a:xfrm>
          <a:off x="15627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51AF8892-A168-4DDE-8DDF-314D5C2CBDF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7BA97FF7-0A80-4BC0-8647-2AE83128F76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95" name="正方形/長方形 94">
          <a:extLst>
            <a:ext uri="{FF2B5EF4-FFF2-40B4-BE49-F238E27FC236}">
              <a16:creationId xmlns:a16="http://schemas.microsoft.com/office/drawing/2014/main" id="{A2FB690B-197B-4BCC-87F3-8631D6B2F5DA}"/>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7ACD8E53-7193-4A55-AE6D-BF7DA2F3D34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D9099521-1310-426B-A24B-EC520B26843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0AD549F4-860F-4F33-BB42-174D0DF51E4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6D4303A9-8CD0-4E81-91F1-214D1FAF10A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6938C25F-04D4-4705-A0A0-7236C2C5C5E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8315B123-50E6-4F39-A938-D8A29B6AF04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F696BA95-8016-47A1-8C3F-DF173526514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02D56854-FCCB-478D-80D9-9F4E5BC195C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3D22EA26-F7FC-40DA-8E98-68C101AAAAE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56B14743-72A3-4AF2-8A27-AEC5DA41F85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過去に起債した元利償還金の償還終了に伴い、将来負担額は減少傾向にあるものの、今後は普通建設事業に対する起債の発行により、将来負担額の増加が見込まれる。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9B32F6DC-C896-4D32-AC06-BAC2C77FD68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B2F5B4DC-E7D1-46C4-AACA-7209CDC6B15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8" name="テキスト ボックス 107">
          <a:extLst>
            <a:ext uri="{FF2B5EF4-FFF2-40B4-BE49-F238E27FC236}">
              <a16:creationId xmlns:a16="http://schemas.microsoft.com/office/drawing/2014/main" id="{CC3665A8-969A-44CD-915F-0155AF0ABAE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a:extLst>
            <a:ext uri="{FF2B5EF4-FFF2-40B4-BE49-F238E27FC236}">
              <a16:creationId xmlns:a16="http://schemas.microsoft.com/office/drawing/2014/main" id="{6778EDE8-A708-4E92-9440-65161644DE17}"/>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0" name="テキスト ボックス 109">
          <a:extLst>
            <a:ext uri="{FF2B5EF4-FFF2-40B4-BE49-F238E27FC236}">
              <a16:creationId xmlns:a16="http://schemas.microsoft.com/office/drawing/2014/main" id="{E3A6B96E-C97C-493C-825A-68D54AFD2768}"/>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a:extLst>
            <a:ext uri="{FF2B5EF4-FFF2-40B4-BE49-F238E27FC236}">
              <a16:creationId xmlns:a16="http://schemas.microsoft.com/office/drawing/2014/main" id="{EB737F31-4E97-45AB-8A5E-8CA13ED3C6AE}"/>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2" name="テキスト ボックス 111">
          <a:extLst>
            <a:ext uri="{FF2B5EF4-FFF2-40B4-BE49-F238E27FC236}">
              <a16:creationId xmlns:a16="http://schemas.microsoft.com/office/drawing/2014/main" id="{C15E2D92-C97A-4A1E-8333-4F5913576B94}"/>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a:extLst>
            <a:ext uri="{FF2B5EF4-FFF2-40B4-BE49-F238E27FC236}">
              <a16:creationId xmlns:a16="http://schemas.microsoft.com/office/drawing/2014/main" id="{9047C409-82D1-4B6D-B589-D1CD7AA82C95}"/>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4" name="テキスト ボックス 113">
          <a:extLst>
            <a:ext uri="{FF2B5EF4-FFF2-40B4-BE49-F238E27FC236}">
              <a16:creationId xmlns:a16="http://schemas.microsoft.com/office/drawing/2014/main" id="{015B1F0B-D464-461B-8189-B9AAD1019333}"/>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a:extLst>
            <a:ext uri="{FF2B5EF4-FFF2-40B4-BE49-F238E27FC236}">
              <a16:creationId xmlns:a16="http://schemas.microsoft.com/office/drawing/2014/main" id="{172E39E1-5A77-48BA-9FCE-BF3E6F886103}"/>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6" name="テキスト ボックス 115">
          <a:extLst>
            <a:ext uri="{FF2B5EF4-FFF2-40B4-BE49-F238E27FC236}">
              <a16:creationId xmlns:a16="http://schemas.microsoft.com/office/drawing/2014/main" id="{4C47024F-B90E-4BFD-B96D-1BACFD7DD774}"/>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a:extLst>
            <a:ext uri="{FF2B5EF4-FFF2-40B4-BE49-F238E27FC236}">
              <a16:creationId xmlns:a16="http://schemas.microsoft.com/office/drawing/2014/main" id="{FBD78D4C-8FD2-4CB4-9898-5E03F2F1EC01}"/>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8" name="テキスト ボックス 117">
          <a:extLst>
            <a:ext uri="{FF2B5EF4-FFF2-40B4-BE49-F238E27FC236}">
              <a16:creationId xmlns:a16="http://schemas.microsoft.com/office/drawing/2014/main" id="{F028585F-92C2-43A3-83C5-1979DFE413CC}"/>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a:extLst>
            <a:ext uri="{FF2B5EF4-FFF2-40B4-BE49-F238E27FC236}">
              <a16:creationId xmlns:a16="http://schemas.microsoft.com/office/drawing/2014/main" id="{16824869-BCB4-4138-A9D0-7461A92A59CF}"/>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0" name="テキスト ボックス 119">
          <a:extLst>
            <a:ext uri="{FF2B5EF4-FFF2-40B4-BE49-F238E27FC236}">
              <a16:creationId xmlns:a16="http://schemas.microsoft.com/office/drawing/2014/main" id="{9B764A84-4B93-48D1-8FAC-94C4B38766D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27009470-91E2-43C2-AAE4-2431D295181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485314CD-BEF5-4637-B7D9-18DA88C3EDE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23" name="直線コネクタ 122">
          <a:extLst>
            <a:ext uri="{FF2B5EF4-FFF2-40B4-BE49-F238E27FC236}">
              <a16:creationId xmlns:a16="http://schemas.microsoft.com/office/drawing/2014/main" id="{67E282C6-616E-473E-A51E-1058CF491A6F}"/>
            </a:ext>
          </a:extLst>
        </xdr:cNvPr>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24" name="債務償還比率最小値テキスト">
          <a:extLst>
            <a:ext uri="{FF2B5EF4-FFF2-40B4-BE49-F238E27FC236}">
              <a16:creationId xmlns:a16="http://schemas.microsoft.com/office/drawing/2014/main" id="{CBA463C7-29DC-4641-98AF-D78C32D8DD81}"/>
            </a:ext>
          </a:extLst>
        </xdr:cNvPr>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25" name="直線コネクタ 124">
          <a:extLst>
            <a:ext uri="{FF2B5EF4-FFF2-40B4-BE49-F238E27FC236}">
              <a16:creationId xmlns:a16="http://schemas.microsoft.com/office/drawing/2014/main" id="{D8603CA4-0C1C-4C6A-95C3-743C25439171}"/>
            </a:ext>
          </a:extLst>
        </xdr:cNvPr>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6" name="債務償還比率最大値テキスト">
          <a:extLst>
            <a:ext uri="{FF2B5EF4-FFF2-40B4-BE49-F238E27FC236}">
              <a16:creationId xmlns:a16="http://schemas.microsoft.com/office/drawing/2014/main" id="{943E4760-FEC2-403D-AF8B-11AC2251D95A}"/>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7" name="直線コネクタ 126">
          <a:extLst>
            <a:ext uri="{FF2B5EF4-FFF2-40B4-BE49-F238E27FC236}">
              <a16:creationId xmlns:a16="http://schemas.microsoft.com/office/drawing/2014/main" id="{D782457E-A263-4E59-BE2C-7279C3BB65BD}"/>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34153</xdr:rowOff>
    </xdr:from>
    <xdr:ext cx="469744" cy="259045"/>
    <xdr:sp macro="" textlink="">
      <xdr:nvSpPr>
        <xdr:cNvPr id="128" name="債務償還比率平均値テキスト">
          <a:extLst>
            <a:ext uri="{FF2B5EF4-FFF2-40B4-BE49-F238E27FC236}">
              <a16:creationId xmlns:a16="http://schemas.microsoft.com/office/drawing/2014/main" id="{BA1611AB-83FE-4AC7-90DF-15D564A80A70}"/>
            </a:ext>
          </a:extLst>
        </xdr:cNvPr>
        <xdr:cNvSpPr txBox="1"/>
      </xdr:nvSpPr>
      <xdr:spPr>
        <a:xfrm>
          <a:off x="14846300" y="5949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29" name="フローチャート: 判断 128">
          <a:extLst>
            <a:ext uri="{FF2B5EF4-FFF2-40B4-BE49-F238E27FC236}">
              <a16:creationId xmlns:a16="http://schemas.microsoft.com/office/drawing/2014/main" id="{ACAB934F-BF85-4A4B-B274-163BC800D704}"/>
            </a:ext>
          </a:extLst>
        </xdr:cNvPr>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30" name="フローチャート: 判断 129">
          <a:extLst>
            <a:ext uri="{FF2B5EF4-FFF2-40B4-BE49-F238E27FC236}">
              <a16:creationId xmlns:a16="http://schemas.microsoft.com/office/drawing/2014/main" id="{341DF5D1-1FB0-44EE-A528-3EFF5D60B236}"/>
            </a:ext>
          </a:extLst>
        </xdr:cNvPr>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31" name="フローチャート: 判断 130">
          <a:extLst>
            <a:ext uri="{FF2B5EF4-FFF2-40B4-BE49-F238E27FC236}">
              <a16:creationId xmlns:a16="http://schemas.microsoft.com/office/drawing/2014/main" id="{0B8A4899-6D51-4622-B45C-5C07311BD07A}"/>
            </a:ext>
          </a:extLst>
        </xdr:cNvPr>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32" name="フローチャート: 判断 131">
          <a:extLst>
            <a:ext uri="{FF2B5EF4-FFF2-40B4-BE49-F238E27FC236}">
              <a16:creationId xmlns:a16="http://schemas.microsoft.com/office/drawing/2014/main" id="{D238905B-137F-4C8D-9862-E5BDE9CB4044}"/>
            </a:ext>
          </a:extLst>
        </xdr:cNvPr>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33" name="フローチャート: 判断 132">
          <a:extLst>
            <a:ext uri="{FF2B5EF4-FFF2-40B4-BE49-F238E27FC236}">
              <a16:creationId xmlns:a16="http://schemas.microsoft.com/office/drawing/2014/main" id="{A7DB0875-D3D9-4A18-869E-F18BF659D187}"/>
            </a:ext>
          </a:extLst>
        </xdr:cNvPr>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7077AF73-28A0-4268-AD64-346790117F1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BA5CF8CC-F52C-4B19-A8E3-701A3D604E1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95243B7F-7708-4D0D-BBDD-00E6F69374D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B280C3FA-3282-42A2-A028-ADF49FF67A4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1ED1552B-F249-48DF-B3B3-121D287D4EA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47007</xdr:rowOff>
    </xdr:from>
    <xdr:ext cx="469744" cy="259045"/>
    <xdr:sp macro="" textlink="">
      <xdr:nvSpPr>
        <xdr:cNvPr id="139" name="n_1aveValue債務償還比率">
          <a:extLst>
            <a:ext uri="{FF2B5EF4-FFF2-40B4-BE49-F238E27FC236}">
              <a16:creationId xmlns:a16="http://schemas.microsoft.com/office/drawing/2014/main" id="{3C70ECC8-C754-4584-8774-22F8A854BFCC}"/>
            </a:ext>
          </a:extLst>
        </xdr:cNvPr>
        <xdr:cNvSpPr txBox="1"/>
      </xdr:nvSpPr>
      <xdr:spPr>
        <a:xfrm>
          <a:off x="13836727" y="596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52713</xdr:rowOff>
    </xdr:from>
    <xdr:ext cx="469744" cy="259045"/>
    <xdr:sp macro="" textlink="">
      <xdr:nvSpPr>
        <xdr:cNvPr id="140" name="n_2aveValue債務償還比率">
          <a:extLst>
            <a:ext uri="{FF2B5EF4-FFF2-40B4-BE49-F238E27FC236}">
              <a16:creationId xmlns:a16="http://schemas.microsoft.com/office/drawing/2014/main" id="{7168CAFC-140C-4227-A648-09A4DDBF653D}"/>
            </a:ext>
          </a:extLst>
        </xdr:cNvPr>
        <xdr:cNvSpPr txBox="1"/>
      </xdr:nvSpPr>
      <xdr:spPr>
        <a:xfrm>
          <a:off x="13087427" y="596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28347</xdr:rowOff>
    </xdr:from>
    <xdr:ext cx="469744" cy="259045"/>
    <xdr:sp macro="" textlink="">
      <xdr:nvSpPr>
        <xdr:cNvPr id="141" name="n_3aveValue債務償還比率">
          <a:extLst>
            <a:ext uri="{FF2B5EF4-FFF2-40B4-BE49-F238E27FC236}">
              <a16:creationId xmlns:a16="http://schemas.microsoft.com/office/drawing/2014/main" id="{A131EC34-CDF9-488F-B8A1-89BA393A439A}"/>
            </a:ext>
          </a:extLst>
        </xdr:cNvPr>
        <xdr:cNvSpPr txBox="1"/>
      </xdr:nvSpPr>
      <xdr:spPr>
        <a:xfrm>
          <a:off x="12325427" y="594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59344</xdr:rowOff>
    </xdr:from>
    <xdr:ext cx="469744" cy="259045"/>
    <xdr:sp macro="" textlink="">
      <xdr:nvSpPr>
        <xdr:cNvPr id="142" name="n_4aveValue債務償還比率">
          <a:extLst>
            <a:ext uri="{FF2B5EF4-FFF2-40B4-BE49-F238E27FC236}">
              <a16:creationId xmlns:a16="http://schemas.microsoft.com/office/drawing/2014/main" id="{4216B074-08FC-4331-9DC4-9B30A7845268}"/>
            </a:ext>
          </a:extLst>
        </xdr:cNvPr>
        <xdr:cNvSpPr txBox="1"/>
      </xdr:nvSpPr>
      <xdr:spPr>
        <a:xfrm>
          <a:off x="11563427" y="597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a:extLst>
            <a:ext uri="{FF2B5EF4-FFF2-40B4-BE49-F238E27FC236}">
              <a16:creationId xmlns:a16="http://schemas.microsoft.com/office/drawing/2014/main" id="{4FCAC9CB-FF07-460A-82A4-3F6EAE8BD0D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a:extLst>
            <a:ext uri="{FF2B5EF4-FFF2-40B4-BE49-F238E27FC236}">
              <a16:creationId xmlns:a16="http://schemas.microsoft.com/office/drawing/2014/main" id="{835D21A9-3614-4C70-AE78-8C72B17406A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a:extLst>
            <a:ext uri="{FF2B5EF4-FFF2-40B4-BE49-F238E27FC236}">
              <a16:creationId xmlns:a16="http://schemas.microsoft.com/office/drawing/2014/main" id="{98CBF1EB-AEB9-4541-8E5D-761EA7232CE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a:extLst>
            <a:ext uri="{FF2B5EF4-FFF2-40B4-BE49-F238E27FC236}">
              <a16:creationId xmlns:a16="http://schemas.microsoft.com/office/drawing/2014/main" id="{946C5271-88C0-4C19-BBD2-059931D8E67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a:extLst>
            <a:ext uri="{FF2B5EF4-FFF2-40B4-BE49-F238E27FC236}">
              <a16:creationId xmlns:a16="http://schemas.microsoft.com/office/drawing/2014/main" id="{064CAA29-716F-4050-9AA6-98F0EAF4D19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a:extLst>
            <a:ext uri="{FF2B5EF4-FFF2-40B4-BE49-F238E27FC236}">
              <a16:creationId xmlns:a16="http://schemas.microsoft.com/office/drawing/2014/main" id="{F4AFD27E-AB8E-4563-B859-D6933F06C8B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0BC144D-B06C-4EDB-8FAF-2F2DF1F9C4A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106E62C-195F-42DC-AF73-9839FC82C92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D6ECCD0-8811-48DE-84A6-9214CF1B433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CC48EA2-62A4-43C5-9C99-ADDC467763F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0A74321-59B4-483C-BD31-C0B504968A6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A8E7564-09AB-42B1-AEB1-91CAAEE8189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31CE67F-563E-452F-98B0-3869E3EFC24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5E05DC6-EA93-44F0-AD42-C6D2ACEBE3C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5584033-7DB0-4BB0-9588-93A5DA2A0D2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DC82881-D2A5-4AA7-ACFB-E9B1890AE29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61,245
58,984
32.19
33,870,574
30,778,705
2,364,226
16,216,841
6,508,633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8066CF5-8A89-4396-8E11-5457DAC4ECF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F19782A-C021-4DE8-90B5-B1E5C98DD63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872F094-6BE7-4DCF-96D7-7DC83748846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8F3B408-C87D-4019-891B-A192457C511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7568A53-857B-4636-919C-0516574F4B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0436325-9994-46D0-915B-113B947278A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AE8213E-F857-439C-9DE6-EC672861C12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2C158CA-98F3-49DA-AA54-CA56139E50F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136E4B4-4A3F-4851-B910-41D990FFDA8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784D848-1DAF-4132-8778-7EB2B7E1C1C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C1014CE-8868-430B-A875-62D209B1460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487BD1E-E8C4-4619-A2DE-DA6FF9BF438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8BAAB95-8D8C-4897-B680-A395C6C537F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4944509-E25C-4879-A043-F195B52B2EA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70CBA63-52A1-4D2B-9C4B-0454BCDC8F9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1521E3B-8905-4CC9-9BCD-B537100F5C7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BF50D36-0522-4DAB-B632-BCCA097CC0A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BC104F4-17E4-43C1-8387-DB605D7D78C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C84EAED-9DCB-4033-8397-8F4568F086D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5D0D348-889D-47F6-AD2D-7C036664638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4C858B9-025C-4B29-AB10-2E99339FD1A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8E0F54A-DEBB-4742-8777-CBDA132344D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B377FB6-579D-4A3B-8982-2094F9BEE25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BAC579F-22D4-447B-A786-1358DB544AA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85DF667-6156-4019-92C7-3B295DDB9C2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60C48A6-6CEA-4DF3-88BB-AC4271FD628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C023AF8-A679-4A29-AAC9-42CAEBFF9D6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DC99351-8BCA-407B-AAB0-7DB78001EC8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5A5FE23-EE16-4399-8FA5-83322AE5F68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D8161B0-81E6-4FD2-A8C6-82C912E6110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BE462A3-142A-44F3-BCE7-C18EB6E962C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9643BF1-D7A8-40F3-A22D-3D2DCA8F5EA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EE99D56A-7A76-4053-BD69-F06DF08AD1EA}"/>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3534B440-377C-4145-AC8A-EE515653A1E5}"/>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655F24C5-F28A-4461-948A-26AAF8ADBB5C}"/>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4997ABD7-6522-4F84-8C5F-8FEEF9EC1F7B}"/>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7F1BD2B5-3DD6-49DF-A808-B40C136862E3}"/>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7B7337BD-24BE-4052-AE7A-68F88F038BB6}"/>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3CA2997B-83E3-4EED-9273-5BA21A140FE5}"/>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2484A92-EC91-4201-8E8D-CE9FBD1964C6}"/>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CF1B0F89-9C79-43D7-B87E-32CC694D503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127D3A6A-4019-4A38-951F-AF4FD526EB0A}"/>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6FFF780F-0ECB-47BF-A6FE-8856270C036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a:extLst>
            <a:ext uri="{FF2B5EF4-FFF2-40B4-BE49-F238E27FC236}">
              <a16:creationId xmlns:a16="http://schemas.microsoft.com/office/drawing/2014/main" id="{B9A62A51-ED8E-44FD-81AB-7EA13DF8E894}"/>
            </a:ext>
          </a:extLst>
        </xdr:cNvPr>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9E2203EB-6B5F-43BD-862D-0FD2A943ACC8}"/>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a:extLst>
            <a:ext uri="{FF2B5EF4-FFF2-40B4-BE49-F238E27FC236}">
              <a16:creationId xmlns:a16="http://schemas.microsoft.com/office/drawing/2014/main" id="{792A5EAC-C35B-4D4A-907F-C97BF06E264A}"/>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a:extLst>
            <a:ext uri="{FF2B5EF4-FFF2-40B4-BE49-F238E27FC236}">
              <a16:creationId xmlns:a16="http://schemas.microsoft.com/office/drawing/2014/main" id="{65FCC48A-69F6-4279-AA80-BA0EF0D55382}"/>
            </a:ext>
          </a:extLst>
        </xdr:cNvPr>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a:extLst>
            <a:ext uri="{FF2B5EF4-FFF2-40B4-BE49-F238E27FC236}">
              <a16:creationId xmlns:a16="http://schemas.microsoft.com/office/drawing/2014/main" id="{B71DDC63-0991-45D6-A9A3-935FC6676E40}"/>
            </a:ext>
          </a:extLst>
        </xdr:cNvPr>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17543</xdr:rowOff>
    </xdr:from>
    <xdr:ext cx="405111" cy="259045"/>
    <xdr:sp macro="" textlink="">
      <xdr:nvSpPr>
        <xdr:cNvPr id="60" name="【道路】&#10;有形固定資産減価償却率平均値テキスト">
          <a:extLst>
            <a:ext uri="{FF2B5EF4-FFF2-40B4-BE49-F238E27FC236}">
              <a16:creationId xmlns:a16="http://schemas.microsoft.com/office/drawing/2014/main" id="{9ED5E611-87E6-424F-A40C-97094C112622}"/>
            </a:ext>
          </a:extLst>
        </xdr:cNvPr>
        <xdr:cNvSpPr txBox="1"/>
      </xdr:nvSpPr>
      <xdr:spPr>
        <a:xfrm>
          <a:off x="4673600" y="6704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a:extLst>
            <a:ext uri="{FF2B5EF4-FFF2-40B4-BE49-F238E27FC236}">
              <a16:creationId xmlns:a16="http://schemas.microsoft.com/office/drawing/2014/main" id="{5690F70C-6B54-4E4C-BD8E-F57B9C074DCD}"/>
            </a:ext>
          </a:extLst>
        </xdr:cNvPr>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a:extLst>
            <a:ext uri="{FF2B5EF4-FFF2-40B4-BE49-F238E27FC236}">
              <a16:creationId xmlns:a16="http://schemas.microsoft.com/office/drawing/2014/main" id="{18DF4562-3F4C-4EFF-A926-9DF3379614BE}"/>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a:extLst>
            <a:ext uri="{FF2B5EF4-FFF2-40B4-BE49-F238E27FC236}">
              <a16:creationId xmlns:a16="http://schemas.microsoft.com/office/drawing/2014/main" id="{77E68260-8A5E-49FE-9CAE-4720673E8326}"/>
            </a:ext>
          </a:extLst>
        </xdr:cNvPr>
        <xdr:cNvSpPr/>
      </xdr:nvSpPr>
      <xdr:spPr>
        <a:xfrm>
          <a:off x="2857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a:extLst>
            <a:ext uri="{FF2B5EF4-FFF2-40B4-BE49-F238E27FC236}">
              <a16:creationId xmlns:a16="http://schemas.microsoft.com/office/drawing/2014/main" id="{EF70A9CA-7EE1-43D0-9D77-7C80D4EC9FA4}"/>
            </a:ext>
          </a:extLst>
        </xdr:cNvPr>
        <xdr:cNvSpPr/>
      </xdr:nvSpPr>
      <xdr:spPr>
        <a:xfrm>
          <a:off x="196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a:extLst>
            <a:ext uri="{FF2B5EF4-FFF2-40B4-BE49-F238E27FC236}">
              <a16:creationId xmlns:a16="http://schemas.microsoft.com/office/drawing/2014/main" id="{02D4708B-4E77-4568-9777-DBAF463E4331}"/>
            </a:ext>
          </a:extLst>
        </xdr:cNvPr>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37748892-D780-4E56-9AA3-BACDA0203BB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ED3D390-C742-4C28-9786-9CDAD57606C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7865AD9-8C9B-4286-B526-C8926C76C3C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4422CB3-77E3-4A34-A43E-A9C7C007D83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71B7035-E581-40F8-A0C7-E19A384117B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105410</xdr:rowOff>
    </xdr:from>
    <xdr:to>
      <xdr:col>6</xdr:col>
      <xdr:colOff>38100</xdr:colOff>
      <xdr:row>38</xdr:row>
      <xdr:rowOff>35560</xdr:rowOff>
    </xdr:to>
    <xdr:sp macro="" textlink="">
      <xdr:nvSpPr>
        <xdr:cNvPr id="71" name="楕円 70">
          <a:extLst>
            <a:ext uri="{FF2B5EF4-FFF2-40B4-BE49-F238E27FC236}">
              <a16:creationId xmlns:a16="http://schemas.microsoft.com/office/drawing/2014/main" id="{D27E9305-D33B-4354-8123-0BA5FE26906D}"/>
            </a:ext>
          </a:extLst>
        </xdr:cNvPr>
        <xdr:cNvSpPr/>
      </xdr:nvSpPr>
      <xdr:spPr>
        <a:xfrm>
          <a:off x="1079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109237</xdr:rowOff>
    </xdr:from>
    <xdr:ext cx="405111" cy="259045"/>
    <xdr:sp macro="" textlink="">
      <xdr:nvSpPr>
        <xdr:cNvPr id="72" name="n_1aveValue【道路】&#10;有形固定資産減価償却率">
          <a:extLst>
            <a:ext uri="{FF2B5EF4-FFF2-40B4-BE49-F238E27FC236}">
              <a16:creationId xmlns:a16="http://schemas.microsoft.com/office/drawing/2014/main" id="{32D489BA-8646-4F48-B64C-BCB55B1D302E}"/>
            </a:ext>
          </a:extLst>
        </xdr:cNvPr>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93235</xdr:rowOff>
    </xdr:from>
    <xdr:ext cx="405111" cy="259045"/>
    <xdr:sp macro="" textlink="">
      <xdr:nvSpPr>
        <xdr:cNvPr id="73" name="n_2aveValue【道路】&#10;有形固定資産減価償却率">
          <a:extLst>
            <a:ext uri="{FF2B5EF4-FFF2-40B4-BE49-F238E27FC236}">
              <a16:creationId xmlns:a16="http://schemas.microsoft.com/office/drawing/2014/main" id="{585753CF-D1D4-47B1-BDDF-363117BD6531}"/>
            </a:ext>
          </a:extLst>
        </xdr:cNvPr>
        <xdr:cNvSpPr txBox="1"/>
      </xdr:nvSpPr>
      <xdr:spPr>
        <a:xfrm>
          <a:off x="2705744" y="643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42943</xdr:rowOff>
    </xdr:from>
    <xdr:ext cx="405111" cy="259045"/>
    <xdr:sp macro="" textlink="">
      <xdr:nvSpPr>
        <xdr:cNvPr id="74" name="n_3aveValue【道路】&#10;有形固定資産減価償却率">
          <a:extLst>
            <a:ext uri="{FF2B5EF4-FFF2-40B4-BE49-F238E27FC236}">
              <a16:creationId xmlns:a16="http://schemas.microsoft.com/office/drawing/2014/main" id="{F3116B23-4D44-4F99-BC51-4F8153389CD6}"/>
            </a:ext>
          </a:extLst>
        </xdr:cNvPr>
        <xdr:cNvSpPr txBox="1"/>
      </xdr:nvSpPr>
      <xdr:spPr>
        <a:xfrm>
          <a:off x="1816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118127</xdr:rowOff>
    </xdr:from>
    <xdr:ext cx="405111" cy="259045"/>
    <xdr:sp macro="" textlink="">
      <xdr:nvSpPr>
        <xdr:cNvPr id="75" name="n_4aveValue【道路】&#10;有形固定資産減価償却率">
          <a:extLst>
            <a:ext uri="{FF2B5EF4-FFF2-40B4-BE49-F238E27FC236}">
              <a16:creationId xmlns:a16="http://schemas.microsoft.com/office/drawing/2014/main" id="{E91A5859-36C3-4011-B07D-8BAD8CD729C8}"/>
            </a:ext>
          </a:extLst>
        </xdr:cNvPr>
        <xdr:cNvSpPr txBox="1"/>
      </xdr:nvSpPr>
      <xdr:spPr>
        <a:xfrm>
          <a:off x="927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52087</xdr:rowOff>
    </xdr:from>
    <xdr:ext cx="405111" cy="259045"/>
    <xdr:sp macro="" textlink="">
      <xdr:nvSpPr>
        <xdr:cNvPr id="76" name="n_4mainValue【道路】&#10;有形固定資産減価償却率">
          <a:extLst>
            <a:ext uri="{FF2B5EF4-FFF2-40B4-BE49-F238E27FC236}">
              <a16:creationId xmlns:a16="http://schemas.microsoft.com/office/drawing/2014/main" id="{23A6EC83-725C-4A98-B28D-266553A138B7}"/>
            </a:ext>
          </a:extLst>
        </xdr:cNvPr>
        <xdr:cNvSpPr txBox="1"/>
      </xdr:nvSpPr>
      <xdr:spPr>
        <a:xfrm>
          <a:off x="927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D86411D2-AEE3-4F17-BF76-47DD937EBF6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3DD0AFDF-058E-4CAB-9D9C-5720458F5DE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A1DE6174-BA73-429F-A3CA-FDB111B1612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60C71DB8-563A-4285-BF3E-068766465E6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80C27002-3B5E-46DE-AB93-3EBD5D1532C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046053EB-1FC1-4CD8-8A48-FC41E85E6DC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488665AA-C062-40E4-B165-F654B6D34AC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969BAE19-D105-4E78-A609-7CC2594A42A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42CC9137-6FBF-4EB9-A3F7-15BC06583DB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E166CF82-4182-46EB-8268-72306626159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a:extLst>
            <a:ext uri="{FF2B5EF4-FFF2-40B4-BE49-F238E27FC236}">
              <a16:creationId xmlns:a16="http://schemas.microsoft.com/office/drawing/2014/main" id="{9915E4C6-BA0A-4525-ADF0-C39FD35A2183}"/>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a:extLst>
            <a:ext uri="{FF2B5EF4-FFF2-40B4-BE49-F238E27FC236}">
              <a16:creationId xmlns:a16="http://schemas.microsoft.com/office/drawing/2014/main" id="{C4115E7B-851B-406D-AA5F-7AC55D81560F}"/>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a:extLst>
            <a:ext uri="{FF2B5EF4-FFF2-40B4-BE49-F238E27FC236}">
              <a16:creationId xmlns:a16="http://schemas.microsoft.com/office/drawing/2014/main" id="{B1E363FF-E2F5-4D5A-8461-8DA29B8BDB6D}"/>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a:extLst>
            <a:ext uri="{FF2B5EF4-FFF2-40B4-BE49-F238E27FC236}">
              <a16:creationId xmlns:a16="http://schemas.microsoft.com/office/drawing/2014/main" id="{45F84099-BD1B-467B-8586-4F185D5C2E76}"/>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a:extLst>
            <a:ext uri="{FF2B5EF4-FFF2-40B4-BE49-F238E27FC236}">
              <a16:creationId xmlns:a16="http://schemas.microsoft.com/office/drawing/2014/main" id="{112617B3-E77F-4894-8018-26FBAC35B3D2}"/>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a:extLst>
            <a:ext uri="{FF2B5EF4-FFF2-40B4-BE49-F238E27FC236}">
              <a16:creationId xmlns:a16="http://schemas.microsoft.com/office/drawing/2014/main" id="{9EA9F890-E278-4C04-8129-FCCE85F51AC4}"/>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a:extLst>
            <a:ext uri="{FF2B5EF4-FFF2-40B4-BE49-F238E27FC236}">
              <a16:creationId xmlns:a16="http://schemas.microsoft.com/office/drawing/2014/main" id="{6415BC0B-3E60-4C6D-A570-AB141632CCE2}"/>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a:extLst>
            <a:ext uri="{FF2B5EF4-FFF2-40B4-BE49-F238E27FC236}">
              <a16:creationId xmlns:a16="http://schemas.microsoft.com/office/drawing/2014/main" id="{81B707AA-EC1A-4127-AAD0-BCEF2BA38049}"/>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a:extLst>
            <a:ext uri="{FF2B5EF4-FFF2-40B4-BE49-F238E27FC236}">
              <a16:creationId xmlns:a16="http://schemas.microsoft.com/office/drawing/2014/main" id="{7F9673B5-8C52-49D6-A226-110434A289A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6" name="テキスト ボックス 95">
          <a:extLst>
            <a:ext uri="{FF2B5EF4-FFF2-40B4-BE49-F238E27FC236}">
              <a16:creationId xmlns:a16="http://schemas.microsoft.com/office/drawing/2014/main" id="{847012DD-9AEE-42E0-9BD4-7A6AB2BE4D94}"/>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a:extLst>
            <a:ext uri="{FF2B5EF4-FFF2-40B4-BE49-F238E27FC236}">
              <a16:creationId xmlns:a16="http://schemas.microsoft.com/office/drawing/2014/main" id="{A921501C-463D-4FFB-807E-B4D65829BF3A}"/>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a:extLst>
            <a:ext uri="{FF2B5EF4-FFF2-40B4-BE49-F238E27FC236}">
              <a16:creationId xmlns:a16="http://schemas.microsoft.com/office/drawing/2014/main" id="{843AFDCF-0271-4C8A-8550-295784704EC1}"/>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5742E9B6-4060-4B8E-9DB9-BE0DC83EC56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a:extLst>
            <a:ext uri="{FF2B5EF4-FFF2-40B4-BE49-F238E27FC236}">
              <a16:creationId xmlns:a16="http://schemas.microsoft.com/office/drawing/2014/main" id="{2A56C351-4B01-4EC4-B507-C7F3C4A73C0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205958DA-8F2C-4495-83AD-09A75668627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02" name="直線コネクタ 101">
          <a:extLst>
            <a:ext uri="{FF2B5EF4-FFF2-40B4-BE49-F238E27FC236}">
              <a16:creationId xmlns:a16="http://schemas.microsoft.com/office/drawing/2014/main" id="{7719D1DA-9580-4BDB-A8B3-521AEED4704C}"/>
            </a:ext>
          </a:extLst>
        </xdr:cNvPr>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03" name="【道路】&#10;一人当たり延長最小値テキスト">
          <a:extLst>
            <a:ext uri="{FF2B5EF4-FFF2-40B4-BE49-F238E27FC236}">
              <a16:creationId xmlns:a16="http://schemas.microsoft.com/office/drawing/2014/main" id="{0E442E82-8BE2-4A38-94F9-46045372CCC5}"/>
            </a:ext>
          </a:extLst>
        </xdr:cNvPr>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04" name="直線コネクタ 103">
          <a:extLst>
            <a:ext uri="{FF2B5EF4-FFF2-40B4-BE49-F238E27FC236}">
              <a16:creationId xmlns:a16="http://schemas.microsoft.com/office/drawing/2014/main" id="{BC257E15-3F6B-4C15-A7C1-29DF8AB971BA}"/>
            </a:ext>
          </a:extLst>
        </xdr:cNvPr>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05" name="【道路】&#10;一人当たり延長最大値テキスト">
          <a:extLst>
            <a:ext uri="{FF2B5EF4-FFF2-40B4-BE49-F238E27FC236}">
              <a16:creationId xmlns:a16="http://schemas.microsoft.com/office/drawing/2014/main" id="{E8806C52-8D7F-46FA-A673-9624B5631366}"/>
            </a:ext>
          </a:extLst>
        </xdr:cNvPr>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06" name="直線コネクタ 105">
          <a:extLst>
            <a:ext uri="{FF2B5EF4-FFF2-40B4-BE49-F238E27FC236}">
              <a16:creationId xmlns:a16="http://schemas.microsoft.com/office/drawing/2014/main" id="{1842B71F-2868-401C-9E8D-0D956F927B2F}"/>
            </a:ext>
          </a:extLst>
        </xdr:cNvPr>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121752</xdr:rowOff>
    </xdr:from>
    <xdr:ext cx="534377" cy="259045"/>
    <xdr:sp macro="" textlink="">
      <xdr:nvSpPr>
        <xdr:cNvPr id="107" name="【道路】&#10;一人当たり延長平均値テキスト">
          <a:extLst>
            <a:ext uri="{FF2B5EF4-FFF2-40B4-BE49-F238E27FC236}">
              <a16:creationId xmlns:a16="http://schemas.microsoft.com/office/drawing/2014/main" id="{79A49BD0-C81A-4426-BAF7-AF0835927896}"/>
            </a:ext>
          </a:extLst>
        </xdr:cNvPr>
        <xdr:cNvSpPr txBox="1"/>
      </xdr:nvSpPr>
      <xdr:spPr>
        <a:xfrm>
          <a:off x="10515600" y="6979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08" name="フローチャート: 判断 107">
          <a:extLst>
            <a:ext uri="{FF2B5EF4-FFF2-40B4-BE49-F238E27FC236}">
              <a16:creationId xmlns:a16="http://schemas.microsoft.com/office/drawing/2014/main" id="{A173C882-5A40-4879-BC5D-9265E6D4F221}"/>
            </a:ext>
          </a:extLst>
        </xdr:cNvPr>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09" name="フローチャート: 判断 108">
          <a:extLst>
            <a:ext uri="{FF2B5EF4-FFF2-40B4-BE49-F238E27FC236}">
              <a16:creationId xmlns:a16="http://schemas.microsoft.com/office/drawing/2014/main" id="{17A656A1-8CBE-4A9E-935D-B315B62A7121}"/>
            </a:ext>
          </a:extLst>
        </xdr:cNvPr>
        <xdr:cNvSpPr/>
      </xdr:nvSpPr>
      <xdr:spPr>
        <a:xfrm>
          <a:off x="9588500" y="702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10" name="フローチャート: 判断 109">
          <a:extLst>
            <a:ext uri="{FF2B5EF4-FFF2-40B4-BE49-F238E27FC236}">
              <a16:creationId xmlns:a16="http://schemas.microsoft.com/office/drawing/2014/main" id="{2F8545C5-23E8-4D33-BD00-F0E76D82A508}"/>
            </a:ext>
          </a:extLst>
        </xdr:cNvPr>
        <xdr:cNvSpPr/>
      </xdr:nvSpPr>
      <xdr:spPr>
        <a:xfrm>
          <a:off x="8699500" y="70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11" name="フローチャート: 判断 110">
          <a:extLst>
            <a:ext uri="{FF2B5EF4-FFF2-40B4-BE49-F238E27FC236}">
              <a16:creationId xmlns:a16="http://schemas.microsoft.com/office/drawing/2014/main" id="{D1B4793B-FC38-410A-8537-CEB0C3B1996F}"/>
            </a:ext>
          </a:extLst>
        </xdr:cNvPr>
        <xdr:cNvSpPr/>
      </xdr:nvSpPr>
      <xdr:spPr>
        <a:xfrm>
          <a:off x="7810500" y="70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12" name="フローチャート: 判断 111">
          <a:extLst>
            <a:ext uri="{FF2B5EF4-FFF2-40B4-BE49-F238E27FC236}">
              <a16:creationId xmlns:a16="http://schemas.microsoft.com/office/drawing/2014/main" id="{35D7DD92-B3B3-44A5-89C3-2A3AECC7EFB5}"/>
            </a:ext>
          </a:extLst>
        </xdr:cNvPr>
        <xdr:cNvSpPr/>
      </xdr:nvSpPr>
      <xdr:spPr>
        <a:xfrm>
          <a:off x="6921500" y="698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AD480169-FAE7-40EB-85F9-7BEC59259D8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DFA1D185-5BC3-4541-B409-431469987E1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37FF0AAB-1CBF-4AE0-B86E-E644300C55B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8567482F-CE22-439B-8227-F0B64EA0B35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839EF8DC-58D3-4256-9564-00B73BB37FE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71528</xdr:rowOff>
    </xdr:from>
    <xdr:to>
      <xdr:col>36</xdr:col>
      <xdr:colOff>165100</xdr:colOff>
      <xdr:row>36</xdr:row>
      <xdr:rowOff>1678</xdr:rowOff>
    </xdr:to>
    <xdr:sp macro="" textlink="">
      <xdr:nvSpPr>
        <xdr:cNvPr id="118" name="楕円 117">
          <a:extLst>
            <a:ext uri="{FF2B5EF4-FFF2-40B4-BE49-F238E27FC236}">
              <a16:creationId xmlns:a16="http://schemas.microsoft.com/office/drawing/2014/main" id="{EBF8F11F-7D10-4329-8765-36D3A85AC6B8}"/>
            </a:ext>
          </a:extLst>
        </xdr:cNvPr>
        <xdr:cNvSpPr/>
      </xdr:nvSpPr>
      <xdr:spPr>
        <a:xfrm>
          <a:off x="6921500" y="607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115361</xdr:rowOff>
    </xdr:from>
    <xdr:ext cx="534377" cy="259045"/>
    <xdr:sp macro="" textlink="">
      <xdr:nvSpPr>
        <xdr:cNvPr id="119" name="n_1aveValue【道路】&#10;一人当たり延長">
          <a:extLst>
            <a:ext uri="{FF2B5EF4-FFF2-40B4-BE49-F238E27FC236}">
              <a16:creationId xmlns:a16="http://schemas.microsoft.com/office/drawing/2014/main" id="{DE028E8B-CD5F-4BA4-B12B-C992768DE7DA}"/>
            </a:ext>
          </a:extLst>
        </xdr:cNvPr>
        <xdr:cNvSpPr txBox="1"/>
      </xdr:nvSpPr>
      <xdr:spPr>
        <a:xfrm>
          <a:off x="9359411" y="680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109269</xdr:rowOff>
    </xdr:from>
    <xdr:ext cx="534377" cy="259045"/>
    <xdr:sp macro="" textlink="">
      <xdr:nvSpPr>
        <xdr:cNvPr id="120" name="n_2aveValue【道路】&#10;一人当たり延長">
          <a:extLst>
            <a:ext uri="{FF2B5EF4-FFF2-40B4-BE49-F238E27FC236}">
              <a16:creationId xmlns:a16="http://schemas.microsoft.com/office/drawing/2014/main" id="{480D16DD-E851-4714-A2FE-FEEB34B24401}"/>
            </a:ext>
          </a:extLst>
        </xdr:cNvPr>
        <xdr:cNvSpPr txBox="1"/>
      </xdr:nvSpPr>
      <xdr:spPr>
        <a:xfrm>
          <a:off x="8483111" y="67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111899</xdr:rowOff>
    </xdr:from>
    <xdr:ext cx="534377" cy="259045"/>
    <xdr:sp macro="" textlink="">
      <xdr:nvSpPr>
        <xdr:cNvPr id="121" name="n_3aveValue【道路】&#10;一人当たり延長">
          <a:extLst>
            <a:ext uri="{FF2B5EF4-FFF2-40B4-BE49-F238E27FC236}">
              <a16:creationId xmlns:a16="http://schemas.microsoft.com/office/drawing/2014/main" id="{3A57BDEE-72A5-4C13-AFA8-0116B561E65F}"/>
            </a:ext>
          </a:extLst>
        </xdr:cNvPr>
        <xdr:cNvSpPr txBox="1"/>
      </xdr:nvSpPr>
      <xdr:spPr>
        <a:xfrm>
          <a:off x="7594111" y="67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49792</xdr:rowOff>
    </xdr:from>
    <xdr:ext cx="534377" cy="259045"/>
    <xdr:sp macro="" textlink="">
      <xdr:nvSpPr>
        <xdr:cNvPr id="122" name="n_4aveValue【道路】&#10;一人当たり延長">
          <a:extLst>
            <a:ext uri="{FF2B5EF4-FFF2-40B4-BE49-F238E27FC236}">
              <a16:creationId xmlns:a16="http://schemas.microsoft.com/office/drawing/2014/main" id="{A60CF6B1-7CBF-4D77-87A5-2A3DDEEFA5F3}"/>
            </a:ext>
          </a:extLst>
        </xdr:cNvPr>
        <xdr:cNvSpPr txBox="1"/>
      </xdr:nvSpPr>
      <xdr:spPr>
        <a:xfrm>
          <a:off x="6705111" y="707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18205</xdr:rowOff>
    </xdr:from>
    <xdr:ext cx="534377" cy="259045"/>
    <xdr:sp macro="" textlink="">
      <xdr:nvSpPr>
        <xdr:cNvPr id="123" name="n_4mainValue【道路】&#10;一人当たり延長">
          <a:extLst>
            <a:ext uri="{FF2B5EF4-FFF2-40B4-BE49-F238E27FC236}">
              <a16:creationId xmlns:a16="http://schemas.microsoft.com/office/drawing/2014/main" id="{D8E4D519-DC1F-45F9-BBE5-5701BDE6F642}"/>
            </a:ext>
          </a:extLst>
        </xdr:cNvPr>
        <xdr:cNvSpPr txBox="1"/>
      </xdr:nvSpPr>
      <xdr:spPr>
        <a:xfrm>
          <a:off x="6705111" y="584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id="{431036B5-295C-41BC-B9C8-B74F234AD4B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id="{B63BAFBF-4AF6-4807-A3FB-061EFE421E6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id="{777A7B35-4A78-41D5-B0A1-6236DE5F7AD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id="{266024BC-AA03-4B5C-A301-9AA0001BF37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id="{55E6801E-E0FB-473D-A4DC-A7FC16FBF10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id="{DD522CC2-94D9-4244-BF4E-C4DFEC6518D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id="{B6CA34BF-3DE7-4344-BA59-1D026ED388E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id="{7288D327-2C6B-4D34-9D51-9B18869F5DC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a16="http://schemas.microsoft.com/office/drawing/2014/main" id="{11740FB1-4399-4929-8F95-5F83F1EBED4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a16="http://schemas.microsoft.com/office/drawing/2014/main" id="{9683251C-A578-477E-AE5D-C126F1A004E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4" name="テキスト ボックス 133">
          <a:extLst>
            <a:ext uri="{FF2B5EF4-FFF2-40B4-BE49-F238E27FC236}">
              <a16:creationId xmlns:a16="http://schemas.microsoft.com/office/drawing/2014/main" id="{E6CA3E8D-4CB6-4C4B-9E80-ACB8607198F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a:extLst>
            <a:ext uri="{FF2B5EF4-FFF2-40B4-BE49-F238E27FC236}">
              <a16:creationId xmlns:a16="http://schemas.microsoft.com/office/drawing/2014/main" id="{35FE0A92-CC4A-435C-AEBA-7B752F26FE1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6" name="テキスト ボックス 135">
          <a:extLst>
            <a:ext uri="{FF2B5EF4-FFF2-40B4-BE49-F238E27FC236}">
              <a16:creationId xmlns:a16="http://schemas.microsoft.com/office/drawing/2014/main" id="{6C269074-8660-42D3-AE70-0E5312B808A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a:extLst>
            <a:ext uri="{FF2B5EF4-FFF2-40B4-BE49-F238E27FC236}">
              <a16:creationId xmlns:a16="http://schemas.microsoft.com/office/drawing/2014/main" id="{739AF43F-DC10-4E3A-A49C-18F0AC888BE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a:extLst>
            <a:ext uri="{FF2B5EF4-FFF2-40B4-BE49-F238E27FC236}">
              <a16:creationId xmlns:a16="http://schemas.microsoft.com/office/drawing/2014/main" id="{92CD9F73-0777-4305-82E3-AD1A4FE34B8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a:extLst>
            <a:ext uri="{FF2B5EF4-FFF2-40B4-BE49-F238E27FC236}">
              <a16:creationId xmlns:a16="http://schemas.microsoft.com/office/drawing/2014/main" id="{EB88CEBE-53CE-4981-96D6-8F1FA60484C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a:extLst>
            <a:ext uri="{FF2B5EF4-FFF2-40B4-BE49-F238E27FC236}">
              <a16:creationId xmlns:a16="http://schemas.microsoft.com/office/drawing/2014/main" id="{1F2AF478-42D1-414B-A224-D9AB7BF1599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a:extLst>
            <a:ext uri="{FF2B5EF4-FFF2-40B4-BE49-F238E27FC236}">
              <a16:creationId xmlns:a16="http://schemas.microsoft.com/office/drawing/2014/main" id="{E1F7856A-37AF-4D6F-9676-19523AC4544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a:extLst>
            <a:ext uri="{FF2B5EF4-FFF2-40B4-BE49-F238E27FC236}">
              <a16:creationId xmlns:a16="http://schemas.microsoft.com/office/drawing/2014/main" id="{D7D8117F-8B33-4ED0-A369-955603FF404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a:extLst>
            <a:ext uri="{FF2B5EF4-FFF2-40B4-BE49-F238E27FC236}">
              <a16:creationId xmlns:a16="http://schemas.microsoft.com/office/drawing/2014/main" id="{72DE9782-48F8-4F2B-A55B-C0310ECB168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a:extLst>
            <a:ext uri="{FF2B5EF4-FFF2-40B4-BE49-F238E27FC236}">
              <a16:creationId xmlns:a16="http://schemas.microsoft.com/office/drawing/2014/main" id="{C175E026-600B-42CB-9457-6F922BE71E9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a:extLst>
            <a:ext uri="{FF2B5EF4-FFF2-40B4-BE49-F238E27FC236}">
              <a16:creationId xmlns:a16="http://schemas.microsoft.com/office/drawing/2014/main" id="{BD25C562-C545-4346-BEDA-34A6EB3D215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6" name="テキスト ボックス 145">
          <a:extLst>
            <a:ext uri="{FF2B5EF4-FFF2-40B4-BE49-F238E27FC236}">
              <a16:creationId xmlns:a16="http://schemas.microsoft.com/office/drawing/2014/main" id="{01808536-1A30-447A-AFDB-6BDE9D7A47E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08AF6D8B-D730-41B3-B12C-BB9720CB0BE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a:extLst>
            <a:ext uri="{FF2B5EF4-FFF2-40B4-BE49-F238E27FC236}">
              <a16:creationId xmlns:a16="http://schemas.microsoft.com/office/drawing/2014/main" id="{C984BDAA-6376-4B32-8AB9-4FBA4474D79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49" name="直線コネクタ 148">
          <a:extLst>
            <a:ext uri="{FF2B5EF4-FFF2-40B4-BE49-F238E27FC236}">
              <a16:creationId xmlns:a16="http://schemas.microsoft.com/office/drawing/2014/main" id="{BED50E5E-6932-4471-8B16-3EDDA820ED99}"/>
            </a:ext>
          </a:extLst>
        </xdr:cNvPr>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50" name="【橋りょう・トンネル】&#10;有形固定資産減価償却率最小値テキスト">
          <a:extLst>
            <a:ext uri="{FF2B5EF4-FFF2-40B4-BE49-F238E27FC236}">
              <a16:creationId xmlns:a16="http://schemas.microsoft.com/office/drawing/2014/main" id="{4CBEBDB1-BB40-47E6-A7E0-DF8CD64D8360}"/>
            </a:ext>
          </a:extLst>
        </xdr:cNvPr>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51" name="直線コネクタ 150">
          <a:extLst>
            <a:ext uri="{FF2B5EF4-FFF2-40B4-BE49-F238E27FC236}">
              <a16:creationId xmlns:a16="http://schemas.microsoft.com/office/drawing/2014/main" id="{E576F744-17EA-4BE4-9C38-35D30702B7D7}"/>
            </a:ext>
          </a:extLst>
        </xdr:cNvPr>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52" name="【橋りょう・トンネル】&#10;有形固定資産減価償却率最大値テキスト">
          <a:extLst>
            <a:ext uri="{FF2B5EF4-FFF2-40B4-BE49-F238E27FC236}">
              <a16:creationId xmlns:a16="http://schemas.microsoft.com/office/drawing/2014/main" id="{C5FDC870-492C-4AA6-96F6-5A9A4BDACF6D}"/>
            </a:ext>
          </a:extLst>
        </xdr:cNvPr>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53" name="直線コネクタ 152">
          <a:extLst>
            <a:ext uri="{FF2B5EF4-FFF2-40B4-BE49-F238E27FC236}">
              <a16:creationId xmlns:a16="http://schemas.microsoft.com/office/drawing/2014/main" id="{DA4861CC-EB88-4830-885C-37A4D1718976}"/>
            </a:ext>
          </a:extLst>
        </xdr:cNvPr>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54" name="【橋りょう・トンネル】&#10;有形固定資産減価償却率平均値テキスト">
          <a:extLst>
            <a:ext uri="{FF2B5EF4-FFF2-40B4-BE49-F238E27FC236}">
              <a16:creationId xmlns:a16="http://schemas.microsoft.com/office/drawing/2014/main" id="{8E769562-36C4-4095-AF91-E5D758C9B7C5}"/>
            </a:ext>
          </a:extLst>
        </xdr:cNvPr>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55" name="フローチャート: 判断 154">
          <a:extLst>
            <a:ext uri="{FF2B5EF4-FFF2-40B4-BE49-F238E27FC236}">
              <a16:creationId xmlns:a16="http://schemas.microsoft.com/office/drawing/2014/main" id="{634D1D32-0079-4172-8F9E-B3190B39FEE5}"/>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56" name="フローチャート: 判断 155">
          <a:extLst>
            <a:ext uri="{FF2B5EF4-FFF2-40B4-BE49-F238E27FC236}">
              <a16:creationId xmlns:a16="http://schemas.microsoft.com/office/drawing/2014/main" id="{D39E3F15-755A-4948-BF4C-CA91050A7B0B}"/>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57" name="フローチャート: 判断 156">
          <a:extLst>
            <a:ext uri="{FF2B5EF4-FFF2-40B4-BE49-F238E27FC236}">
              <a16:creationId xmlns:a16="http://schemas.microsoft.com/office/drawing/2014/main" id="{18B43AD4-682F-49BA-9DDD-C899BD1B190E}"/>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58" name="フローチャート: 判断 157">
          <a:extLst>
            <a:ext uri="{FF2B5EF4-FFF2-40B4-BE49-F238E27FC236}">
              <a16:creationId xmlns:a16="http://schemas.microsoft.com/office/drawing/2014/main" id="{389738EB-97C1-405C-89AE-055FDD60B211}"/>
            </a:ext>
          </a:extLst>
        </xdr:cNvPr>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59" name="フローチャート: 判断 158">
          <a:extLst>
            <a:ext uri="{FF2B5EF4-FFF2-40B4-BE49-F238E27FC236}">
              <a16:creationId xmlns:a16="http://schemas.microsoft.com/office/drawing/2014/main" id="{22EBA12D-D948-450F-8E2C-4CFF3E0907CE}"/>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C905A23A-755C-4C20-B00A-398F94E9C29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CE537AD9-AAA8-4E33-B365-4F9DD179FBB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E5FB051A-CA44-482F-B42B-FFD6BCDEA7F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C1360F82-ECED-4642-994B-BE4F6947E64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820D0FD5-AD06-4C33-8CBA-C985CCF0787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81462</xdr:rowOff>
    </xdr:from>
    <xdr:to>
      <xdr:col>6</xdr:col>
      <xdr:colOff>38100</xdr:colOff>
      <xdr:row>60</xdr:row>
      <xdr:rowOff>11612</xdr:rowOff>
    </xdr:to>
    <xdr:sp macro="" textlink="">
      <xdr:nvSpPr>
        <xdr:cNvPr id="165" name="楕円 164">
          <a:extLst>
            <a:ext uri="{FF2B5EF4-FFF2-40B4-BE49-F238E27FC236}">
              <a16:creationId xmlns:a16="http://schemas.microsoft.com/office/drawing/2014/main" id="{D8021532-0A0D-44B5-A5DD-9F6682533DCE}"/>
            </a:ext>
          </a:extLst>
        </xdr:cNvPr>
        <xdr:cNvSpPr/>
      </xdr:nvSpPr>
      <xdr:spPr>
        <a:xfrm>
          <a:off x="1079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55897</xdr:rowOff>
    </xdr:from>
    <xdr:ext cx="405111" cy="259045"/>
    <xdr:sp macro="" textlink="">
      <xdr:nvSpPr>
        <xdr:cNvPr id="166" name="n_1aveValue【橋りょう・トンネル】&#10;有形固定資産減価償却率">
          <a:extLst>
            <a:ext uri="{FF2B5EF4-FFF2-40B4-BE49-F238E27FC236}">
              <a16:creationId xmlns:a16="http://schemas.microsoft.com/office/drawing/2014/main" id="{DDC30A04-923A-4735-964E-FC15520DBA68}"/>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67" name="n_2aveValue【橋りょう・トンネル】&#10;有形固定資産減価償却率">
          <a:extLst>
            <a:ext uri="{FF2B5EF4-FFF2-40B4-BE49-F238E27FC236}">
              <a16:creationId xmlns:a16="http://schemas.microsoft.com/office/drawing/2014/main" id="{05C6ABE2-C049-4030-82A2-5D706868F3A5}"/>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41201</xdr:rowOff>
    </xdr:from>
    <xdr:ext cx="405111" cy="259045"/>
    <xdr:sp macro="" textlink="">
      <xdr:nvSpPr>
        <xdr:cNvPr id="168" name="n_3aveValue【橋りょう・トンネル】&#10;有形固定資産減価償却率">
          <a:extLst>
            <a:ext uri="{FF2B5EF4-FFF2-40B4-BE49-F238E27FC236}">
              <a16:creationId xmlns:a16="http://schemas.microsoft.com/office/drawing/2014/main" id="{15E79083-05FA-4160-9B03-DBF0762232B9}"/>
            </a:ext>
          </a:extLst>
        </xdr:cNvPr>
        <xdr:cNvSpPr txBox="1"/>
      </xdr:nvSpPr>
      <xdr:spPr>
        <a:xfrm>
          <a:off x="1816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169" name="n_4aveValue【橋りょう・トンネル】&#10;有形固定資産減価償却率">
          <a:extLst>
            <a:ext uri="{FF2B5EF4-FFF2-40B4-BE49-F238E27FC236}">
              <a16:creationId xmlns:a16="http://schemas.microsoft.com/office/drawing/2014/main" id="{A27B4A4D-20A4-4887-9709-AAE1B857BA44}"/>
            </a:ext>
          </a:extLst>
        </xdr:cNvPr>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28139</xdr:rowOff>
    </xdr:from>
    <xdr:ext cx="405111" cy="259045"/>
    <xdr:sp macro="" textlink="">
      <xdr:nvSpPr>
        <xdr:cNvPr id="170" name="n_4mainValue【橋りょう・トンネル】&#10;有形固定資産減価償却率">
          <a:extLst>
            <a:ext uri="{FF2B5EF4-FFF2-40B4-BE49-F238E27FC236}">
              <a16:creationId xmlns:a16="http://schemas.microsoft.com/office/drawing/2014/main" id="{EF01C0EF-DD40-434C-9FF6-A2D126ABD07A}"/>
            </a:ext>
          </a:extLst>
        </xdr:cNvPr>
        <xdr:cNvSpPr txBox="1"/>
      </xdr:nvSpPr>
      <xdr:spPr>
        <a:xfrm>
          <a:off x="927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a:extLst>
            <a:ext uri="{FF2B5EF4-FFF2-40B4-BE49-F238E27FC236}">
              <a16:creationId xmlns:a16="http://schemas.microsoft.com/office/drawing/2014/main" id="{92E0BC4F-203C-4EC7-BA68-991F487EF42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a:extLst>
            <a:ext uri="{FF2B5EF4-FFF2-40B4-BE49-F238E27FC236}">
              <a16:creationId xmlns:a16="http://schemas.microsoft.com/office/drawing/2014/main" id="{CCB48735-A717-4E57-B5FD-C6F248C08E7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a:extLst>
            <a:ext uri="{FF2B5EF4-FFF2-40B4-BE49-F238E27FC236}">
              <a16:creationId xmlns:a16="http://schemas.microsoft.com/office/drawing/2014/main" id="{6E28558C-5226-4750-AE06-5F2E1C898BB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a:extLst>
            <a:ext uri="{FF2B5EF4-FFF2-40B4-BE49-F238E27FC236}">
              <a16:creationId xmlns:a16="http://schemas.microsoft.com/office/drawing/2014/main" id="{F57D4369-93D0-41A5-BC3A-3FDAB6114E5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a:extLst>
            <a:ext uri="{FF2B5EF4-FFF2-40B4-BE49-F238E27FC236}">
              <a16:creationId xmlns:a16="http://schemas.microsoft.com/office/drawing/2014/main" id="{67AFA9DE-21DA-4CFD-AD4C-4B0CB9D95B8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a:extLst>
            <a:ext uri="{FF2B5EF4-FFF2-40B4-BE49-F238E27FC236}">
              <a16:creationId xmlns:a16="http://schemas.microsoft.com/office/drawing/2014/main" id="{27381D34-005A-4347-A11C-73E9DF671DF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a:extLst>
            <a:ext uri="{FF2B5EF4-FFF2-40B4-BE49-F238E27FC236}">
              <a16:creationId xmlns:a16="http://schemas.microsoft.com/office/drawing/2014/main" id="{302B2450-D38A-4B1C-A600-DAE1B5A1CCF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a:extLst>
            <a:ext uri="{FF2B5EF4-FFF2-40B4-BE49-F238E27FC236}">
              <a16:creationId xmlns:a16="http://schemas.microsoft.com/office/drawing/2014/main" id="{4100666F-347D-4D69-A99A-494724DEF39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a:extLst>
            <a:ext uri="{FF2B5EF4-FFF2-40B4-BE49-F238E27FC236}">
              <a16:creationId xmlns:a16="http://schemas.microsoft.com/office/drawing/2014/main" id="{12BBC011-310D-4D60-BADE-89F06565BFA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a:extLst>
            <a:ext uri="{FF2B5EF4-FFF2-40B4-BE49-F238E27FC236}">
              <a16:creationId xmlns:a16="http://schemas.microsoft.com/office/drawing/2014/main" id="{747C5D16-4029-461A-9C54-1B0F228FCF4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1" name="直線コネクタ 180">
          <a:extLst>
            <a:ext uri="{FF2B5EF4-FFF2-40B4-BE49-F238E27FC236}">
              <a16:creationId xmlns:a16="http://schemas.microsoft.com/office/drawing/2014/main" id="{90F9BCD7-D13F-4C31-A9F0-46BCA8A8D56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2" name="テキスト ボックス 181">
          <a:extLst>
            <a:ext uri="{FF2B5EF4-FFF2-40B4-BE49-F238E27FC236}">
              <a16:creationId xmlns:a16="http://schemas.microsoft.com/office/drawing/2014/main" id="{A74A6D88-4560-4745-A296-684BE0BFA76B}"/>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3" name="直線コネクタ 182">
          <a:extLst>
            <a:ext uri="{FF2B5EF4-FFF2-40B4-BE49-F238E27FC236}">
              <a16:creationId xmlns:a16="http://schemas.microsoft.com/office/drawing/2014/main" id="{9C26B773-1F5B-40E2-A18E-C8B46D58216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4" name="テキスト ボックス 183">
          <a:extLst>
            <a:ext uri="{FF2B5EF4-FFF2-40B4-BE49-F238E27FC236}">
              <a16:creationId xmlns:a16="http://schemas.microsoft.com/office/drawing/2014/main" id="{AE4C6FB7-FC86-49F9-A8BF-057E55789B9F}"/>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5" name="直線コネクタ 184">
          <a:extLst>
            <a:ext uri="{FF2B5EF4-FFF2-40B4-BE49-F238E27FC236}">
              <a16:creationId xmlns:a16="http://schemas.microsoft.com/office/drawing/2014/main" id="{6406656E-3AAA-425E-8585-0EA1084710A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6" name="テキスト ボックス 185">
          <a:extLst>
            <a:ext uri="{FF2B5EF4-FFF2-40B4-BE49-F238E27FC236}">
              <a16:creationId xmlns:a16="http://schemas.microsoft.com/office/drawing/2014/main" id="{3746AFD2-D957-46A3-A0EC-05947F6D4614}"/>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7" name="直線コネクタ 186">
          <a:extLst>
            <a:ext uri="{FF2B5EF4-FFF2-40B4-BE49-F238E27FC236}">
              <a16:creationId xmlns:a16="http://schemas.microsoft.com/office/drawing/2014/main" id="{3C410D55-11E2-470C-98DD-BDF61E32084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8" name="テキスト ボックス 187">
          <a:extLst>
            <a:ext uri="{FF2B5EF4-FFF2-40B4-BE49-F238E27FC236}">
              <a16:creationId xmlns:a16="http://schemas.microsoft.com/office/drawing/2014/main" id="{578D7DDB-CD88-407D-A85A-F0852107C9F5}"/>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9" name="直線コネクタ 188">
          <a:extLst>
            <a:ext uri="{FF2B5EF4-FFF2-40B4-BE49-F238E27FC236}">
              <a16:creationId xmlns:a16="http://schemas.microsoft.com/office/drawing/2014/main" id="{06785FC9-4AEE-49BA-8AFF-900F8EC2C2C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0" name="テキスト ボックス 189">
          <a:extLst>
            <a:ext uri="{FF2B5EF4-FFF2-40B4-BE49-F238E27FC236}">
              <a16:creationId xmlns:a16="http://schemas.microsoft.com/office/drawing/2014/main" id="{B4F1EABA-373F-49BE-813D-EE7B58F6474D}"/>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a:extLst>
            <a:ext uri="{FF2B5EF4-FFF2-40B4-BE49-F238E27FC236}">
              <a16:creationId xmlns:a16="http://schemas.microsoft.com/office/drawing/2014/main" id="{9DC86AB1-6EF6-4E29-9D47-A853DBF5175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2" name="テキスト ボックス 191">
          <a:extLst>
            <a:ext uri="{FF2B5EF4-FFF2-40B4-BE49-F238E27FC236}">
              <a16:creationId xmlns:a16="http://schemas.microsoft.com/office/drawing/2014/main" id="{88A990F1-95C3-4BAC-8073-90361B80860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a:extLst>
            <a:ext uri="{FF2B5EF4-FFF2-40B4-BE49-F238E27FC236}">
              <a16:creationId xmlns:a16="http://schemas.microsoft.com/office/drawing/2014/main" id="{FB2D046E-EED1-4981-87DD-5DD3B111A38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194" name="直線コネクタ 193">
          <a:extLst>
            <a:ext uri="{FF2B5EF4-FFF2-40B4-BE49-F238E27FC236}">
              <a16:creationId xmlns:a16="http://schemas.microsoft.com/office/drawing/2014/main" id="{C0CD6ADF-1816-487F-8449-C1857F71F72D}"/>
            </a:ext>
          </a:extLst>
        </xdr:cNvPr>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195" name="【橋りょう・トンネル】&#10;一人当たり有形固定資産（償却資産）額最小値テキスト">
          <a:extLst>
            <a:ext uri="{FF2B5EF4-FFF2-40B4-BE49-F238E27FC236}">
              <a16:creationId xmlns:a16="http://schemas.microsoft.com/office/drawing/2014/main" id="{D5E62B05-FF4E-4985-97A1-CA29C32A7257}"/>
            </a:ext>
          </a:extLst>
        </xdr:cNvPr>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196" name="直線コネクタ 195">
          <a:extLst>
            <a:ext uri="{FF2B5EF4-FFF2-40B4-BE49-F238E27FC236}">
              <a16:creationId xmlns:a16="http://schemas.microsoft.com/office/drawing/2014/main" id="{D1443E89-C660-42BC-9F13-E3E018F1239A}"/>
            </a:ext>
          </a:extLst>
        </xdr:cNvPr>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197" name="【橋りょう・トンネル】&#10;一人当たり有形固定資産（償却資産）額最大値テキスト">
          <a:extLst>
            <a:ext uri="{FF2B5EF4-FFF2-40B4-BE49-F238E27FC236}">
              <a16:creationId xmlns:a16="http://schemas.microsoft.com/office/drawing/2014/main" id="{3C0DDAB8-B6DE-4E5C-81EF-8062CB1B033C}"/>
            </a:ext>
          </a:extLst>
        </xdr:cNvPr>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198" name="直線コネクタ 197">
          <a:extLst>
            <a:ext uri="{FF2B5EF4-FFF2-40B4-BE49-F238E27FC236}">
              <a16:creationId xmlns:a16="http://schemas.microsoft.com/office/drawing/2014/main" id="{B0C48365-3D73-41EA-8734-071212CF2472}"/>
            </a:ext>
          </a:extLst>
        </xdr:cNvPr>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75213</xdr:rowOff>
    </xdr:from>
    <xdr:ext cx="599010" cy="259045"/>
    <xdr:sp macro="" textlink="">
      <xdr:nvSpPr>
        <xdr:cNvPr id="199" name="【橋りょう・トンネル】&#10;一人当たり有形固定資産（償却資産）額平均値テキスト">
          <a:extLst>
            <a:ext uri="{FF2B5EF4-FFF2-40B4-BE49-F238E27FC236}">
              <a16:creationId xmlns:a16="http://schemas.microsoft.com/office/drawing/2014/main" id="{CD0AC628-47FC-4286-9048-0C2466D171ED}"/>
            </a:ext>
          </a:extLst>
        </xdr:cNvPr>
        <xdr:cNvSpPr txBox="1"/>
      </xdr:nvSpPr>
      <xdr:spPr>
        <a:xfrm>
          <a:off x="10515600" y="1070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00" name="フローチャート: 判断 199">
          <a:extLst>
            <a:ext uri="{FF2B5EF4-FFF2-40B4-BE49-F238E27FC236}">
              <a16:creationId xmlns:a16="http://schemas.microsoft.com/office/drawing/2014/main" id="{0DCEDD1D-2E10-4F71-AF61-78D3ACEE8E4D}"/>
            </a:ext>
          </a:extLst>
        </xdr:cNvPr>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01" name="フローチャート: 判断 200">
          <a:extLst>
            <a:ext uri="{FF2B5EF4-FFF2-40B4-BE49-F238E27FC236}">
              <a16:creationId xmlns:a16="http://schemas.microsoft.com/office/drawing/2014/main" id="{02C5D0BD-F01B-40BB-916B-C41BC0BD61C9}"/>
            </a:ext>
          </a:extLst>
        </xdr:cNvPr>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02" name="フローチャート: 判断 201">
          <a:extLst>
            <a:ext uri="{FF2B5EF4-FFF2-40B4-BE49-F238E27FC236}">
              <a16:creationId xmlns:a16="http://schemas.microsoft.com/office/drawing/2014/main" id="{9B1B755E-88FB-4803-B17B-59F92D0915EF}"/>
            </a:ext>
          </a:extLst>
        </xdr:cNvPr>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03" name="フローチャート: 判断 202">
          <a:extLst>
            <a:ext uri="{FF2B5EF4-FFF2-40B4-BE49-F238E27FC236}">
              <a16:creationId xmlns:a16="http://schemas.microsoft.com/office/drawing/2014/main" id="{91249C78-6676-420B-902F-9052BED0E4F5}"/>
            </a:ext>
          </a:extLst>
        </xdr:cNvPr>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04" name="フローチャート: 判断 203">
          <a:extLst>
            <a:ext uri="{FF2B5EF4-FFF2-40B4-BE49-F238E27FC236}">
              <a16:creationId xmlns:a16="http://schemas.microsoft.com/office/drawing/2014/main" id="{A0685504-C52D-483C-8A32-911F6740B562}"/>
            </a:ext>
          </a:extLst>
        </xdr:cNvPr>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67325B70-D07D-4FE8-9794-7DDF8DFB25C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C45A56D2-7111-430C-ADB8-8261D63054A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FF324189-8791-4F4B-86A2-B9D1CB102F8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4551AC4C-E5B1-4BAA-9231-21D3D3B7D1A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A9E8B90-B86F-44F5-A967-9BA4987D06D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63</xdr:row>
      <xdr:rowOff>64449</xdr:rowOff>
    </xdr:from>
    <xdr:to>
      <xdr:col>36</xdr:col>
      <xdr:colOff>165100</xdr:colOff>
      <xdr:row>63</xdr:row>
      <xdr:rowOff>166049</xdr:rowOff>
    </xdr:to>
    <xdr:sp macro="" textlink="">
      <xdr:nvSpPr>
        <xdr:cNvPr id="210" name="楕円 209">
          <a:extLst>
            <a:ext uri="{FF2B5EF4-FFF2-40B4-BE49-F238E27FC236}">
              <a16:creationId xmlns:a16="http://schemas.microsoft.com/office/drawing/2014/main" id="{6759E7A7-A783-46D8-9C9A-34537ABC2326}"/>
            </a:ext>
          </a:extLst>
        </xdr:cNvPr>
        <xdr:cNvSpPr/>
      </xdr:nvSpPr>
      <xdr:spPr>
        <a:xfrm>
          <a:off x="6921500" y="108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58521</xdr:rowOff>
    </xdr:from>
    <xdr:ext cx="599010" cy="259045"/>
    <xdr:sp macro="" textlink="">
      <xdr:nvSpPr>
        <xdr:cNvPr id="211" name="n_1aveValue【橋りょう・トンネル】&#10;一人当たり有形固定資産（償却資産）額">
          <a:extLst>
            <a:ext uri="{FF2B5EF4-FFF2-40B4-BE49-F238E27FC236}">
              <a16:creationId xmlns:a16="http://schemas.microsoft.com/office/drawing/2014/main" id="{2A972AD3-7992-46FE-848B-892942CCA962}"/>
            </a:ext>
          </a:extLst>
        </xdr:cNvPr>
        <xdr:cNvSpPr txBox="1"/>
      </xdr:nvSpPr>
      <xdr:spPr>
        <a:xfrm>
          <a:off x="9327095" y="105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12" name="n_2aveValue【橋りょう・トンネル】&#10;一人当たり有形固定資産（償却資産）額">
          <a:extLst>
            <a:ext uri="{FF2B5EF4-FFF2-40B4-BE49-F238E27FC236}">
              <a16:creationId xmlns:a16="http://schemas.microsoft.com/office/drawing/2014/main" id="{E955949D-F23E-465C-97CB-E32BD4EC99DC}"/>
            </a:ext>
          </a:extLst>
        </xdr:cNvPr>
        <xdr:cNvSpPr txBox="1"/>
      </xdr:nvSpPr>
      <xdr:spPr>
        <a:xfrm>
          <a:off x="8450795" y="1051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13" name="n_3aveValue【橋りょう・トンネル】&#10;一人当たり有形固定資産（償却資産）額">
          <a:extLst>
            <a:ext uri="{FF2B5EF4-FFF2-40B4-BE49-F238E27FC236}">
              <a16:creationId xmlns:a16="http://schemas.microsoft.com/office/drawing/2014/main" id="{7F2C58AA-E8EB-4E67-B6C0-4A5953D9BF4C}"/>
            </a:ext>
          </a:extLst>
        </xdr:cNvPr>
        <xdr:cNvSpPr txBox="1"/>
      </xdr:nvSpPr>
      <xdr:spPr>
        <a:xfrm>
          <a:off x="7561795" y="1051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14" name="n_4aveValue【橋りょう・トンネル】&#10;一人当たり有形固定資産（償却資産）額">
          <a:extLst>
            <a:ext uri="{FF2B5EF4-FFF2-40B4-BE49-F238E27FC236}">
              <a16:creationId xmlns:a16="http://schemas.microsoft.com/office/drawing/2014/main" id="{BEA270E8-5A8F-4910-9B71-4C02DCFA3899}"/>
            </a:ext>
          </a:extLst>
        </xdr:cNvPr>
        <xdr:cNvSpPr txBox="1"/>
      </xdr:nvSpPr>
      <xdr:spPr>
        <a:xfrm>
          <a:off x="6672795" y="1052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157176</xdr:rowOff>
    </xdr:from>
    <xdr:ext cx="599010" cy="259045"/>
    <xdr:sp macro="" textlink="">
      <xdr:nvSpPr>
        <xdr:cNvPr id="215" name="n_4mainValue【橋りょう・トンネル】&#10;一人当たり有形固定資産（償却資産）額">
          <a:extLst>
            <a:ext uri="{FF2B5EF4-FFF2-40B4-BE49-F238E27FC236}">
              <a16:creationId xmlns:a16="http://schemas.microsoft.com/office/drawing/2014/main" id="{676452C7-0115-4CCD-B2F8-71572BCD6A3E}"/>
            </a:ext>
          </a:extLst>
        </xdr:cNvPr>
        <xdr:cNvSpPr txBox="1"/>
      </xdr:nvSpPr>
      <xdr:spPr>
        <a:xfrm>
          <a:off x="6672795" y="1095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a:extLst>
            <a:ext uri="{FF2B5EF4-FFF2-40B4-BE49-F238E27FC236}">
              <a16:creationId xmlns:a16="http://schemas.microsoft.com/office/drawing/2014/main" id="{66716AAF-277B-480E-978A-38FE184BA89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a:extLst>
            <a:ext uri="{FF2B5EF4-FFF2-40B4-BE49-F238E27FC236}">
              <a16:creationId xmlns:a16="http://schemas.microsoft.com/office/drawing/2014/main" id="{28CC64A3-724C-4BBE-8F72-66954C3A957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a:extLst>
            <a:ext uri="{FF2B5EF4-FFF2-40B4-BE49-F238E27FC236}">
              <a16:creationId xmlns:a16="http://schemas.microsoft.com/office/drawing/2014/main" id="{20382A6E-66BC-4E33-9CAB-B613B003E41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a:extLst>
            <a:ext uri="{FF2B5EF4-FFF2-40B4-BE49-F238E27FC236}">
              <a16:creationId xmlns:a16="http://schemas.microsoft.com/office/drawing/2014/main" id="{C43C797A-BAAB-4299-BDA6-06F7098982F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a:extLst>
            <a:ext uri="{FF2B5EF4-FFF2-40B4-BE49-F238E27FC236}">
              <a16:creationId xmlns:a16="http://schemas.microsoft.com/office/drawing/2014/main" id="{2C87EC0D-3813-4D77-8718-F342498F920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a:extLst>
            <a:ext uri="{FF2B5EF4-FFF2-40B4-BE49-F238E27FC236}">
              <a16:creationId xmlns:a16="http://schemas.microsoft.com/office/drawing/2014/main" id="{DCBFF256-5437-42AF-ACB0-DFE219EF22C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a:extLst>
            <a:ext uri="{FF2B5EF4-FFF2-40B4-BE49-F238E27FC236}">
              <a16:creationId xmlns:a16="http://schemas.microsoft.com/office/drawing/2014/main" id="{F228186B-BA6C-4582-A9C6-3FF0C800279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a:extLst>
            <a:ext uri="{FF2B5EF4-FFF2-40B4-BE49-F238E27FC236}">
              <a16:creationId xmlns:a16="http://schemas.microsoft.com/office/drawing/2014/main" id="{FCC61797-B103-4411-81C8-DFE42D4A8BE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a:extLst>
            <a:ext uri="{FF2B5EF4-FFF2-40B4-BE49-F238E27FC236}">
              <a16:creationId xmlns:a16="http://schemas.microsoft.com/office/drawing/2014/main" id="{A7A96C33-0833-4F54-AD92-A2A15960CE3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a:extLst>
            <a:ext uri="{FF2B5EF4-FFF2-40B4-BE49-F238E27FC236}">
              <a16:creationId xmlns:a16="http://schemas.microsoft.com/office/drawing/2014/main" id="{79BE5AE5-D2BC-4C42-ACA6-8DF7842BF1C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6" name="テキスト ボックス 225">
          <a:extLst>
            <a:ext uri="{FF2B5EF4-FFF2-40B4-BE49-F238E27FC236}">
              <a16:creationId xmlns:a16="http://schemas.microsoft.com/office/drawing/2014/main" id="{A24C6242-8FC9-4F6A-8C7D-554874CD1E7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7" name="直線コネクタ 226">
          <a:extLst>
            <a:ext uri="{FF2B5EF4-FFF2-40B4-BE49-F238E27FC236}">
              <a16:creationId xmlns:a16="http://schemas.microsoft.com/office/drawing/2014/main" id="{E62308AF-2CF1-46A0-90C1-318AEC4D16A8}"/>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28" name="テキスト ボックス 227">
          <a:extLst>
            <a:ext uri="{FF2B5EF4-FFF2-40B4-BE49-F238E27FC236}">
              <a16:creationId xmlns:a16="http://schemas.microsoft.com/office/drawing/2014/main" id="{E79526C3-F966-4716-BBE8-52D6C89DB289}"/>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9" name="直線コネクタ 228">
          <a:extLst>
            <a:ext uri="{FF2B5EF4-FFF2-40B4-BE49-F238E27FC236}">
              <a16:creationId xmlns:a16="http://schemas.microsoft.com/office/drawing/2014/main" id="{C791566A-EADC-42D5-AB5E-0BE4E7263C6A}"/>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0" name="テキスト ボックス 229">
          <a:extLst>
            <a:ext uri="{FF2B5EF4-FFF2-40B4-BE49-F238E27FC236}">
              <a16:creationId xmlns:a16="http://schemas.microsoft.com/office/drawing/2014/main" id="{E6554A49-804D-4994-8B41-36C42CB4C206}"/>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1" name="直線コネクタ 230">
          <a:extLst>
            <a:ext uri="{FF2B5EF4-FFF2-40B4-BE49-F238E27FC236}">
              <a16:creationId xmlns:a16="http://schemas.microsoft.com/office/drawing/2014/main" id="{BC6A1C24-8F52-470E-BB05-3FFE9EB5C94F}"/>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2" name="テキスト ボックス 231">
          <a:extLst>
            <a:ext uri="{FF2B5EF4-FFF2-40B4-BE49-F238E27FC236}">
              <a16:creationId xmlns:a16="http://schemas.microsoft.com/office/drawing/2014/main" id="{52336FC3-710F-46C6-A30B-5FBCEBCDF1D8}"/>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3" name="直線コネクタ 232">
          <a:extLst>
            <a:ext uri="{FF2B5EF4-FFF2-40B4-BE49-F238E27FC236}">
              <a16:creationId xmlns:a16="http://schemas.microsoft.com/office/drawing/2014/main" id="{A405D4F8-489D-4E21-A652-A19FCB07B498}"/>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4" name="テキスト ボックス 233">
          <a:extLst>
            <a:ext uri="{FF2B5EF4-FFF2-40B4-BE49-F238E27FC236}">
              <a16:creationId xmlns:a16="http://schemas.microsoft.com/office/drawing/2014/main" id="{2B31A44A-B4AC-48FF-918C-EECE089FF0FC}"/>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a:extLst>
            <a:ext uri="{FF2B5EF4-FFF2-40B4-BE49-F238E27FC236}">
              <a16:creationId xmlns:a16="http://schemas.microsoft.com/office/drawing/2014/main" id="{2F5B2B52-8E53-4B6C-87E3-082F77D7485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6" name="テキスト ボックス 235">
          <a:extLst>
            <a:ext uri="{FF2B5EF4-FFF2-40B4-BE49-F238E27FC236}">
              <a16:creationId xmlns:a16="http://schemas.microsoft.com/office/drawing/2014/main" id="{2D3E6FEA-8E04-4E15-B85D-D2B53F9B19B7}"/>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a:extLst>
            <a:ext uri="{FF2B5EF4-FFF2-40B4-BE49-F238E27FC236}">
              <a16:creationId xmlns:a16="http://schemas.microsoft.com/office/drawing/2014/main" id="{2F19515F-B370-42F6-B735-716C6D5AF80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38" name="直線コネクタ 237">
          <a:extLst>
            <a:ext uri="{FF2B5EF4-FFF2-40B4-BE49-F238E27FC236}">
              <a16:creationId xmlns:a16="http://schemas.microsoft.com/office/drawing/2014/main" id="{1ACCA996-9FC9-4E11-9520-36E085D431F2}"/>
            </a:ext>
          </a:extLst>
        </xdr:cNvPr>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39" name="【公営住宅】&#10;有形固定資産減価償却率最小値テキスト">
          <a:extLst>
            <a:ext uri="{FF2B5EF4-FFF2-40B4-BE49-F238E27FC236}">
              <a16:creationId xmlns:a16="http://schemas.microsoft.com/office/drawing/2014/main" id="{A89A1CCC-3E45-408B-8E46-673189AB5E5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40" name="直線コネクタ 239">
          <a:extLst>
            <a:ext uri="{FF2B5EF4-FFF2-40B4-BE49-F238E27FC236}">
              <a16:creationId xmlns:a16="http://schemas.microsoft.com/office/drawing/2014/main" id="{AE0089A9-2F63-443C-BF73-611425CACA9D}"/>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41" name="【公営住宅】&#10;有形固定資産減価償却率最大値テキスト">
          <a:extLst>
            <a:ext uri="{FF2B5EF4-FFF2-40B4-BE49-F238E27FC236}">
              <a16:creationId xmlns:a16="http://schemas.microsoft.com/office/drawing/2014/main" id="{D2A8B538-7944-4E20-823A-900658C38710}"/>
            </a:ext>
          </a:extLst>
        </xdr:cNvPr>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42" name="直線コネクタ 241">
          <a:extLst>
            <a:ext uri="{FF2B5EF4-FFF2-40B4-BE49-F238E27FC236}">
              <a16:creationId xmlns:a16="http://schemas.microsoft.com/office/drawing/2014/main" id="{6C177721-4449-4D22-9CEF-2560CD1DEAEE}"/>
            </a:ext>
          </a:extLst>
        </xdr:cNvPr>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6875</xdr:rowOff>
    </xdr:from>
    <xdr:ext cx="405111" cy="259045"/>
    <xdr:sp macro="" textlink="">
      <xdr:nvSpPr>
        <xdr:cNvPr id="243" name="【公営住宅】&#10;有形固定資産減価償却率平均値テキスト">
          <a:extLst>
            <a:ext uri="{FF2B5EF4-FFF2-40B4-BE49-F238E27FC236}">
              <a16:creationId xmlns:a16="http://schemas.microsoft.com/office/drawing/2014/main" id="{2E073E19-FDB1-473F-A216-CC3558AD2597}"/>
            </a:ext>
          </a:extLst>
        </xdr:cNvPr>
        <xdr:cNvSpPr txBox="1"/>
      </xdr:nvSpPr>
      <xdr:spPr>
        <a:xfrm>
          <a:off x="46736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44" name="フローチャート: 判断 243">
          <a:extLst>
            <a:ext uri="{FF2B5EF4-FFF2-40B4-BE49-F238E27FC236}">
              <a16:creationId xmlns:a16="http://schemas.microsoft.com/office/drawing/2014/main" id="{A72F1F47-DEBC-4CF7-BFBC-0D349CDC2D40}"/>
            </a:ext>
          </a:extLst>
        </xdr:cNvPr>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45" name="フローチャート: 判断 244">
          <a:extLst>
            <a:ext uri="{FF2B5EF4-FFF2-40B4-BE49-F238E27FC236}">
              <a16:creationId xmlns:a16="http://schemas.microsoft.com/office/drawing/2014/main" id="{7A47521C-9DE9-4494-80A8-94ADA1304175}"/>
            </a:ext>
          </a:extLst>
        </xdr:cNvPr>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46" name="フローチャート: 判断 245">
          <a:extLst>
            <a:ext uri="{FF2B5EF4-FFF2-40B4-BE49-F238E27FC236}">
              <a16:creationId xmlns:a16="http://schemas.microsoft.com/office/drawing/2014/main" id="{D2F33E29-DB19-4139-8478-67C3ADF4AC2C}"/>
            </a:ext>
          </a:extLst>
        </xdr:cNvPr>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47" name="フローチャート: 判断 246">
          <a:extLst>
            <a:ext uri="{FF2B5EF4-FFF2-40B4-BE49-F238E27FC236}">
              <a16:creationId xmlns:a16="http://schemas.microsoft.com/office/drawing/2014/main" id="{7698E2AA-2300-4F5D-A219-AAD254EBFA36}"/>
            </a:ext>
          </a:extLst>
        </xdr:cNvPr>
        <xdr:cNvSpPr/>
      </xdr:nvSpPr>
      <xdr:spPr>
        <a:xfrm>
          <a:off x="1968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48" name="フローチャート: 判断 247">
          <a:extLst>
            <a:ext uri="{FF2B5EF4-FFF2-40B4-BE49-F238E27FC236}">
              <a16:creationId xmlns:a16="http://schemas.microsoft.com/office/drawing/2014/main" id="{9C8F1FA9-6662-44E2-A132-20D91ABFF604}"/>
            </a:ext>
          </a:extLst>
        </xdr:cNvPr>
        <xdr:cNvSpPr/>
      </xdr:nvSpPr>
      <xdr:spPr>
        <a:xfrm>
          <a:off x="1079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B15F897C-40F0-4710-9FD7-37EC15D7EAF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CF975573-7243-46C2-8BD1-617C28B7B40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B95DCBCC-E65A-445E-9D58-BACC2AEC60D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9C55AD6-ABCD-4A00-A60A-BEA5CBFC213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8ECC9102-EE93-47CF-B504-B1092A07289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101600</xdr:rowOff>
    </xdr:from>
    <xdr:to>
      <xdr:col>6</xdr:col>
      <xdr:colOff>38100</xdr:colOff>
      <xdr:row>80</xdr:row>
      <xdr:rowOff>31750</xdr:rowOff>
    </xdr:to>
    <xdr:sp macro="" textlink="">
      <xdr:nvSpPr>
        <xdr:cNvPr id="254" name="楕円 253">
          <a:extLst>
            <a:ext uri="{FF2B5EF4-FFF2-40B4-BE49-F238E27FC236}">
              <a16:creationId xmlns:a16="http://schemas.microsoft.com/office/drawing/2014/main" id="{1E02A725-1452-4F6B-8FEA-9506C7669C49}"/>
            </a:ext>
          </a:extLst>
        </xdr:cNvPr>
        <xdr:cNvSpPr/>
      </xdr:nvSpPr>
      <xdr:spPr>
        <a:xfrm>
          <a:off x="1079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100855</xdr:rowOff>
    </xdr:from>
    <xdr:ext cx="405111" cy="259045"/>
    <xdr:sp macro="" textlink="">
      <xdr:nvSpPr>
        <xdr:cNvPr id="255" name="n_1aveValue【公営住宅】&#10;有形固定資産減価償却率">
          <a:extLst>
            <a:ext uri="{FF2B5EF4-FFF2-40B4-BE49-F238E27FC236}">
              <a16:creationId xmlns:a16="http://schemas.microsoft.com/office/drawing/2014/main" id="{0A92C3D9-AD52-4AF6-80F2-7394ECF7A32A}"/>
            </a:ext>
          </a:extLst>
        </xdr:cNvPr>
        <xdr:cNvSpPr txBox="1"/>
      </xdr:nvSpPr>
      <xdr:spPr>
        <a:xfrm>
          <a:off x="358204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73423</xdr:rowOff>
    </xdr:from>
    <xdr:ext cx="405111" cy="259045"/>
    <xdr:sp macro="" textlink="">
      <xdr:nvSpPr>
        <xdr:cNvPr id="256" name="n_2aveValue【公営住宅】&#10;有形固定資産減価償却率">
          <a:extLst>
            <a:ext uri="{FF2B5EF4-FFF2-40B4-BE49-F238E27FC236}">
              <a16:creationId xmlns:a16="http://schemas.microsoft.com/office/drawing/2014/main" id="{5F2947E9-E404-454F-9B6F-AFA865B56375}"/>
            </a:ext>
          </a:extLst>
        </xdr:cNvPr>
        <xdr:cNvSpPr txBox="1"/>
      </xdr:nvSpPr>
      <xdr:spPr>
        <a:xfrm>
          <a:off x="27057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20845</xdr:rowOff>
    </xdr:from>
    <xdr:ext cx="405111" cy="259045"/>
    <xdr:sp macro="" textlink="">
      <xdr:nvSpPr>
        <xdr:cNvPr id="257" name="n_3aveValue【公営住宅】&#10;有形固定資産減価償却率">
          <a:extLst>
            <a:ext uri="{FF2B5EF4-FFF2-40B4-BE49-F238E27FC236}">
              <a16:creationId xmlns:a16="http://schemas.microsoft.com/office/drawing/2014/main" id="{069234FF-A8EE-4174-86D0-CD870B9D99AA}"/>
            </a:ext>
          </a:extLst>
        </xdr:cNvPr>
        <xdr:cNvSpPr txBox="1"/>
      </xdr:nvSpPr>
      <xdr:spPr>
        <a:xfrm>
          <a:off x="1816744" y="1373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121175</xdr:rowOff>
    </xdr:from>
    <xdr:ext cx="405111" cy="259045"/>
    <xdr:sp macro="" textlink="">
      <xdr:nvSpPr>
        <xdr:cNvPr id="258" name="n_4aveValue【公営住宅】&#10;有形固定資産減価償却率">
          <a:extLst>
            <a:ext uri="{FF2B5EF4-FFF2-40B4-BE49-F238E27FC236}">
              <a16:creationId xmlns:a16="http://schemas.microsoft.com/office/drawing/2014/main" id="{5E400B7C-1E30-4E98-898F-67514BCD4632}"/>
            </a:ext>
          </a:extLst>
        </xdr:cNvPr>
        <xdr:cNvSpPr txBox="1"/>
      </xdr:nvSpPr>
      <xdr:spPr>
        <a:xfrm>
          <a:off x="927744" y="1400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48277</xdr:rowOff>
    </xdr:from>
    <xdr:ext cx="405111" cy="259045"/>
    <xdr:sp macro="" textlink="">
      <xdr:nvSpPr>
        <xdr:cNvPr id="259" name="n_4mainValue【公営住宅】&#10;有形固定資産減価償却率">
          <a:extLst>
            <a:ext uri="{FF2B5EF4-FFF2-40B4-BE49-F238E27FC236}">
              <a16:creationId xmlns:a16="http://schemas.microsoft.com/office/drawing/2014/main" id="{608A9A69-10B4-43F2-A830-EB6861E88498}"/>
            </a:ext>
          </a:extLst>
        </xdr:cNvPr>
        <xdr:cNvSpPr txBox="1"/>
      </xdr:nvSpPr>
      <xdr:spPr>
        <a:xfrm>
          <a:off x="9277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0" name="正方形/長方形 259">
          <a:extLst>
            <a:ext uri="{FF2B5EF4-FFF2-40B4-BE49-F238E27FC236}">
              <a16:creationId xmlns:a16="http://schemas.microsoft.com/office/drawing/2014/main" id="{5904EE31-33DA-44F5-940D-8D7FE8A09C2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1" name="正方形/長方形 260">
          <a:extLst>
            <a:ext uri="{FF2B5EF4-FFF2-40B4-BE49-F238E27FC236}">
              <a16:creationId xmlns:a16="http://schemas.microsoft.com/office/drawing/2014/main" id="{C1846514-D6AD-45A3-9AD9-D4FC5C67D25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2" name="正方形/長方形 261">
          <a:extLst>
            <a:ext uri="{FF2B5EF4-FFF2-40B4-BE49-F238E27FC236}">
              <a16:creationId xmlns:a16="http://schemas.microsoft.com/office/drawing/2014/main" id="{8D11EC2B-678C-4C64-95D3-C245BB827CC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3" name="正方形/長方形 262">
          <a:extLst>
            <a:ext uri="{FF2B5EF4-FFF2-40B4-BE49-F238E27FC236}">
              <a16:creationId xmlns:a16="http://schemas.microsoft.com/office/drawing/2014/main" id="{3344C773-51BA-43D5-A4B1-7B0D555D065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4" name="正方形/長方形 263">
          <a:extLst>
            <a:ext uri="{FF2B5EF4-FFF2-40B4-BE49-F238E27FC236}">
              <a16:creationId xmlns:a16="http://schemas.microsoft.com/office/drawing/2014/main" id="{6DF99D33-9447-478F-9668-716977EB0AB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5" name="正方形/長方形 264">
          <a:extLst>
            <a:ext uri="{FF2B5EF4-FFF2-40B4-BE49-F238E27FC236}">
              <a16:creationId xmlns:a16="http://schemas.microsoft.com/office/drawing/2014/main" id="{82CA2DEC-27ED-4F09-A92A-557DD6E3518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6" name="正方形/長方形 265">
          <a:extLst>
            <a:ext uri="{FF2B5EF4-FFF2-40B4-BE49-F238E27FC236}">
              <a16:creationId xmlns:a16="http://schemas.microsoft.com/office/drawing/2014/main" id="{F1C5B78D-B53B-4DAD-B800-E29D63805D1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a:extLst>
            <a:ext uri="{FF2B5EF4-FFF2-40B4-BE49-F238E27FC236}">
              <a16:creationId xmlns:a16="http://schemas.microsoft.com/office/drawing/2014/main" id="{BFD8F24C-C11F-4DA9-8124-4E85629FDCA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8" name="テキスト ボックス 267">
          <a:extLst>
            <a:ext uri="{FF2B5EF4-FFF2-40B4-BE49-F238E27FC236}">
              <a16:creationId xmlns:a16="http://schemas.microsoft.com/office/drawing/2014/main" id="{F2269D33-1B67-4A96-B638-CA567D76F43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9" name="直線コネクタ 268">
          <a:extLst>
            <a:ext uri="{FF2B5EF4-FFF2-40B4-BE49-F238E27FC236}">
              <a16:creationId xmlns:a16="http://schemas.microsoft.com/office/drawing/2014/main" id="{1A8F20A3-FCCC-4DBF-83E8-8F7BBA92396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0" name="直線コネクタ 269">
          <a:extLst>
            <a:ext uri="{FF2B5EF4-FFF2-40B4-BE49-F238E27FC236}">
              <a16:creationId xmlns:a16="http://schemas.microsoft.com/office/drawing/2014/main" id="{19EA478E-4CDE-4C48-8F62-7EACFC3CB11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A83EFF5F-ECFD-4063-8295-4AA524FD29E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2" name="直線コネクタ 271">
          <a:extLst>
            <a:ext uri="{FF2B5EF4-FFF2-40B4-BE49-F238E27FC236}">
              <a16:creationId xmlns:a16="http://schemas.microsoft.com/office/drawing/2014/main" id="{563D7267-F204-4A8B-A58E-6E2A952D5DB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3" name="テキスト ボックス 272">
          <a:extLst>
            <a:ext uri="{FF2B5EF4-FFF2-40B4-BE49-F238E27FC236}">
              <a16:creationId xmlns:a16="http://schemas.microsoft.com/office/drawing/2014/main" id="{5F91318D-73EB-4EE4-AC6E-CBF5A616133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4" name="直線コネクタ 273">
          <a:extLst>
            <a:ext uri="{FF2B5EF4-FFF2-40B4-BE49-F238E27FC236}">
              <a16:creationId xmlns:a16="http://schemas.microsoft.com/office/drawing/2014/main" id="{245C584B-08FD-4A4B-925E-B8CAE49F3DA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5" name="テキスト ボックス 274">
          <a:extLst>
            <a:ext uri="{FF2B5EF4-FFF2-40B4-BE49-F238E27FC236}">
              <a16:creationId xmlns:a16="http://schemas.microsoft.com/office/drawing/2014/main" id="{5E79232D-99A4-457F-9949-97AD9443781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6" name="直線コネクタ 275">
          <a:extLst>
            <a:ext uri="{FF2B5EF4-FFF2-40B4-BE49-F238E27FC236}">
              <a16:creationId xmlns:a16="http://schemas.microsoft.com/office/drawing/2014/main" id="{EB614C88-DA3C-4502-87DC-08CE45A13E1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7" name="テキスト ボックス 276">
          <a:extLst>
            <a:ext uri="{FF2B5EF4-FFF2-40B4-BE49-F238E27FC236}">
              <a16:creationId xmlns:a16="http://schemas.microsoft.com/office/drawing/2014/main" id="{53DE4D34-F513-4990-9365-38554498186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8" name="直線コネクタ 277">
          <a:extLst>
            <a:ext uri="{FF2B5EF4-FFF2-40B4-BE49-F238E27FC236}">
              <a16:creationId xmlns:a16="http://schemas.microsoft.com/office/drawing/2014/main" id="{E1499324-0C41-44AF-ABFF-61DA4962451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9" name="テキスト ボックス 278">
          <a:extLst>
            <a:ext uri="{FF2B5EF4-FFF2-40B4-BE49-F238E27FC236}">
              <a16:creationId xmlns:a16="http://schemas.microsoft.com/office/drawing/2014/main" id="{4AAB5CAE-5A1B-4329-8ACC-9F410FBE9C6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0" name="直線コネクタ 279">
          <a:extLst>
            <a:ext uri="{FF2B5EF4-FFF2-40B4-BE49-F238E27FC236}">
              <a16:creationId xmlns:a16="http://schemas.microsoft.com/office/drawing/2014/main" id="{165D3777-7C85-4D28-B0D2-E4909945FED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1" name="テキスト ボックス 280">
          <a:extLst>
            <a:ext uri="{FF2B5EF4-FFF2-40B4-BE49-F238E27FC236}">
              <a16:creationId xmlns:a16="http://schemas.microsoft.com/office/drawing/2014/main" id="{5C1E5BDD-EED8-4426-A421-5C3A394C917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2" name="【公営住宅】&#10;一人当たり面積グラフ枠">
          <a:extLst>
            <a:ext uri="{FF2B5EF4-FFF2-40B4-BE49-F238E27FC236}">
              <a16:creationId xmlns:a16="http://schemas.microsoft.com/office/drawing/2014/main" id="{C877DD96-4170-4B8B-9CC2-AD357F95B6D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283" name="直線コネクタ 282">
          <a:extLst>
            <a:ext uri="{FF2B5EF4-FFF2-40B4-BE49-F238E27FC236}">
              <a16:creationId xmlns:a16="http://schemas.microsoft.com/office/drawing/2014/main" id="{77E0B01B-5A87-4BFB-B784-33E1767E775D}"/>
            </a:ext>
          </a:extLst>
        </xdr:cNvPr>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84" name="【公営住宅】&#10;一人当たり面積最小値テキスト">
          <a:extLst>
            <a:ext uri="{FF2B5EF4-FFF2-40B4-BE49-F238E27FC236}">
              <a16:creationId xmlns:a16="http://schemas.microsoft.com/office/drawing/2014/main" id="{3E8AA465-316F-4BB7-A6A7-72659F0A96B1}"/>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85" name="直線コネクタ 284">
          <a:extLst>
            <a:ext uri="{FF2B5EF4-FFF2-40B4-BE49-F238E27FC236}">
              <a16:creationId xmlns:a16="http://schemas.microsoft.com/office/drawing/2014/main" id="{00297855-78DE-4ACA-9797-570DD9FC120A}"/>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286" name="【公営住宅】&#10;一人当たり面積最大値テキスト">
          <a:extLst>
            <a:ext uri="{FF2B5EF4-FFF2-40B4-BE49-F238E27FC236}">
              <a16:creationId xmlns:a16="http://schemas.microsoft.com/office/drawing/2014/main" id="{E52FCA00-3A77-4F3D-AE1C-8D2B6987E51B}"/>
            </a:ext>
          </a:extLst>
        </xdr:cNvPr>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287" name="直線コネクタ 286">
          <a:extLst>
            <a:ext uri="{FF2B5EF4-FFF2-40B4-BE49-F238E27FC236}">
              <a16:creationId xmlns:a16="http://schemas.microsoft.com/office/drawing/2014/main" id="{B5E5CC25-4DCC-41AC-9922-D99D974A06AA}"/>
            </a:ext>
          </a:extLst>
        </xdr:cNvPr>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288" name="【公営住宅】&#10;一人当たり面積平均値テキスト">
          <a:extLst>
            <a:ext uri="{FF2B5EF4-FFF2-40B4-BE49-F238E27FC236}">
              <a16:creationId xmlns:a16="http://schemas.microsoft.com/office/drawing/2014/main" id="{5D8B5E05-A8AC-4233-BE87-EC38E3789794}"/>
            </a:ext>
          </a:extLst>
        </xdr:cNvPr>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289" name="フローチャート: 判断 288">
          <a:extLst>
            <a:ext uri="{FF2B5EF4-FFF2-40B4-BE49-F238E27FC236}">
              <a16:creationId xmlns:a16="http://schemas.microsoft.com/office/drawing/2014/main" id="{888BFB2F-025D-469E-B0CE-ECF94490DDD7}"/>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290" name="フローチャート: 判断 289">
          <a:extLst>
            <a:ext uri="{FF2B5EF4-FFF2-40B4-BE49-F238E27FC236}">
              <a16:creationId xmlns:a16="http://schemas.microsoft.com/office/drawing/2014/main" id="{73C5CAD7-9A2E-49FB-BF35-B3ABC52570C8}"/>
            </a:ext>
          </a:extLst>
        </xdr:cNvPr>
        <xdr:cNvSpPr/>
      </xdr:nvSpPr>
      <xdr:spPr>
        <a:xfrm>
          <a:off x="9588500" y="144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291" name="フローチャート: 判断 290">
          <a:extLst>
            <a:ext uri="{FF2B5EF4-FFF2-40B4-BE49-F238E27FC236}">
              <a16:creationId xmlns:a16="http://schemas.microsoft.com/office/drawing/2014/main" id="{31A404F6-C6E3-4076-B6A7-8ADCD4DFD53D}"/>
            </a:ext>
          </a:extLst>
        </xdr:cNvPr>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292" name="フローチャート: 判断 291">
          <a:extLst>
            <a:ext uri="{FF2B5EF4-FFF2-40B4-BE49-F238E27FC236}">
              <a16:creationId xmlns:a16="http://schemas.microsoft.com/office/drawing/2014/main" id="{656F20C5-0AA7-4F48-B824-E6E385342A87}"/>
            </a:ext>
          </a:extLst>
        </xdr:cNvPr>
        <xdr:cNvSpPr/>
      </xdr:nvSpPr>
      <xdr:spPr>
        <a:xfrm>
          <a:off x="7810500" y="1440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293" name="フローチャート: 判断 292">
          <a:extLst>
            <a:ext uri="{FF2B5EF4-FFF2-40B4-BE49-F238E27FC236}">
              <a16:creationId xmlns:a16="http://schemas.microsoft.com/office/drawing/2014/main" id="{73287937-9ECC-45FC-B479-6019872A6E6F}"/>
            </a:ext>
          </a:extLst>
        </xdr:cNvPr>
        <xdr:cNvSpPr/>
      </xdr:nvSpPr>
      <xdr:spPr>
        <a:xfrm>
          <a:off x="6921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D62A7FCF-D73D-4EB6-B517-45E4772FCD8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14A910FB-0B01-4EC2-9668-46665E6433B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7BEDF334-D645-4DAA-B011-C48552915E4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7B30A9F7-C1C7-4FEC-BA6C-04461259E5F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36354520-8EA0-40A8-9FCF-5E36C79EACC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20065</xdr:rowOff>
    </xdr:from>
    <xdr:to>
      <xdr:col>36</xdr:col>
      <xdr:colOff>165100</xdr:colOff>
      <xdr:row>85</xdr:row>
      <xdr:rowOff>121665</xdr:rowOff>
    </xdr:to>
    <xdr:sp macro="" textlink="">
      <xdr:nvSpPr>
        <xdr:cNvPr id="299" name="楕円 298">
          <a:extLst>
            <a:ext uri="{FF2B5EF4-FFF2-40B4-BE49-F238E27FC236}">
              <a16:creationId xmlns:a16="http://schemas.microsoft.com/office/drawing/2014/main" id="{04303043-9B72-496F-9391-380DBA49C38D}"/>
            </a:ext>
          </a:extLst>
        </xdr:cNvPr>
        <xdr:cNvSpPr/>
      </xdr:nvSpPr>
      <xdr:spPr>
        <a:xfrm>
          <a:off x="6921500" y="1459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131335</xdr:rowOff>
    </xdr:from>
    <xdr:ext cx="469744" cy="259045"/>
    <xdr:sp macro="" textlink="">
      <xdr:nvSpPr>
        <xdr:cNvPr id="300" name="n_1aveValue【公営住宅】&#10;一人当たり面積">
          <a:extLst>
            <a:ext uri="{FF2B5EF4-FFF2-40B4-BE49-F238E27FC236}">
              <a16:creationId xmlns:a16="http://schemas.microsoft.com/office/drawing/2014/main" id="{B122260F-CE2D-4280-A6B8-B85C7E357F08}"/>
            </a:ext>
          </a:extLst>
        </xdr:cNvPr>
        <xdr:cNvSpPr txBox="1"/>
      </xdr:nvSpPr>
      <xdr:spPr>
        <a:xfrm>
          <a:off x="9391727"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01" name="n_2aveValue【公営住宅】&#10;一人当たり面積">
          <a:extLst>
            <a:ext uri="{FF2B5EF4-FFF2-40B4-BE49-F238E27FC236}">
              <a16:creationId xmlns:a16="http://schemas.microsoft.com/office/drawing/2014/main" id="{AD9D7354-F63D-4793-8475-0C20A00608BB}"/>
            </a:ext>
          </a:extLst>
        </xdr:cNvPr>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122953</xdr:rowOff>
    </xdr:from>
    <xdr:ext cx="469744" cy="259045"/>
    <xdr:sp macro="" textlink="">
      <xdr:nvSpPr>
        <xdr:cNvPr id="302" name="n_3aveValue【公営住宅】&#10;一人当たり面積">
          <a:extLst>
            <a:ext uri="{FF2B5EF4-FFF2-40B4-BE49-F238E27FC236}">
              <a16:creationId xmlns:a16="http://schemas.microsoft.com/office/drawing/2014/main" id="{727B03A4-A027-4064-B758-D6D16AB9D398}"/>
            </a:ext>
          </a:extLst>
        </xdr:cNvPr>
        <xdr:cNvSpPr txBox="1"/>
      </xdr:nvSpPr>
      <xdr:spPr>
        <a:xfrm>
          <a:off x="7626427" y="1418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117619</xdr:rowOff>
    </xdr:from>
    <xdr:ext cx="469744" cy="259045"/>
    <xdr:sp macro="" textlink="">
      <xdr:nvSpPr>
        <xdr:cNvPr id="303" name="n_4aveValue【公営住宅】&#10;一人当たり面積">
          <a:extLst>
            <a:ext uri="{FF2B5EF4-FFF2-40B4-BE49-F238E27FC236}">
              <a16:creationId xmlns:a16="http://schemas.microsoft.com/office/drawing/2014/main" id="{8004B266-E6A0-46C2-94C2-53554630F757}"/>
            </a:ext>
          </a:extLst>
        </xdr:cNvPr>
        <xdr:cNvSpPr txBox="1"/>
      </xdr:nvSpPr>
      <xdr:spPr>
        <a:xfrm>
          <a:off x="6737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112792</xdr:rowOff>
    </xdr:from>
    <xdr:ext cx="469744" cy="259045"/>
    <xdr:sp macro="" textlink="">
      <xdr:nvSpPr>
        <xdr:cNvPr id="304" name="n_4mainValue【公営住宅】&#10;一人当たり面積">
          <a:extLst>
            <a:ext uri="{FF2B5EF4-FFF2-40B4-BE49-F238E27FC236}">
              <a16:creationId xmlns:a16="http://schemas.microsoft.com/office/drawing/2014/main" id="{AB705D12-4B17-47D0-B983-1C6A8EA7B961}"/>
            </a:ext>
          </a:extLst>
        </xdr:cNvPr>
        <xdr:cNvSpPr txBox="1"/>
      </xdr:nvSpPr>
      <xdr:spPr>
        <a:xfrm>
          <a:off x="6737427"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5" name="正方形/長方形 304">
          <a:extLst>
            <a:ext uri="{FF2B5EF4-FFF2-40B4-BE49-F238E27FC236}">
              <a16:creationId xmlns:a16="http://schemas.microsoft.com/office/drawing/2014/main" id="{931333BF-0317-4AED-AA61-6C18AE2BBE0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6" name="正方形/長方形 305">
          <a:extLst>
            <a:ext uri="{FF2B5EF4-FFF2-40B4-BE49-F238E27FC236}">
              <a16:creationId xmlns:a16="http://schemas.microsoft.com/office/drawing/2014/main" id="{719BE120-F259-40D3-A8D7-BDA1CD6B5F7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7" name="正方形/長方形 306">
          <a:extLst>
            <a:ext uri="{FF2B5EF4-FFF2-40B4-BE49-F238E27FC236}">
              <a16:creationId xmlns:a16="http://schemas.microsoft.com/office/drawing/2014/main" id="{4003FEA3-BB6D-4F4F-9933-E5F6B1CE885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8" name="正方形/長方形 307">
          <a:extLst>
            <a:ext uri="{FF2B5EF4-FFF2-40B4-BE49-F238E27FC236}">
              <a16:creationId xmlns:a16="http://schemas.microsoft.com/office/drawing/2014/main" id="{60A18BB7-D689-474C-BF62-EB58B02C274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9" name="正方形/長方形 308">
          <a:extLst>
            <a:ext uri="{FF2B5EF4-FFF2-40B4-BE49-F238E27FC236}">
              <a16:creationId xmlns:a16="http://schemas.microsoft.com/office/drawing/2014/main" id="{035A481A-6C10-4F02-9D37-9829CBEF8E2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0" name="正方形/長方形 309">
          <a:extLst>
            <a:ext uri="{FF2B5EF4-FFF2-40B4-BE49-F238E27FC236}">
              <a16:creationId xmlns:a16="http://schemas.microsoft.com/office/drawing/2014/main" id="{53A63EBE-442C-40CC-A4B1-5E199BDDFD8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1" name="正方形/長方形 310">
          <a:extLst>
            <a:ext uri="{FF2B5EF4-FFF2-40B4-BE49-F238E27FC236}">
              <a16:creationId xmlns:a16="http://schemas.microsoft.com/office/drawing/2014/main" id="{6F8232BD-0BD8-4EEB-8B47-AAF968C7261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2" name="正方形/長方形 311">
          <a:extLst>
            <a:ext uri="{FF2B5EF4-FFF2-40B4-BE49-F238E27FC236}">
              <a16:creationId xmlns:a16="http://schemas.microsoft.com/office/drawing/2014/main" id="{7D503DE0-48FE-47E9-A9DB-64350E665C8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3" name="正方形/長方形 312">
          <a:extLst>
            <a:ext uri="{FF2B5EF4-FFF2-40B4-BE49-F238E27FC236}">
              <a16:creationId xmlns:a16="http://schemas.microsoft.com/office/drawing/2014/main" id="{E3424357-FF09-4153-B1E2-E0541A1F89C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4" name="正方形/長方形 313">
          <a:extLst>
            <a:ext uri="{FF2B5EF4-FFF2-40B4-BE49-F238E27FC236}">
              <a16:creationId xmlns:a16="http://schemas.microsoft.com/office/drawing/2014/main" id="{3C478FE1-0581-4EEB-BFED-641D694596B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5" name="正方形/長方形 314">
          <a:extLst>
            <a:ext uri="{FF2B5EF4-FFF2-40B4-BE49-F238E27FC236}">
              <a16:creationId xmlns:a16="http://schemas.microsoft.com/office/drawing/2014/main" id="{F1437E8D-B5AA-4EEB-B50C-F3C7B70C719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6" name="正方形/長方形 315">
          <a:extLst>
            <a:ext uri="{FF2B5EF4-FFF2-40B4-BE49-F238E27FC236}">
              <a16:creationId xmlns:a16="http://schemas.microsoft.com/office/drawing/2014/main" id="{E13F43F0-9F0B-4CAA-B352-A6297C6E71F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7" name="正方形/長方形 316">
          <a:extLst>
            <a:ext uri="{FF2B5EF4-FFF2-40B4-BE49-F238E27FC236}">
              <a16:creationId xmlns:a16="http://schemas.microsoft.com/office/drawing/2014/main" id="{E9139652-3D70-4BCE-B097-2E86B632364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8" name="正方形/長方形 317">
          <a:extLst>
            <a:ext uri="{FF2B5EF4-FFF2-40B4-BE49-F238E27FC236}">
              <a16:creationId xmlns:a16="http://schemas.microsoft.com/office/drawing/2014/main" id="{91011726-7A09-484C-BBAA-5F3F2CD3B84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9" name="正方形/長方形 318">
          <a:extLst>
            <a:ext uri="{FF2B5EF4-FFF2-40B4-BE49-F238E27FC236}">
              <a16:creationId xmlns:a16="http://schemas.microsoft.com/office/drawing/2014/main" id="{88631167-9EC4-48C0-98FC-548D8854653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0" name="正方形/長方形 319">
          <a:extLst>
            <a:ext uri="{FF2B5EF4-FFF2-40B4-BE49-F238E27FC236}">
              <a16:creationId xmlns:a16="http://schemas.microsoft.com/office/drawing/2014/main" id="{2C621A10-D199-4FE9-B42C-D720BFFC9DD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1" name="正方形/長方形 320">
          <a:extLst>
            <a:ext uri="{FF2B5EF4-FFF2-40B4-BE49-F238E27FC236}">
              <a16:creationId xmlns:a16="http://schemas.microsoft.com/office/drawing/2014/main" id="{C9940AA6-60E1-49D6-AA53-AF2F1005169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2" name="正方形/長方形 321">
          <a:extLst>
            <a:ext uri="{FF2B5EF4-FFF2-40B4-BE49-F238E27FC236}">
              <a16:creationId xmlns:a16="http://schemas.microsoft.com/office/drawing/2014/main" id="{711CF8DB-E7D4-4C78-93F8-902C3E6F9F1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3" name="正方形/長方形 322">
          <a:extLst>
            <a:ext uri="{FF2B5EF4-FFF2-40B4-BE49-F238E27FC236}">
              <a16:creationId xmlns:a16="http://schemas.microsoft.com/office/drawing/2014/main" id="{D4DFA402-FB78-48D2-BAF5-BF2CD157EE1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4" name="正方形/長方形 323">
          <a:extLst>
            <a:ext uri="{FF2B5EF4-FFF2-40B4-BE49-F238E27FC236}">
              <a16:creationId xmlns:a16="http://schemas.microsoft.com/office/drawing/2014/main" id="{8C24278B-5AB6-483C-BBE4-F37F5B96B80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5" name="正方形/長方形 324">
          <a:extLst>
            <a:ext uri="{FF2B5EF4-FFF2-40B4-BE49-F238E27FC236}">
              <a16:creationId xmlns:a16="http://schemas.microsoft.com/office/drawing/2014/main" id="{20656625-1EDE-4244-A0C9-1ECB8179646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6" name="正方形/長方形 325">
          <a:extLst>
            <a:ext uri="{FF2B5EF4-FFF2-40B4-BE49-F238E27FC236}">
              <a16:creationId xmlns:a16="http://schemas.microsoft.com/office/drawing/2014/main" id="{29B63A53-0F8B-4C6E-82C5-65AB325970D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7" name="正方形/長方形 326">
          <a:extLst>
            <a:ext uri="{FF2B5EF4-FFF2-40B4-BE49-F238E27FC236}">
              <a16:creationId xmlns:a16="http://schemas.microsoft.com/office/drawing/2014/main" id="{76A31681-1AB2-4F7D-AF13-92A320436E2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8" name="正方形/長方形 327">
          <a:extLst>
            <a:ext uri="{FF2B5EF4-FFF2-40B4-BE49-F238E27FC236}">
              <a16:creationId xmlns:a16="http://schemas.microsoft.com/office/drawing/2014/main" id="{04CCE4EF-5CAF-416E-BA49-4EE06AEFDFD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9" name="テキスト ボックス 328">
          <a:extLst>
            <a:ext uri="{FF2B5EF4-FFF2-40B4-BE49-F238E27FC236}">
              <a16:creationId xmlns:a16="http://schemas.microsoft.com/office/drawing/2014/main" id="{0A34A481-5A81-40C6-8DBE-BFA83AC471C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0" name="直線コネクタ 329">
          <a:extLst>
            <a:ext uri="{FF2B5EF4-FFF2-40B4-BE49-F238E27FC236}">
              <a16:creationId xmlns:a16="http://schemas.microsoft.com/office/drawing/2014/main" id="{7DD4FB47-E52D-490A-8397-9168AABD837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31" name="テキスト ボックス 330">
          <a:extLst>
            <a:ext uri="{FF2B5EF4-FFF2-40B4-BE49-F238E27FC236}">
              <a16:creationId xmlns:a16="http://schemas.microsoft.com/office/drawing/2014/main" id="{2F84CB58-5F9B-4AC3-9BF6-6E6F3A104C9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2" name="直線コネクタ 331">
          <a:extLst>
            <a:ext uri="{FF2B5EF4-FFF2-40B4-BE49-F238E27FC236}">
              <a16:creationId xmlns:a16="http://schemas.microsoft.com/office/drawing/2014/main" id="{DCD2919E-EB0F-4C00-98EE-B7EECCED42F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33" name="テキスト ボックス 332">
          <a:extLst>
            <a:ext uri="{FF2B5EF4-FFF2-40B4-BE49-F238E27FC236}">
              <a16:creationId xmlns:a16="http://schemas.microsoft.com/office/drawing/2014/main" id="{BF7474EF-FDEC-4219-9C58-72889F22640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4" name="直線コネクタ 333">
          <a:extLst>
            <a:ext uri="{FF2B5EF4-FFF2-40B4-BE49-F238E27FC236}">
              <a16:creationId xmlns:a16="http://schemas.microsoft.com/office/drawing/2014/main" id="{DE212C81-19F8-4730-92A9-62E34845182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5" name="テキスト ボックス 334">
          <a:extLst>
            <a:ext uri="{FF2B5EF4-FFF2-40B4-BE49-F238E27FC236}">
              <a16:creationId xmlns:a16="http://schemas.microsoft.com/office/drawing/2014/main" id="{E905060C-4204-452B-86FB-11FA5861F4A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6" name="直線コネクタ 335">
          <a:extLst>
            <a:ext uri="{FF2B5EF4-FFF2-40B4-BE49-F238E27FC236}">
              <a16:creationId xmlns:a16="http://schemas.microsoft.com/office/drawing/2014/main" id="{66471ED3-C6F6-40A4-ABEC-C6CACC98353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7" name="テキスト ボックス 336">
          <a:extLst>
            <a:ext uri="{FF2B5EF4-FFF2-40B4-BE49-F238E27FC236}">
              <a16:creationId xmlns:a16="http://schemas.microsoft.com/office/drawing/2014/main" id="{25C04AE4-83EE-4A80-AFCD-F742188E296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8" name="直線コネクタ 337">
          <a:extLst>
            <a:ext uri="{FF2B5EF4-FFF2-40B4-BE49-F238E27FC236}">
              <a16:creationId xmlns:a16="http://schemas.microsoft.com/office/drawing/2014/main" id="{339CE34F-988C-487C-8B29-D4FE8A607B6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9" name="テキスト ボックス 338">
          <a:extLst>
            <a:ext uri="{FF2B5EF4-FFF2-40B4-BE49-F238E27FC236}">
              <a16:creationId xmlns:a16="http://schemas.microsoft.com/office/drawing/2014/main" id="{F58AB307-55D3-4EE4-B0E6-2052995B477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0" name="直線コネクタ 339">
          <a:extLst>
            <a:ext uri="{FF2B5EF4-FFF2-40B4-BE49-F238E27FC236}">
              <a16:creationId xmlns:a16="http://schemas.microsoft.com/office/drawing/2014/main" id="{EEF371BE-3ABE-46C4-A178-6927163AD52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41" name="テキスト ボックス 340">
          <a:extLst>
            <a:ext uri="{FF2B5EF4-FFF2-40B4-BE49-F238E27FC236}">
              <a16:creationId xmlns:a16="http://schemas.microsoft.com/office/drawing/2014/main" id="{FFB41AE7-610D-4300-BB41-EB5AFD836F4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2" name="直線コネクタ 341">
          <a:extLst>
            <a:ext uri="{FF2B5EF4-FFF2-40B4-BE49-F238E27FC236}">
              <a16:creationId xmlns:a16="http://schemas.microsoft.com/office/drawing/2014/main" id="{1DCA409E-089C-489D-93DD-33C0AEF1F52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43" name="テキスト ボックス 342">
          <a:extLst>
            <a:ext uri="{FF2B5EF4-FFF2-40B4-BE49-F238E27FC236}">
              <a16:creationId xmlns:a16="http://schemas.microsoft.com/office/drawing/2014/main" id="{92EBC356-AA2D-4609-B4D1-F0F358798A4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4" name="【認定こども園・幼稚園・保育所】&#10;有形固定資産減価償却率グラフ枠">
          <a:extLst>
            <a:ext uri="{FF2B5EF4-FFF2-40B4-BE49-F238E27FC236}">
              <a16:creationId xmlns:a16="http://schemas.microsoft.com/office/drawing/2014/main" id="{4F94D90D-9F4F-4910-A03A-D4F99A19B1F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345" name="直線コネクタ 344">
          <a:extLst>
            <a:ext uri="{FF2B5EF4-FFF2-40B4-BE49-F238E27FC236}">
              <a16:creationId xmlns:a16="http://schemas.microsoft.com/office/drawing/2014/main" id="{FD68369F-DAD5-4626-817C-8BF85E468334}"/>
            </a:ext>
          </a:extLst>
        </xdr:cNvPr>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346" name="【認定こども園・幼稚園・保育所】&#10;有形固定資産減価償却率最小値テキスト">
          <a:extLst>
            <a:ext uri="{FF2B5EF4-FFF2-40B4-BE49-F238E27FC236}">
              <a16:creationId xmlns:a16="http://schemas.microsoft.com/office/drawing/2014/main" id="{D5B0EFC7-F291-4FA1-8CC5-449CA2EFEB45}"/>
            </a:ext>
          </a:extLst>
        </xdr:cNvPr>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347" name="直線コネクタ 346">
          <a:extLst>
            <a:ext uri="{FF2B5EF4-FFF2-40B4-BE49-F238E27FC236}">
              <a16:creationId xmlns:a16="http://schemas.microsoft.com/office/drawing/2014/main" id="{D124CE1D-1A88-4874-B95B-2A0AA84CFE2F}"/>
            </a:ext>
          </a:extLst>
        </xdr:cNvPr>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348" name="【認定こども園・幼稚園・保育所】&#10;有形固定資産減価償却率最大値テキスト">
          <a:extLst>
            <a:ext uri="{FF2B5EF4-FFF2-40B4-BE49-F238E27FC236}">
              <a16:creationId xmlns:a16="http://schemas.microsoft.com/office/drawing/2014/main" id="{840524D8-8C42-40E5-8C4C-3A255F785000}"/>
            </a:ext>
          </a:extLst>
        </xdr:cNvPr>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349" name="直線コネクタ 348">
          <a:extLst>
            <a:ext uri="{FF2B5EF4-FFF2-40B4-BE49-F238E27FC236}">
              <a16:creationId xmlns:a16="http://schemas.microsoft.com/office/drawing/2014/main" id="{A594A8A1-5944-476A-9053-2995B3DACA32}"/>
            </a:ext>
          </a:extLst>
        </xdr:cNvPr>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350" name="【認定こども園・幼稚園・保育所】&#10;有形固定資産減価償却率平均値テキスト">
          <a:extLst>
            <a:ext uri="{FF2B5EF4-FFF2-40B4-BE49-F238E27FC236}">
              <a16:creationId xmlns:a16="http://schemas.microsoft.com/office/drawing/2014/main" id="{5EA1BA0D-22DD-4811-8273-C9B0895B4449}"/>
            </a:ext>
          </a:extLst>
        </xdr:cNvPr>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51" name="フローチャート: 判断 350">
          <a:extLst>
            <a:ext uri="{FF2B5EF4-FFF2-40B4-BE49-F238E27FC236}">
              <a16:creationId xmlns:a16="http://schemas.microsoft.com/office/drawing/2014/main" id="{290C9538-1901-4B5A-8DEC-3079D45DABFD}"/>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352" name="フローチャート: 判断 351">
          <a:extLst>
            <a:ext uri="{FF2B5EF4-FFF2-40B4-BE49-F238E27FC236}">
              <a16:creationId xmlns:a16="http://schemas.microsoft.com/office/drawing/2014/main" id="{14A3EE28-4092-49C4-A99C-08B1C5A8793C}"/>
            </a:ext>
          </a:extLst>
        </xdr:cNvPr>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353" name="フローチャート: 判断 352">
          <a:extLst>
            <a:ext uri="{FF2B5EF4-FFF2-40B4-BE49-F238E27FC236}">
              <a16:creationId xmlns:a16="http://schemas.microsoft.com/office/drawing/2014/main" id="{0A1BC99D-AD33-4ACA-AB54-B855E191B2C7}"/>
            </a:ext>
          </a:extLst>
        </xdr:cNvPr>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354" name="フローチャート: 判断 353">
          <a:extLst>
            <a:ext uri="{FF2B5EF4-FFF2-40B4-BE49-F238E27FC236}">
              <a16:creationId xmlns:a16="http://schemas.microsoft.com/office/drawing/2014/main" id="{00482104-173C-49F0-89B5-5BEF1A1202B2}"/>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355" name="フローチャート: 判断 354">
          <a:extLst>
            <a:ext uri="{FF2B5EF4-FFF2-40B4-BE49-F238E27FC236}">
              <a16:creationId xmlns:a16="http://schemas.microsoft.com/office/drawing/2014/main" id="{425BBD22-5BA8-4D15-B80A-5244165DD881}"/>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68FE004A-E36A-496B-88AB-10156176B73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51EE0CD0-8D47-411F-80A3-CA52F2DA55A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C1B5D38D-6BA9-4FE0-89C4-EC293CF0A49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C34CFB94-D75C-4528-97F8-2FD2D6C8E73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E613A0DA-C4E9-4007-BF35-DF8E6C41D1A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15875</xdr:rowOff>
    </xdr:from>
    <xdr:to>
      <xdr:col>67</xdr:col>
      <xdr:colOff>101600</xdr:colOff>
      <xdr:row>35</xdr:row>
      <xdr:rowOff>117475</xdr:rowOff>
    </xdr:to>
    <xdr:sp macro="" textlink="">
      <xdr:nvSpPr>
        <xdr:cNvPr id="361" name="楕円 360">
          <a:extLst>
            <a:ext uri="{FF2B5EF4-FFF2-40B4-BE49-F238E27FC236}">
              <a16:creationId xmlns:a16="http://schemas.microsoft.com/office/drawing/2014/main" id="{F9045D64-40F0-4A0B-8A80-850C19009C1F}"/>
            </a:ext>
          </a:extLst>
        </xdr:cNvPr>
        <xdr:cNvSpPr/>
      </xdr:nvSpPr>
      <xdr:spPr>
        <a:xfrm>
          <a:off x="127635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101617</xdr:rowOff>
    </xdr:from>
    <xdr:ext cx="405111" cy="259045"/>
    <xdr:sp macro="" textlink="">
      <xdr:nvSpPr>
        <xdr:cNvPr id="362" name="n_1aveValue【認定こども園・幼稚園・保育所】&#10;有形固定資産減価償却率">
          <a:extLst>
            <a:ext uri="{FF2B5EF4-FFF2-40B4-BE49-F238E27FC236}">
              <a16:creationId xmlns:a16="http://schemas.microsoft.com/office/drawing/2014/main" id="{7A27990A-A137-4B19-9CA2-ED5F545D7E08}"/>
            </a:ext>
          </a:extLst>
        </xdr:cNvPr>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363" name="n_2aveValue【認定こども園・幼稚園・保育所】&#10;有形固定資産減価償却率">
          <a:extLst>
            <a:ext uri="{FF2B5EF4-FFF2-40B4-BE49-F238E27FC236}">
              <a16:creationId xmlns:a16="http://schemas.microsoft.com/office/drawing/2014/main" id="{A44F9C7A-0EFA-458C-B44E-6B1323265EDF}"/>
            </a:ext>
          </a:extLst>
        </xdr:cNvPr>
        <xdr:cNvSpPr txBox="1"/>
      </xdr:nvSpPr>
      <xdr:spPr>
        <a:xfrm>
          <a:off x="14389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364" name="n_3aveValue【認定こども園・幼稚園・保育所】&#10;有形固定資産減価償却率">
          <a:extLst>
            <a:ext uri="{FF2B5EF4-FFF2-40B4-BE49-F238E27FC236}">
              <a16:creationId xmlns:a16="http://schemas.microsoft.com/office/drawing/2014/main" id="{5C6E65D4-8C3E-482E-AA25-B1A0DC416770}"/>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365" name="n_4aveValue【認定こども園・幼稚園・保育所】&#10;有形固定資産減価償却率">
          <a:extLst>
            <a:ext uri="{FF2B5EF4-FFF2-40B4-BE49-F238E27FC236}">
              <a16:creationId xmlns:a16="http://schemas.microsoft.com/office/drawing/2014/main" id="{50A5FFF3-ABD0-489B-90D1-6A4C2D885F04}"/>
            </a:ext>
          </a:extLst>
        </xdr:cNvPr>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134002</xdr:rowOff>
    </xdr:from>
    <xdr:ext cx="405111" cy="259045"/>
    <xdr:sp macro="" textlink="">
      <xdr:nvSpPr>
        <xdr:cNvPr id="366" name="n_4mainValue【認定こども園・幼稚園・保育所】&#10;有形固定資産減価償却率">
          <a:extLst>
            <a:ext uri="{FF2B5EF4-FFF2-40B4-BE49-F238E27FC236}">
              <a16:creationId xmlns:a16="http://schemas.microsoft.com/office/drawing/2014/main" id="{A78CC40B-03A4-4C08-9D74-AF2F96DD3FBE}"/>
            </a:ext>
          </a:extLst>
        </xdr:cNvPr>
        <xdr:cNvSpPr txBox="1"/>
      </xdr:nvSpPr>
      <xdr:spPr>
        <a:xfrm>
          <a:off x="12611744"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7" name="正方形/長方形 366">
          <a:extLst>
            <a:ext uri="{FF2B5EF4-FFF2-40B4-BE49-F238E27FC236}">
              <a16:creationId xmlns:a16="http://schemas.microsoft.com/office/drawing/2014/main" id="{5ED29AB6-85CE-4905-8399-3F86E7F0097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8" name="正方形/長方形 367">
          <a:extLst>
            <a:ext uri="{FF2B5EF4-FFF2-40B4-BE49-F238E27FC236}">
              <a16:creationId xmlns:a16="http://schemas.microsoft.com/office/drawing/2014/main" id="{12FEA69F-9A9E-489C-9001-0BC46D09217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9" name="正方形/長方形 368">
          <a:extLst>
            <a:ext uri="{FF2B5EF4-FFF2-40B4-BE49-F238E27FC236}">
              <a16:creationId xmlns:a16="http://schemas.microsoft.com/office/drawing/2014/main" id="{E52AEC22-4BCD-427B-BFC2-5B66658E287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0" name="正方形/長方形 369">
          <a:extLst>
            <a:ext uri="{FF2B5EF4-FFF2-40B4-BE49-F238E27FC236}">
              <a16:creationId xmlns:a16="http://schemas.microsoft.com/office/drawing/2014/main" id="{FF1076E2-AB03-4B35-912A-A400AF9A3CF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1" name="正方形/長方形 370">
          <a:extLst>
            <a:ext uri="{FF2B5EF4-FFF2-40B4-BE49-F238E27FC236}">
              <a16:creationId xmlns:a16="http://schemas.microsoft.com/office/drawing/2014/main" id="{B9B7FC82-8187-4A34-893A-F4477099A4F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2" name="正方形/長方形 371">
          <a:extLst>
            <a:ext uri="{FF2B5EF4-FFF2-40B4-BE49-F238E27FC236}">
              <a16:creationId xmlns:a16="http://schemas.microsoft.com/office/drawing/2014/main" id="{986B8EC4-414B-416B-AC20-EA4E9254F89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3" name="正方形/長方形 372">
          <a:extLst>
            <a:ext uri="{FF2B5EF4-FFF2-40B4-BE49-F238E27FC236}">
              <a16:creationId xmlns:a16="http://schemas.microsoft.com/office/drawing/2014/main" id="{1CDA2035-AB05-4F75-A1A7-87524448F9E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4" name="正方形/長方形 373">
          <a:extLst>
            <a:ext uri="{FF2B5EF4-FFF2-40B4-BE49-F238E27FC236}">
              <a16:creationId xmlns:a16="http://schemas.microsoft.com/office/drawing/2014/main" id="{CA3F2574-09A9-4542-868C-2B7C4290B9D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5" name="テキスト ボックス 374">
          <a:extLst>
            <a:ext uri="{FF2B5EF4-FFF2-40B4-BE49-F238E27FC236}">
              <a16:creationId xmlns:a16="http://schemas.microsoft.com/office/drawing/2014/main" id="{FD8ECE83-7CA1-42F0-99E2-CFC8C1E2292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6" name="直線コネクタ 375">
          <a:extLst>
            <a:ext uri="{FF2B5EF4-FFF2-40B4-BE49-F238E27FC236}">
              <a16:creationId xmlns:a16="http://schemas.microsoft.com/office/drawing/2014/main" id="{BB50D798-4E43-4C91-BE83-D707E70BF53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7" name="直線コネクタ 376">
          <a:extLst>
            <a:ext uri="{FF2B5EF4-FFF2-40B4-BE49-F238E27FC236}">
              <a16:creationId xmlns:a16="http://schemas.microsoft.com/office/drawing/2014/main" id="{71DF2C20-7F87-4730-B90A-FC0B608792F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8" name="テキスト ボックス 377">
          <a:extLst>
            <a:ext uri="{FF2B5EF4-FFF2-40B4-BE49-F238E27FC236}">
              <a16:creationId xmlns:a16="http://schemas.microsoft.com/office/drawing/2014/main" id="{0DB2C7C1-D9A7-4586-9805-C41F3510DC05}"/>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9" name="直線コネクタ 378">
          <a:extLst>
            <a:ext uri="{FF2B5EF4-FFF2-40B4-BE49-F238E27FC236}">
              <a16:creationId xmlns:a16="http://schemas.microsoft.com/office/drawing/2014/main" id="{6A793EE9-CFD8-404F-8147-258F060EBA1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0" name="テキスト ボックス 379">
          <a:extLst>
            <a:ext uri="{FF2B5EF4-FFF2-40B4-BE49-F238E27FC236}">
              <a16:creationId xmlns:a16="http://schemas.microsoft.com/office/drawing/2014/main" id="{E2126913-66EB-4F44-AC52-0E2348A7D814}"/>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1" name="直線コネクタ 380">
          <a:extLst>
            <a:ext uri="{FF2B5EF4-FFF2-40B4-BE49-F238E27FC236}">
              <a16:creationId xmlns:a16="http://schemas.microsoft.com/office/drawing/2014/main" id="{BAA1E983-572E-425C-A4D5-23679B792C2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82" name="テキスト ボックス 381">
          <a:extLst>
            <a:ext uri="{FF2B5EF4-FFF2-40B4-BE49-F238E27FC236}">
              <a16:creationId xmlns:a16="http://schemas.microsoft.com/office/drawing/2014/main" id="{ADE43592-C9F1-430D-84F5-09D4979AF7E2}"/>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3" name="直線コネクタ 382">
          <a:extLst>
            <a:ext uri="{FF2B5EF4-FFF2-40B4-BE49-F238E27FC236}">
              <a16:creationId xmlns:a16="http://schemas.microsoft.com/office/drawing/2014/main" id="{8CE3E8FB-B143-4E52-B828-FA229153EDA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4" name="テキスト ボックス 383">
          <a:extLst>
            <a:ext uri="{FF2B5EF4-FFF2-40B4-BE49-F238E27FC236}">
              <a16:creationId xmlns:a16="http://schemas.microsoft.com/office/drawing/2014/main" id="{8CFC8C44-8A47-49EC-B4EC-0C435E36C4B5}"/>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5" name="直線コネクタ 384">
          <a:extLst>
            <a:ext uri="{FF2B5EF4-FFF2-40B4-BE49-F238E27FC236}">
              <a16:creationId xmlns:a16="http://schemas.microsoft.com/office/drawing/2014/main" id="{F3924E1A-AD6D-4A19-9B41-B6E7AE59233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6" name="テキスト ボックス 385">
          <a:extLst>
            <a:ext uri="{FF2B5EF4-FFF2-40B4-BE49-F238E27FC236}">
              <a16:creationId xmlns:a16="http://schemas.microsoft.com/office/drawing/2014/main" id="{07BBBA69-CBAE-40F5-8513-EAC322375B87}"/>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7" name="直線コネクタ 386">
          <a:extLst>
            <a:ext uri="{FF2B5EF4-FFF2-40B4-BE49-F238E27FC236}">
              <a16:creationId xmlns:a16="http://schemas.microsoft.com/office/drawing/2014/main" id="{1F8D2760-D451-4811-88D8-F212EABD8D3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id="{40425994-74E3-4910-B58C-E752C18E7D0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9" name="【認定こども園・幼稚園・保育所】&#10;一人当たり面積グラフ枠">
          <a:extLst>
            <a:ext uri="{FF2B5EF4-FFF2-40B4-BE49-F238E27FC236}">
              <a16:creationId xmlns:a16="http://schemas.microsoft.com/office/drawing/2014/main" id="{60116854-614B-4DF2-ADDA-7C5627CC693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390" name="直線コネクタ 389">
          <a:extLst>
            <a:ext uri="{FF2B5EF4-FFF2-40B4-BE49-F238E27FC236}">
              <a16:creationId xmlns:a16="http://schemas.microsoft.com/office/drawing/2014/main" id="{79086A4C-F91A-4E08-AB7E-32DBC7B329DE}"/>
            </a:ext>
          </a:extLst>
        </xdr:cNvPr>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391" name="【認定こども園・幼稚園・保育所】&#10;一人当たり面積最小値テキスト">
          <a:extLst>
            <a:ext uri="{FF2B5EF4-FFF2-40B4-BE49-F238E27FC236}">
              <a16:creationId xmlns:a16="http://schemas.microsoft.com/office/drawing/2014/main" id="{75575738-D94D-4420-A055-1531483BAD27}"/>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392" name="直線コネクタ 391">
          <a:extLst>
            <a:ext uri="{FF2B5EF4-FFF2-40B4-BE49-F238E27FC236}">
              <a16:creationId xmlns:a16="http://schemas.microsoft.com/office/drawing/2014/main" id="{952A8A9D-2B7C-4C69-9A28-4809E4F78294}"/>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393" name="【認定こども園・幼稚園・保育所】&#10;一人当たり面積最大値テキスト">
          <a:extLst>
            <a:ext uri="{FF2B5EF4-FFF2-40B4-BE49-F238E27FC236}">
              <a16:creationId xmlns:a16="http://schemas.microsoft.com/office/drawing/2014/main" id="{C46781C7-0926-4AEA-81D5-35E7BF266151}"/>
            </a:ext>
          </a:extLst>
        </xdr:cNvPr>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394" name="直線コネクタ 393">
          <a:extLst>
            <a:ext uri="{FF2B5EF4-FFF2-40B4-BE49-F238E27FC236}">
              <a16:creationId xmlns:a16="http://schemas.microsoft.com/office/drawing/2014/main" id="{9AAC91B3-C926-45AD-B2A0-AB7BF6277920}"/>
            </a:ext>
          </a:extLst>
        </xdr:cNvPr>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395" name="【認定こども園・幼稚園・保育所】&#10;一人当たり面積平均値テキスト">
          <a:extLst>
            <a:ext uri="{FF2B5EF4-FFF2-40B4-BE49-F238E27FC236}">
              <a16:creationId xmlns:a16="http://schemas.microsoft.com/office/drawing/2014/main" id="{8E96ABBD-FDC3-40E8-A25B-BE08DF939E66}"/>
            </a:ext>
          </a:extLst>
        </xdr:cNvPr>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396" name="フローチャート: 判断 395">
          <a:extLst>
            <a:ext uri="{FF2B5EF4-FFF2-40B4-BE49-F238E27FC236}">
              <a16:creationId xmlns:a16="http://schemas.microsoft.com/office/drawing/2014/main" id="{5F5E7FFF-5B2E-4F62-A73C-061FD4B8BF81}"/>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397" name="フローチャート: 判断 396">
          <a:extLst>
            <a:ext uri="{FF2B5EF4-FFF2-40B4-BE49-F238E27FC236}">
              <a16:creationId xmlns:a16="http://schemas.microsoft.com/office/drawing/2014/main" id="{B405982C-4A5D-4D76-B7D7-790AF5BA9E06}"/>
            </a:ext>
          </a:extLst>
        </xdr:cNvPr>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398" name="フローチャート: 判断 397">
          <a:extLst>
            <a:ext uri="{FF2B5EF4-FFF2-40B4-BE49-F238E27FC236}">
              <a16:creationId xmlns:a16="http://schemas.microsoft.com/office/drawing/2014/main" id="{EF0EDCE9-E707-4DD3-9E47-95D7EE6E65E9}"/>
            </a:ext>
          </a:extLst>
        </xdr:cNvPr>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399" name="フローチャート: 判断 398">
          <a:extLst>
            <a:ext uri="{FF2B5EF4-FFF2-40B4-BE49-F238E27FC236}">
              <a16:creationId xmlns:a16="http://schemas.microsoft.com/office/drawing/2014/main" id="{CF7010CE-34C5-4894-BB8C-EE8E5E11BF65}"/>
            </a:ext>
          </a:extLst>
        </xdr:cNvPr>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00" name="フローチャート: 判断 399">
          <a:extLst>
            <a:ext uri="{FF2B5EF4-FFF2-40B4-BE49-F238E27FC236}">
              <a16:creationId xmlns:a16="http://schemas.microsoft.com/office/drawing/2014/main" id="{D4124ACC-2787-4A83-911E-08821C98ED75}"/>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83C93376-6535-47E2-BFF9-8AED5F72478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1B228489-EA6A-43C0-9823-5DB8ADBDAD4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E9802E29-9D19-43D8-B337-0CB7EA871BB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3352D5C-9F48-45DC-B33D-04944CD549B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B2DD5BB4-BCAA-47CC-AA3E-C09AE61698F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116840</xdr:rowOff>
    </xdr:from>
    <xdr:to>
      <xdr:col>98</xdr:col>
      <xdr:colOff>38100</xdr:colOff>
      <xdr:row>37</xdr:row>
      <xdr:rowOff>46990</xdr:rowOff>
    </xdr:to>
    <xdr:sp macro="" textlink="">
      <xdr:nvSpPr>
        <xdr:cNvPr id="406" name="楕円 405">
          <a:extLst>
            <a:ext uri="{FF2B5EF4-FFF2-40B4-BE49-F238E27FC236}">
              <a16:creationId xmlns:a16="http://schemas.microsoft.com/office/drawing/2014/main" id="{9BF0ABEA-0CC5-422E-BFF1-475225EC0AA7}"/>
            </a:ext>
          </a:extLst>
        </xdr:cNvPr>
        <xdr:cNvSpPr/>
      </xdr:nvSpPr>
      <xdr:spPr>
        <a:xfrm>
          <a:off x="18605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67327</xdr:rowOff>
    </xdr:from>
    <xdr:ext cx="469744" cy="259045"/>
    <xdr:sp macro="" textlink="">
      <xdr:nvSpPr>
        <xdr:cNvPr id="407" name="n_1aveValue【認定こども園・幼稚園・保育所】&#10;一人当たり面積">
          <a:extLst>
            <a:ext uri="{FF2B5EF4-FFF2-40B4-BE49-F238E27FC236}">
              <a16:creationId xmlns:a16="http://schemas.microsoft.com/office/drawing/2014/main" id="{4192FDB8-3403-47A6-854C-395C1F157176}"/>
            </a:ext>
          </a:extLst>
        </xdr:cNvPr>
        <xdr:cNvSpPr txBox="1"/>
      </xdr:nvSpPr>
      <xdr:spPr>
        <a:xfrm>
          <a:off x="210757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36847</xdr:rowOff>
    </xdr:from>
    <xdr:ext cx="469744" cy="259045"/>
    <xdr:sp macro="" textlink="">
      <xdr:nvSpPr>
        <xdr:cNvPr id="408" name="n_2aveValue【認定こども園・幼稚園・保育所】&#10;一人当たり面積">
          <a:extLst>
            <a:ext uri="{FF2B5EF4-FFF2-40B4-BE49-F238E27FC236}">
              <a16:creationId xmlns:a16="http://schemas.microsoft.com/office/drawing/2014/main" id="{89BF1277-5221-4C92-BF2E-BE6E8C8E4212}"/>
            </a:ext>
          </a:extLst>
        </xdr:cNvPr>
        <xdr:cNvSpPr txBox="1"/>
      </xdr:nvSpPr>
      <xdr:spPr>
        <a:xfrm>
          <a:off x="2019942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44467</xdr:rowOff>
    </xdr:from>
    <xdr:ext cx="469744" cy="259045"/>
    <xdr:sp macro="" textlink="">
      <xdr:nvSpPr>
        <xdr:cNvPr id="409" name="n_3aveValue【認定こども園・幼稚園・保育所】&#10;一人当たり面積">
          <a:extLst>
            <a:ext uri="{FF2B5EF4-FFF2-40B4-BE49-F238E27FC236}">
              <a16:creationId xmlns:a16="http://schemas.microsoft.com/office/drawing/2014/main" id="{2246A1AF-5C28-434C-9929-1F732468B815}"/>
            </a:ext>
          </a:extLst>
        </xdr:cNvPr>
        <xdr:cNvSpPr txBox="1"/>
      </xdr:nvSpPr>
      <xdr:spPr>
        <a:xfrm>
          <a:off x="193104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410" name="n_4aveValue【認定こども園・幼稚園・保育所】&#10;一人当たり面積">
          <a:extLst>
            <a:ext uri="{FF2B5EF4-FFF2-40B4-BE49-F238E27FC236}">
              <a16:creationId xmlns:a16="http://schemas.microsoft.com/office/drawing/2014/main" id="{8767E119-D4FB-40E1-ACFD-CDE73AFDC927}"/>
            </a:ext>
          </a:extLst>
        </xdr:cNvPr>
        <xdr:cNvSpPr txBox="1"/>
      </xdr:nvSpPr>
      <xdr:spPr>
        <a:xfrm>
          <a:off x="18421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63517</xdr:rowOff>
    </xdr:from>
    <xdr:ext cx="469744" cy="259045"/>
    <xdr:sp macro="" textlink="">
      <xdr:nvSpPr>
        <xdr:cNvPr id="411" name="n_4mainValue【認定こども園・幼稚園・保育所】&#10;一人当たり面積">
          <a:extLst>
            <a:ext uri="{FF2B5EF4-FFF2-40B4-BE49-F238E27FC236}">
              <a16:creationId xmlns:a16="http://schemas.microsoft.com/office/drawing/2014/main" id="{AFFA3B06-22B1-4FAC-BBE7-A89F0B42BE7F}"/>
            </a:ext>
          </a:extLst>
        </xdr:cNvPr>
        <xdr:cNvSpPr txBox="1"/>
      </xdr:nvSpPr>
      <xdr:spPr>
        <a:xfrm>
          <a:off x="18421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922AED0C-D3C8-4A3C-977D-84CC21E89DE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9FA873DC-F614-45AB-9599-425074C1FDA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B271BF3E-DA0F-4F11-A9E8-E9CB972707B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8D7DFB9D-7222-417D-9121-0BDF8C4E02D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209064D0-C408-45AE-8DC9-D6E202E502A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71034288-F6C0-4764-8769-1D0F7CB2952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21EBEC59-39B7-40CB-943A-F5926359C52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0C3BBEB8-4816-460C-87D6-01B7D7F8C03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152E9D3F-ED9A-4770-9777-0FE7F1B3AA6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1E78CCED-E9A5-49CC-BF3A-25E75511F91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2" name="テキスト ボックス 421">
          <a:extLst>
            <a:ext uri="{FF2B5EF4-FFF2-40B4-BE49-F238E27FC236}">
              <a16:creationId xmlns:a16="http://schemas.microsoft.com/office/drawing/2014/main" id="{F383E640-E2F7-4201-88EB-BC38B44A25F8}"/>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3" name="直線コネクタ 422">
          <a:extLst>
            <a:ext uri="{FF2B5EF4-FFF2-40B4-BE49-F238E27FC236}">
              <a16:creationId xmlns:a16="http://schemas.microsoft.com/office/drawing/2014/main" id="{EDE44764-5623-4D32-A2D2-84A639D00FFF}"/>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24" name="テキスト ボックス 423">
          <a:extLst>
            <a:ext uri="{FF2B5EF4-FFF2-40B4-BE49-F238E27FC236}">
              <a16:creationId xmlns:a16="http://schemas.microsoft.com/office/drawing/2014/main" id="{B9891966-7226-4964-82E6-449D701A729D}"/>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5" name="直線コネクタ 424">
          <a:extLst>
            <a:ext uri="{FF2B5EF4-FFF2-40B4-BE49-F238E27FC236}">
              <a16:creationId xmlns:a16="http://schemas.microsoft.com/office/drawing/2014/main" id="{026DD440-DF81-443C-86F4-BA100A68470D}"/>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6" name="テキスト ボックス 425">
          <a:extLst>
            <a:ext uri="{FF2B5EF4-FFF2-40B4-BE49-F238E27FC236}">
              <a16:creationId xmlns:a16="http://schemas.microsoft.com/office/drawing/2014/main" id="{9EC0946A-0756-4185-807E-9A5B8D77993F}"/>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7" name="直線コネクタ 426">
          <a:extLst>
            <a:ext uri="{FF2B5EF4-FFF2-40B4-BE49-F238E27FC236}">
              <a16:creationId xmlns:a16="http://schemas.microsoft.com/office/drawing/2014/main" id="{D7C016CD-E7D4-4E48-8FEE-E149F894F9EF}"/>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8" name="テキスト ボックス 427">
          <a:extLst>
            <a:ext uri="{FF2B5EF4-FFF2-40B4-BE49-F238E27FC236}">
              <a16:creationId xmlns:a16="http://schemas.microsoft.com/office/drawing/2014/main" id="{F22F8FB8-AA2B-47A8-8748-40315176045D}"/>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9" name="直線コネクタ 428">
          <a:extLst>
            <a:ext uri="{FF2B5EF4-FFF2-40B4-BE49-F238E27FC236}">
              <a16:creationId xmlns:a16="http://schemas.microsoft.com/office/drawing/2014/main" id="{EDF105B8-527E-4924-A422-E00BECA7921E}"/>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30" name="テキスト ボックス 429">
          <a:extLst>
            <a:ext uri="{FF2B5EF4-FFF2-40B4-BE49-F238E27FC236}">
              <a16:creationId xmlns:a16="http://schemas.microsoft.com/office/drawing/2014/main" id="{985AE19D-91E7-4EB2-88A3-8C3405F5183E}"/>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1C9C1203-2241-4020-9188-08740830CBA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2" name="テキスト ボックス 431">
          <a:extLst>
            <a:ext uri="{FF2B5EF4-FFF2-40B4-BE49-F238E27FC236}">
              <a16:creationId xmlns:a16="http://schemas.microsoft.com/office/drawing/2014/main" id="{8AFF1233-0FF8-48BA-A52D-87F2E76D943D}"/>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a:extLst>
            <a:ext uri="{FF2B5EF4-FFF2-40B4-BE49-F238E27FC236}">
              <a16:creationId xmlns:a16="http://schemas.microsoft.com/office/drawing/2014/main" id="{823EE08B-F694-4A99-9900-F143484AFB6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434" name="直線コネクタ 433">
          <a:extLst>
            <a:ext uri="{FF2B5EF4-FFF2-40B4-BE49-F238E27FC236}">
              <a16:creationId xmlns:a16="http://schemas.microsoft.com/office/drawing/2014/main" id="{E77A7DB1-D70C-496C-B7C6-96454B12B3B2}"/>
            </a:ext>
          </a:extLst>
        </xdr:cNvPr>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435" name="【学校施設】&#10;有形固定資産減価償却率最小値テキスト">
          <a:extLst>
            <a:ext uri="{FF2B5EF4-FFF2-40B4-BE49-F238E27FC236}">
              <a16:creationId xmlns:a16="http://schemas.microsoft.com/office/drawing/2014/main" id="{81361E44-FC7A-4F41-9284-93830EEA40C0}"/>
            </a:ext>
          </a:extLst>
        </xdr:cNvPr>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436" name="直線コネクタ 435">
          <a:extLst>
            <a:ext uri="{FF2B5EF4-FFF2-40B4-BE49-F238E27FC236}">
              <a16:creationId xmlns:a16="http://schemas.microsoft.com/office/drawing/2014/main" id="{E45CDD78-8C01-411A-8C09-C95017FFBC9D}"/>
            </a:ext>
          </a:extLst>
        </xdr:cNvPr>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437" name="【学校施設】&#10;有形固定資産減価償却率最大値テキスト">
          <a:extLst>
            <a:ext uri="{FF2B5EF4-FFF2-40B4-BE49-F238E27FC236}">
              <a16:creationId xmlns:a16="http://schemas.microsoft.com/office/drawing/2014/main" id="{B6C9CEC2-0340-443B-A965-4AED77FED354}"/>
            </a:ext>
          </a:extLst>
        </xdr:cNvPr>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438" name="直線コネクタ 437">
          <a:extLst>
            <a:ext uri="{FF2B5EF4-FFF2-40B4-BE49-F238E27FC236}">
              <a16:creationId xmlns:a16="http://schemas.microsoft.com/office/drawing/2014/main" id="{6A6C7588-1AF1-4FD2-8ACE-E8771BB4C41B}"/>
            </a:ext>
          </a:extLst>
        </xdr:cNvPr>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103649</xdr:rowOff>
    </xdr:from>
    <xdr:ext cx="405111" cy="259045"/>
    <xdr:sp macro="" textlink="">
      <xdr:nvSpPr>
        <xdr:cNvPr id="439" name="【学校施設】&#10;有形固定資産減価償却率平均値テキスト">
          <a:extLst>
            <a:ext uri="{FF2B5EF4-FFF2-40B4-BE49-F238E27FC236}">
              <a16:creationId xmlns:a16="http://schemas.microsoft.com/office/drawing/2014/main" id="{1A1BD5B6-3EC2-4445-BA2E-D39686013DD9}"/>
            </a:ext>
          </a:extLst>
        </xdr:cNvPr>
        <xdr:cNvSpPr txBox="1"/>
      </xdr:nvSpPr>
      <xdr:spPr>
        <a:xfrm>
          <a:off x="16357600" y="1021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440" name="フローチャート: 判断 439">
          <a:extLst>
            <a:ext uri="{FF2B5EF4-FFF2-40B4-BE49-F238E27FC236}">
              <a16:creationId xmlns:a16="http://schemas.microsoft.com/office/drawing/2014/main" id="{BCCB9F70-FDA0-4456-8E5C-6BBA9306580F}"/>
            </a:ext>
          </a:extLst>
        </xdr:cNvPr>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441" name="フローチャート: 判断 440">
          <a:extLst>
            <a:ext uri="{FF2B5EF4-FFF2-40B4-BE49-F238E27FC236}">
              <a16:creationId xmlns:a16="http://schemas.microsoft.com/office/drawing/2014/main" id="{62647771-77B2-429E-88C6-F91777BE824A}"/>
            </a:ext>
          </a:extLst>
        </xdr:cNvPr>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442" name="フローチャート: 判断 441">
          <a:extLst>
            <a:ext uri="{FF2B5EF4-FFF2-40B4-BE49-F238E27FC236}">
              <a16:creationId xmlns:a16="http://schemas.microsoft.com/office/drawing/2014/main" id="{8C2F0E05-826F-46BB-8646-5147727665AC}"/>
            </a:ext>
          </a:extLst>
        </xdr:cNvPr>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443" name="フローチャート: 判断 442">
          <a:extLst>
            <a:ext uri="{FF2B5EF4-FFF2-40B4-BE49-F238E27FC236}">
              <a16:creationId xmlns:a16="http://schemas.microsoft.com/office/drawing/2014/main" id="{FECB183E-1470-4984-A572-97C4F340A5C2}"/>
            </a:ext>
          </a:extLst>
        </xdr:cNvPr>
        <xdr:cNvSpPr/>
      </xdr:nvSpPr>
      <xdr:spPr>
        <a:xfrm>
          <a:off x="13652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444" name="フローチャート: 判断 443">
          <a:extLst>
            <a:ext uri="{FF2B5EF4-FFF2-40B4-BE49-F238E27FC236}">
              <a16:creationId xmlns:a16="http://schemas.microsoft.com/office/drawing/2014/main" id="{BA0E1A18-7C65-4F26-B243-FD2AEC9FDA3D}"/>
            </a:ext>
          </a:extLst>
        </xdr:cNvPr>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CA668D96-F619-4778-9EC4-69570CBE5B5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910C6BA5-08DD-4791-9CEB-A91E846BEB7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D7749D27-5A57-412F-B304-F672C5D853A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A1F596E0-7ADF-4A73-9A1A-8EE014EABB8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22A076ED-ACDD-4130-A8F7-3F69E05C6E1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170942</xdr:rowOff>
    </xdr:from>
    <xdr:to>
      <xdr:col>67</xdr:col>
      <xdr:colOff>101600</xdr:colOff>
      <xdr:row>58</xdr:row>
      <xdr:rowOff>101092</xdr:rowOff>
    </xdr:to>
    <xdr:sp macro="" textlink="">
      <xdr:nvSpPr>
        <xdr:cNvPr id="450" name="楕円 449">
          <a:extLst>
            <a:ext uri="{FF2B5EF4-FFF2-40B4-BE49-F238E27FC236}">
              <a16:creationId xmlns:a16="http://schemas.microsoft.com/office/drawing/2014/main" id="{55843D86-7DB7-46F4-9D40-3B8A57C08E2A}"/>
            </a:ext>
          </a:extLst>
        </xdr:cNvPr>
        <xdr:cNvSpPr/>
      </xdr:nvSpPr>
      <xdr:spPr>
        <a:xfrm>
          <a:off x="12763500" y="99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99331</xdr:rowOff>
    </xdr:from>
    <xdr:ext cx="405111" cy="259045"/>
    <xdr:sp macro="" textlink="">
      <xdr:nvSpPr>
        <xdr:cNvPr id="451" name="n_1aveValue【学校施設】&#10;有形固定資産減価償却率">
          <a:extLst>
            <a:ext uri="{FF2B5EF4-FFF2-40B4-BE49-F238E27FC236}">
              <a16:creationId xmlns:a16="http://schemas.microsoft.com/office/drawing/2014/main" id="{A5F4F879-D83C-419B-A0EB-EE887D54CE87}"/>
            </a:ext>
          </a:extLst>
        </xdr:cNvPr>
        <xdr:cNvSpPr txBox="1"/>
      </xdr:nvSpPr>
      <xdr:spPr>
        <a:xfrm>
          <a:off x="152660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452" name="n_2aveValue【学校施設】&#10;有形固定資産減価償却率">
          <a:extLst>
            <a:ext uri="{FF2B5EF4-FFF2-40B4-BE49-F238E27FC236}">
              <a16:creationId xmlns:a16="http://schemas.microsoft.com/office/drawing/2014/main" id="{0CD2D4A7-7574-4EBD-A2D6-59A79BD90098}"/>
            </a:ext>
          </a:extLst>
        </xdr:cNvPr>
        <xdr:cNvSpPr txBox="1"/>
      </xdr:nvSpPr>
      <xdr:spPr>
        <a:xfrm>
          <a:off x="143897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26179</xdr:rowOff>
    </xdr:from>
    <xdr:ext cx="405111" cy="259045"/>
    <xdr:sp macro="" textlink="">
      <xdr:nvSpPr>
        <xdr:cNvPr id="453" name="n_3aveValue【学校施設】&#10;有形固定資産減価償却率">
          <a:extLst>
            <a:ext uri="{FF2B5EF4-FFF2-40B4-BE49-F238E27FC236}">
              <a16:creationId xmlns:a16="http://schemas.microsoft.com/office/drawing/2014/main" id="{5F7D51EC-4BC7-4334-A47F-02A9A021116A}"/>
            </a:ext>
          </a:extLst>
        </xdr:cNvPr>
        <xdr:cNvSpPr txBox="1"/>
      </xdr:nvSpPr>
      <xdr:spPr>
        <a:xfrm>
          <a:off x="135007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135653</xdr:rowOff>
    </xdr:from>
    <xdr:ext cx="405111" cy="259045"/>
    <xdr:sp macro="" textlink="">
      <xdr:nvSpPr>
        <xdr:cNvPr id="454" name="n_4aveValue【学校施設】&#10;有形固定資産減価償却率">
          <a:extLst>
            <a:ext uri="{FF2B5EF4-FFF2-40B4-BE49-F238E27FC236}">
              <a16:creationId xmlns:a16="http://schemas.microsoft.com/office/drawing/2014/main" id="{8F1BF2BF-A82B-43EC-825F-694070B5D1E6}"/>
            </a:ext>
          </a:extLst>
        </xdr:cNvPr>
        <xdr:cNvSpPr txBox="1"/>
      </xdr:nvSpPr>
      <xdr:spPr>
        <a:xfrm>
          <a:off x="12611744"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117619</xdr:rowOff>
    </xdr:from>
    <xdr:ext cx="405111" cy="259045"/>
    <xdr:sp macro="" textlink="">
      <xdr:nvSpPr>
        <xdr:cNvPr id="455" name="n_4mainValue【学校施設】&#10;有形固定資産減価償却率">
          <a:extLst>
            <a:ext uri="{FF2B5EF4-FFF2-40B4-BE49-F238E27FC236}">
              <a16:creationId xmlns:a16="http://schemas.microsoft.com/office/drawing/2014/main" id="{06886E3D-0BFC-40E6-A3D4-19C13B3BB82C}"/>
            </a:ext>
          </a:extLst>
        </xdr:cNvPr>
        <xdr:cNvSpPr txBox="1"/>
      </xdr:nvSpPr>
      <xdr:spPr>
        <a:xfrm>
          <a:off x="12611744" y="971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6" name="正方形/長方形 455">
          <a:extLst>
            <a:ext uri="{FF2B5EF4-FFF2-40B4-BE49-F238E27FC236}">
              <a16:creationId xmlns:a16="http://schemas.microsoft.com/office/drawing/2014/main" id="{7FB13F2F-5D2C-40D0-9775-72C33139228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7" name="正方形/長方形 456">
          <a:extLst>
            <a:ext uri="{FF2B5EF4-FFF2-40B4-BE49-F238E27FC236}">
              <a16:creationId xmlns:a16="http://schemas.microsoft.com/office/drawing/2014/main" id="{FD2ABC1C-E19A-4E22-9A82-D880A334F9E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8" name="正方形/長方形 457">
          <a:extLst>
            <a:ext uri="{FF2B5EF4-FFF2-40B4-BE49-F238E27FC236}">
              <a16:creationId xmlns:a16="http://schemas.microsoft.com/office/drawing/2014/main" id="{F2289253-53C9-4242-B2F4-0899878AB7C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9" name="正方形/長方形 458">
          <a:extLst>
            <a:ext uri="{FF2B5EF4-FFF2-40B4-BE49-F238E27FC236}">
              <a16:creationId xmlns:a16="http://schemas.microsoft.com/office/drawing/2014/main" id="{F226DC64-564C-4CA3-ADA5-72813DD5675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0" name="正方形/長方形 459">
          <a:extLst>
            <a:ext uri="{FF2B5EF4-FFF2-40B4-BE49-F238E27FC236}">
              <a16:creationId xmlns:a16="http://schemas.microsoft.com/office/drawing/2014/main" id="{9DB05B6B-4E95-44C2-8E5F-7B72C54F4FB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1" name="正方形/長方形 460">
          <a:extLst>
            <a:ext uri="{FF2B5EF4-FFF2-40B4-BE49-F238E27FC236}">
              <a16:creationId xmlns:a16="http://schemas.microsoft.com/office/drawing/2014/main" id="{DB47801E-3153-49B1-B7C3-2AAA0B25719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2" name="正方形/長方形 461">
          <a:extLst>
            <a:ext uri="{FF2B5EF4-FFF2-40B4-BE49-F238E27FC236}">
              <a16:creationId xmlns:a16="http://schemas.microsoft.com/office/drawing/2014/main" id="{510C92A1-7472-4C08-B9D0-FEA6708B896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3" name="正方形/長方形 462">
          <a:extLst>
            <a:ext uri="{FF2B5EF4-FFF2-40B4-BE49-F238E27FC236}">
              <a16:creationId xmlns:a16="http://schemas.microsoft.com/office/drawing/2014/main" id="{32B06CDE-BAD7-4AFD-B2D5-58534A64285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4" name="テキスト ボックス 463">
          <a:extLst>
            <a:ext uri="{FF2B5EF4-FFF2-40B4-BE49-F238E27FC236}">
              <a16:creationId xmlns:a16="http://schemas.microsoft.com/office/drawing/2014/main" id="{037A4023-2E62-463D-8067-310ABD5F3A6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5" name="直線コネクタ 464">
          <a:extLst>
            <a:ext uri="{FF2B5EF4-FFF2-40B4-BE49-F238E27FC236}">
              <a16:creationId xmlns:a16="http://schemas.microsoft.com/office/drawing/2014/main" id="{54E2F2DA-1B4B-4E83-868C-49A7245B8B2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6" name="テキスト ボックス 465">
          <a:extLst>
            <a:ext uri="{FF2B5EF4-FFF2-40B4-BE49-F238E27FC236}">
              <a16:creationId xmlns:a16="http://schemas.microsoft.com/office/drawing/2014/main" id="{FA507D0F-2835-4394-A008-C0043C763C17}"/>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7" name="直線コネクタ 466">
          <a:extLst>
            <a:ext uri="{FF2B5EF4-FFF2-40B4-BE49-F238E27FC236}">
              <a16:creationId xmlns:a16="http://schemas.microsoft.com/office/drawing/2014/main" id="{2F56F2A3-CF3A-49DA-8FB2-5CAA91E841B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8" name="テキスト ボックス 467">
          <a:extLst>
            <a:ext uri="{FF2B5EF4-FFF2-40B4-BE49-F238E27FC236}">
              <a16:creationId xmlns:a16="http://schemas.microsoft.com/office/drawing/2014/main" id="{08B47592-7968-49B5-8BB7-D3658CABAFA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9" name="直線コネクタ 468">
          <a:extLst>
            <a:ext uri="{FF2B5EF4-FFF2-40B4-BE49-F238E27FC236}">
              <a16:creationId xmlns:a16="http://schemas.microsoft.com/office/drawing/2014/main" id="{DBF35FB1-ECBE-4C42-828F-7D1FFF6048B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0" name="テキスト ボックス 469">
          <a:extLst>
            <a:ext uri="{FF2B5EF4-FFF2-40B4-BE49-F238E27FC236}">
              <a16:creationId xmlns:a16="http://schemas.microsoft.com/office/drawing/2014/main" id="{D92F9244-3106-4867-80CA-BD009897AA3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1" name="直線コネクタ 470">
          <a:extLst>
            <a:ext uri="{FF2B5EF4-FFF2-40B4-BE49-F238E27FC236}">
              <a16:creationId xmlns:a16="http://schemas.microsoft.com/office/drawing/2014/main" id="{65633CD7-D619-4418-90B0-F95BA828A24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2" name="テキスト ボックス 471">
          <a:extLst>
            <a:ext uri="{FF2B5EF4-FFF2-40B4-BE49-F238E27FC236}">
              <a16:creationId xmlns:a16="http://schemas.microsoft.com/office/drawing/2014/main" id="{D7ED01BA-F80E-425C-A499-58ED6AD8A04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3" name="直線コネクタ 472">
          <a:extLst>
            <a:ext uri="{FF2B5EF4-FFF2-40B4-BE49-F238E27FC236}">
              <a16:creationId xmlns:a16="http://schemas.microsoft.com/office/drawing/2014/main" id="{A32A5EB7-393A-40C7-A68B-DD02AA7B8A0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4" name="テキスト ボックス 473">
          <a:extLst>
            <a:ext uri="{FF2B5EF4-FFF2-40B4-BE49-F238E27FC236}">
              <a16:creationId xmlns:a16="http://schemas.microsoft.com/office/drawing/2014/main" id="{2516B111-EA40-47F2-ABAA-FA87E3165BC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5" name="直線コネクタ 474">
          <a:extLst>
            <a:ext uri="{FF2B5EF4-FFF2-40B4-BE49-F238E27FC236}">
              <a16:creationId xmlns:a16="http://schemas.microsoft.com/office/drawing/2014/main" id="{D9742B2A-3FC7-43F2-8B95-1E2C14AFE2F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6" name="テキスト ボックス 475">
          <a:extLst>
            <a:ext uri="{FF2B5EF4-FFF2-40B4-BE49-F238E27FC236}">
              <a16:creationId xmlns:a16="http://schemas.microsoft.com/office/drawing/2014/main" id="{8654F466-7DAC-411C-B23C-EF4FD4FE99C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7" name="直線コネクタ 476">
          <a:extLst>
            <a:ext uri="{FF2B5EF4-FFF2-40B4-BE49-F238E27FC236}">
              <a16:creationId xmlns:a16="http://schemas.microsoft.com/office/drawing/2014/main" id="{65BD1791-10A8-432D-A734-E7AC0B71FD9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8" name="テキスト ボックス 477">
          <a:extLst>
            <a:ext uri="{FF2B5EF4-FFF2-40B4-BE49-F238E27FC236}">
              <a16:creationId xmlns:a16="http://schemas.microsoft.com/office/drawing/2014/main" id="{086583A3-20CB-40AA-A52E-B0DCC534D7C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9" name="【学校施設】&#10;一人当たり面積グラフ枠">
          <a:extLst>
            <a:ext uri="{FF2B5EF4-FFF2-40B4-BE49-F238E27FC236}">
              <a16:creationId xmlns:a16="http://schemas.microsoft.com/office/drawing/2014/main" id="{EDA4BAC1-15B2-4071-A3AA-C0023E1966E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480" name="直線コネクタ 479">
          <a:extLst>
            <a:ext uri="{FF2B5EF4-FFF2-40B4-BE49-F238E27FC236}">
              <a16:creationId xmlns:a16="http://schemas.microsoft.com/office/drawing/2014/main" id="{43C93ECA-8DC3-446F-A6CF-FD3958DB0AA0}"/>
            </a:ext>
          </a:extLst>
        </xdr:cNvPr>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481" name="【学校施設】&#10;一人当たり面積最小値テキスト">
          <a:extLst>
            <a:ext uri="{FF2B5EF4-FFF2-40B4-BE49-F238E27FC236}">
              <a16:creationId xmlns:a16="http://schemas.microsoft.com/office/drawing/2014/main" id="{13477379-2647-48EC-B060-E64DFA32D783}"/>
            </a:ext>
          </a:extLst>
        </xdr:cNvPr>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482" name="直線コネクタ 481">
          <a:extLst>
            <a:ext uri="{FF2B5EF4-FFF2-40B4-BE49-F238E27FC236}">
              <a16:creationId xmlns:a16="http://schemas.microsoft.com/office/drawing/2014/main" id="{B0C4CEC3-C18B-4A34-825F-A5F954DF962D}"/>
            </a:ext>
          </a:extLst>
        </xdr:cNvPr>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483" name="【学校施設】&#10;一人当たり面積最大値テキスト">
          <a:extLst>
            <a:ext uri="{FF2B5EF4-FFF2-40B4-BE49-F238E27FC236}">
              <a16:creationId xmlns:a16="http://schemas.microsoft.com/office/drawing/2014/main" id="{C315DC34-B87E-4395-BBDD-B972BE230CF3}"/>
            </a:ext>
          </a:extLst>
        </xdr:cNvPr>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484" name="直線コネクタ 483">
          <a:extLst>
            <a:ext uri="{FF2B5EF4-FFF2-40B4-BE49-F238E27FC236}">
              <a16:creationId xmlns:a16="http://schemas.microsoft.com/office/drawing/2014/main" id="{9A5D90CC-C317-4D3D-9704-DE0F33830799}"/>
            </a:ext>
          </a:extLst>
        </xdr:cNvPr>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155465</xdr:rowOff>
    </xdr:from>
    <xdr:ext cx="469744" cy="259045"/>
    <xdr:sp macro="" textlink="">
      <xdr:nvSpPr>
        <xdr:cNvPr id="485" name="【学校施設】&#10;一人当たり面積平均値テキスト">
          <a:extLst>
            <a:ext uri="{FF2B5EF4-FFF2-40B4-BE49-F238E27FC236}">
              <a16:creationId xmlns:a16="http://schemas.microsoft.com/office/drawing/2014/main" id="{D011E42D-330F-49DD-A0DF-BC7C9E397C2A}"/>
            </a:ext>
          </a:extLst>
        </xdr:cNvPr>
        <xdr:cNvSpPr txBox="1"/>
      </xdr:nvSpPr>
      <xdr:spPr>
        <a:xfrm>
          <a:off x="22199600" y="10442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486" name="フローチャート: 判断 485">
          <a:extLst>
            <a:ext uri="{FF2B5EF4-FFF2-40B4-BE49-F238E27FC236}">
              <a16:creationId xmlns:a16="http://schemas.microsoft.com/office/drawing/2014/main" id="{2FB874CC-A133-4A75-AB61-511A6A0B0E4A}"/>
            </a:ext>
          </a:extLst>
        </xdr:cNvPr>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487" name="フローチャート: 判断 486">
          <a:extLst>
            <a:ext uri="{FF2B5EF4-FFF2-40B4-BE49-F238E27FC236}">
              <a16:creationId xmlns:a16="http://schemas.microsoft.com/office/drawing/2014/main" id="{CC1A04A4-5BAE-4CA0-B6F2-3D79C10C5205}"/>
            </a:ext>
          </a:extLst>
        </xdr:cNvPr>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488" name="フローチャート: 判断 487">
          <a:extLst>
            <a:ext uri="{FF2B5EF4-FFF2-40B4-BE49-F238E27FC236}">
              <a16:creationId xmlns:a16="http://schemas.microsoft.com/office/drawing/2014/main" id="{691E835B-E0D3-4464-A13E-85185AC9AE29}"/>
            </a:ext>
          </a:extLst>
        </xdr:cNvPr>
        <xdr:cNvSpPr/>
      </xdr:nvSpPr>
      <xdr:spPr>
        <a:xfrm>
          <a:off x="20383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489" name="フローチャート: 判断 488">
          <a:extLst>
            <a:ext uri="{FF2B5EF4-FFF2-40B4-BE49-F238E27FC236}">
              <a16:creationId xmlns:a16="http://schemas.microsoft.com/office/drawing/2014/main" id="{E7E7040D-E6CC-4C9A-A6F2-46B3C13E3313}"/>
            </a:ext>
          </a:extLst>
        </xdr:cNvPr>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490" name="フローチャート: 判断 489">
          <a:extLst>
            <a:ext uri="{FF2B5EF4-FFF2-40B4-BE49-F238E27FC236}">
              <a16:creationId xmlns:a16="http://schemas.microsoft.com/office/drawing/2014/main" id="{4170E1F3-B48E-4F0C-B618-08BEBA984510}"/>
            </a:ext>
          </a:extLst>
        </xdr:cNvPr>
        <xdr:cNvSpPr/>
      </xdr:nvSpPr>
      <xdr:spPr>
        <a:xfrm>
          <a:off x="186055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C14BF8F2-394B-41C1-B7A4-FACF3A42F0F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5A582145-AE61-4274-A95F-552AAE725E5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98E75723-3162-465D-936D-146A7B32460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6670AC41-FCE9-42C2-BB58-F6425C50AD0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9BF86248-D0A1-454A-AFB0-13E8235F513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61</xdr:row>
      <xdr:rowOff>27686</xdr:rowOff>
    </xdr:from>
    <xdr:to>
      <xdr:col>98</xdr:col>
      <xdr:colOff>38100</xdr:colOff>
      <xdr:row>61</xdr:row>
      <xdr:rowOff>129286</xdr:rowOff>
    </xdr:to>
    <xdr:sp macro="" textlink="">
      <xdr:nvSpPr>
        <xdr:cNvPr id="496" name="楕円 495">
          <a:extLst>
            <a:ext uri="{FF2B5EF4-FFF2-40B4-BE49-F238E27FC236}">
              <a16:creationId xmlns:a16="http://schemas.microsoft.com/office/drawing/2014/main" id="{A2067C79-5088-494D-97BD-2D3F87DEB163}"/>
            </a:ext>
          </a:extLst>
        </xdr:cNvPr>
        <xdr:cNvSpPr/>
      </xdr:nvSpPr>
      <xdr:spPr>
        <a:xfrm>
          <a:off x="18605500" y="1048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152671</xdr:rowOff>
    </xdr:from>
    <xdr:ext cx="469744" cy="259045"/>
    <xdr:sp macro="" textlink="">
      <xdr:nvSpPr>
        <xdr:cNvPr id="497" name="n_1aveValue【学校施設】&#10;一人当たり面積">
          <a:extLst>
            <a:ext uri="{FF2B5EF4-FFF2-40B4-BE49-F238E27FC236}">
              <a16:creationId xmlns:a16="http://schemas.microsoft.com/office/drawing/2014/main" id="{5E83AB9D-19E7-4167-8869-BF4ECFF00D96}"/>
            </a:ext>
          </a:extLst>
        </xdr:cNvPr>
        <xdr:cNvSpPr txBox="1"/>
      </xdr:nvSpPr>
      <xdr:spPr>
        <a:xfrm>
          <a:off x="21075727" y="102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156481</xdr:rowOff>
    </xdr:from>
    <xdr:ext cx="469744" cy="259045"/>
    <xdr:sp macro="" textlink="">
      <xdr:nvSpPr>
        <xdr:cNvPr id="498" name="n_2aveValue【学校施設】&#10;一人当たり面積">
          <a:extLst>
            <a:ext uri="{FF2B5EF4-FFF2-40B4-BE49-F238E27FC236}">
              <a16:creationId xmlns:a16="http://schemas.microsoft.com/office/drawing/2014/main" id="{7760F214-FFDB-4456-A189-3D49DA2E04E4}"/>
            </a:ext>
          </a:extLst>
        </xdr:cNvPr>
        <xdr:cNvSpPr txBox="1"/>
      </xdr:nvSpPr>
      <xdr:spPr>
        <a:xfrm>
          <a:off x="20199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499" name="n_3aveValue【学校施設】&#10;一人当たり面積">
          <a:extLst>
            <a:ext uri="{FF2B5EF4-FFF2-40B4-BE49-F238E27FC236}">
              <a16:creationId xmlns:a16="http://schemas.microsoft.com/office/drawing/2014/main" id="{22816D60-5C77-4329-8B18-B9F673D786ED}"/>
            </a:ext>
          </a:extLst>
        </xdr:cNvPr>
        <xdr:cNvSpPr txBox="1"/>
      </xdr:nvSpPr>
      <xdr:spPr>
        <a:xfrm>
          <a:off x="19310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9161</xdr:rowOff>
    </xdr:from>
    <xdr:ext cx="469744" cy="259045"/>
    <xdr:sp macro="" textlink="">
      <xdr:nvSpPr>
        <xdr:cNvPr id="500" name="n_4aveValue【学校施設】&#10;一人当たり面積">
          <a:extLst>
            <a:ext uri="{FF2B5EF4-FFF2-40B4-BE49-F238E27FC236}">
              <a16:creationId xmlns:a16="http://schemas.microsoft.com/office/drawing/2014/main" id="{53B97C82-802F-471C-91C1-5433C819DA1C}"/>
            </a:ext>
          </a:extLst>
        </xdr:cNvPr>
        <xdr:cNvSpPr txBox="1"/>
      </xdr:nvSpPr>
      <xdr:spPr>
        <a:xfrm>
          <a:off x="18421427" y="106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145813</xdr:rowOff>
    </xdr:from>
    <xdr:ext cx="469744" cy="259045"/>
    <xdr:sp macro="" textlink="">
      <xdr:nvSpPr>
        <xdr:cNvPr id="501" name="n_4mainValue【学校施設】&#10;一人当たり面積">
          <a:extLst>
            <a:ext uri="{FF2B5EF4-FFF2-40B4-BE49-F238E27FC236}">
              <a16:creationId xmlns:a16="http://schemas.microsoft.com/office/drawing/2014/main" id="{BB75ED47-2F6E-4244-A2E6-8A07A1E76649}"/>
            </a:ext>
          </a:extLst>
        </xdr:cNvPr>
        <xdr:cNvSpPr txBox="1"/>
      </xdr:nvSpPr>
      <xdr:spPr>
        <a:xfrm>
          <a:off x="18421427" y="1026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2" name="正方形/長方形 501">
          <a:extLst>
            <a:ext uri="{FF2B5EF4-FFF2-40B4-BE49-F238E27FC236}">
              <a16:creationId xmlns:a16="http://schemas.microsoft.com/office/drawing/2014/main" id="{96DD1135-82EB-4305-8FB8-3DD749A9A2B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3" name="正方形/長方形 502">
          <a:extLst>
            <a:ext uri="{FF2B5EF4-FFF2-40B4-BE49-F238E27FC236}">
              <a16:creationId xmlns:a16="http://schemas.microsoft.com/office/drawing/2014/main" id="{74DB92CF-6503-4CDA-BE8F-38730D603B6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4" name="正方形/長方形 503">
          <a:extLst>
            <a:ext uri="{FF2B5EF4-FFF2-40B4-BE49-F238E27FC236}">
              <a16:creationId xmlns:a16="http://schemas.microsoft.com/office/drawing/2014/main" id="{F8025956-2E2B-43F5-BD6C-90C4B307427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5" name="正方形/長方形 504">
          <a:extLst>
            <a:ext uri="{FF2B5EF4-FFF2-40B4-BE49-F238E27FC236}">
              <a16:creationId xmlns:a16="http://schemas.microsoft.com/office/drawing/2014/main" id="{878CD3C7-EB21-4F0E-9309-CE1D8FC5D28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6" name="正方形/長方形 505">
          <a:extLst>
            <a:ext uri="{FF2B5EF4-FFF2-40B4-BE49-F238E27FC236}">
              <a16:creationId xmlns:a16="http://schemas.microsoft.com/office/drawing/2014/main" id="{8418973A-2032-4F72-88D0-829B1842516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7" name="正方形/長方形 506">
          <a:extLst>
            <a:ext uri="{FF2B5EF4-FFF2-40B4-BE49-F238E27FC236}">
              <a16:creationId xmlns:a16="http://schemas.microsoft.com/office/drawing/2014/main" id="{66E84101-144A-4E9D-B37E-AFC692F1304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8" name="正方形/長方形 507">
          <a:extLst>
            <a:ext uri="{FF2B5EF4-FFF2-40B4-BE49-F238E27FC236}">
              <a16:creationId xmlns:a16="http://schemas.microsoft.com/office/drawing/2014/main" id="{5F29C808-7A7C-4AA1-BE1E-674EC291F43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9" name="正方形/長方形 508">
          <a:extLst>
            <a:ext uri="{FF2B5EF4-FFF2-40B4-BE49-F238E27FC236}">
              <a16:creationId xmlns:a16="http://schemas.microsoft.com/office/drawing/2014/main" id="{6E518FE5-1A55-47BC-BAE3-34F95E35663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0" name="テキスト ボックス 509">
          <a:extLst>
            <a:ext uri="{FF2B5EF4-FFF2-40B4-BE49-F238E27FC236}">
              <a16:creationId xmlns:a16="http://schemas.microsoft.com/office/drawing/2014/main" id="{09975A1E-B7B7-4B29-AF84-7700645CEB4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1" name="直線コネクタ 510">
          <a:extLst>
            <a:ext uri="{FF2B5EF4-FFF2-40B4-BE49-F238E27FC236}">
              <a16:creationId xmlns:a16="http://schemas.microsoft.com/office/drawing/2014/main" id="{F9A33977-2E37-4EB7-820E-613D7FA2946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2" name="テキスト ボックス 511">
          <a:extLst>
            <a:ext uri="{FF2B5EF4-FFF2-40B4-BE49-F238E27FC236}">
              <a16:creationId xmlns:a16="http://schemas.microsoft.com/office/drawing/2014/main" id="{3DA123E6-627A-410B-891C-FA6FF89DB0B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3" name="直線コネクタ 512">
          <a:extLst>
            <a:ext uri="{FF2B5EF4-FFF2-40B4-BE49-F238E27FC236}">
              <a16:creationId xmlns:a16="http://schemas.microsoft.com/office/drawing/2014/main" id="{6AF61508-99AF-4F64-8F76-A94CB637355D}"/>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4" name="テキスト ボックス 513">
          <a:extLst>
            <a:ext uri="{FF2B5EF4-FFF2-40B4-BE49-F238E27FC236}">
              <a16:creationId xmlns:a16="http://schemas.microsoft.com/office/drawing/2014/main" id="{887802B1-4EB1-412C-85B7-216A7AEE47E5}"/>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5" name="直線コネクタ 514">
          <a:extLst>
            <a:ext uri="{FF2B5EF4-FFF2-40B4-BE49-F238E27FC236}">
              <a16:creationId xmlns:a16="http://schemas.microsoft.com/office/drawing/2014/main" id="{0D2B3D28-F80A-4949-8C08-B2613FBD25F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6" name="テキスト ボックス 515">
          <a:extLst>
            <a:ext uri="{FF2B5EF4-FFF2-40B4-BE49-F238E27FC236}">
              <a16:creationId xmlns:a16="http://schemas.microsoft.com/office/drawing/2014/main" id="{A0825554-AE5F-4CCF-8532-C9C3E47326F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7" name="直線コネクタ 516">
          <a:extLst>
            <a:ext uri="{FF2B5EF4-FFF2-40B4-BE49-F238E27FC236}">
              <a16:creationId xmlns:a16="http://schemas.microsoft.com/office/drawing/2014/main" id="{6C6990EA-C90A-4492-94C7-2E31C94D048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8" name="テキスト ボックス 517">
          <a:extLst>
            <a:ext uri="{FF2B5EF4-FFF2-40B4-BE49-F238E27FC236}">
              <a16:creationId xmlns:a16="http://schemas.microsoft.com/office/drawing/2014/main" id="{EAED7AEF-A9F0-4F08-82AA-8E405941B0E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9" name="直線コネクタ 518">
          <a:extLst>
            <a:ext uri="{FF2B5EF4-FFF2-40B4-BE49-F238E27FC236}">
              <a16:creationId xmlns:a16="http://schemas.microsoft.com/office/drawing/2014/main" id="{F2DDD6A6-DBAF-4B5B-ADAB-9978D218B64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20" name="テキスト ボックス 519">
          <a:extLst>
            <a:ext uri="{FF2B5EF4-FFF2-40B4-BE49-F238E27FC236}">
              <a16:creationId xmlns:a16="http://schemas.microsoft.com/office/drawing/2014/main" id="{906649F7-BCFD-4DD7-9F85-7A553C5E32CB}"/>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1" name="直線コネクタ 520">
          <a:extLst>
            <a:ext uri="{FF2B5EF4-FFF2-40B4-BE49-F238E27FC236}">
              <a16:creationId xmlns:a16="http://schemas.microsoft.com/office/drawing/2014/main" id="{BDCCE0BD-B80A-4ACB-95EC-1AF83AF2024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22" name="テキスト ボックス 521">
          <a:extLst>
            <a:ext uri="{FF2B5EF4-FFF2-40B4-BE49-F238E27FC236}">
              <a16:creationId xmlns:a16="http://schemas.microsoft.com/office/drawing/2014/main" id="{4F8252BE-8788-4559-8E2E-24C5C4360C91}"/>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3" name="直線コネクタ 522">
          <a:extLst>
            <a:ext uri="{FF2B5EF4-FFF2-40B4-BE49-F238E27FC236}">
              <a16:creationId xmlns:a16="http://schemas.microsoft.com/office/drawing/2014/main" id="{9DBABFE9-6A87-4C71-B551-A9E97CA754B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4" name="テキスト ボックス 523">
          <a:extLst>
            <a:ext uri="{FF2B5EF4-FFF2-40B4-BE49-F238E27FC236}">
              <a16:creationId xmlns:a16="http://schemas.microsoft.com/office/drawing/2014/main" id="{6EFE5315-EB2A-46AC-A1E3-68422B0D3022}"/>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5" name="【児童館】&#10;有形固定資産減価償却率グラフ枠">
          <a:extLst>
            <a:ext uri="{FF2B5EF4-FFF2-40B4-BE49-F238E27FC236}">
              <a16:creationId xmlns:a16="http://schemas.microsoft.com/office/drawing/2014/main" id="{6F31BB4D-96D8-49D4-9A75-1B03094208A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526" name="直線コネクタ 525">
          <a:extLst>
            <a:ext uri="{FF2B5EF4-FFF2-40B4-BE49-F238E27FC236}">
              <a16:creationId xmlns:a16="http://schemas.microsoft.com/office/drawing/2014/main" id="{A25A1EE2-21EF-438A-B59A-FEE847C04B01}"/>
            </a:ext>
          </a:extLst>
        </xdr:cNvPr>
        <xdr:cNvCxnSpPr/>
      </xdr:nvCxnSpPr>
      <xdr:spPr>
        <a:xfrm flipV="1">
          <a:off x="16318864" y="133654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27" name="【児童館】&#10;有形固定資産減価償却率最小値テキスト">
          <a:extLst>
            <a:ext uri="{FF2B5EF4-FFF2-40B4-BE49-F238E27FC236}">
              <a16:creationId xmlns:a16="http://schemas.microsoft.com/office/drawing/2014/main" id="{8782911D-9C93-4967-9867-758ADFF3A7DF}"/>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28" name="直線コネクタ 527">
          <a:extLst>
            <a:ext uri="{FF2B5EF4-FFF2-40B4-BE49-F238E27FC236}">
              <a16:creationId xmlns:a16="http://schemas.microsoft.com/office/drawing/2014/main" id="{FFA0D10D-544E-4DC4-90CB-BDBE96B8EC12}"/>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529" name="【児童館】&#10;有形固定資産減価償却率最大値テキスト">
          <a:extLst>
            <a:ext uri="{FF2B5EF4-FFF2-40B4-BE49-F238E27FC236}">
              <a16:creationId xmlns:a16="http://schemas.microsoft.com/office/drawing/2014/main" id="{6B36C838-DDF6-40E6-BF73-0D35A4D40FA2}"/>
            </a:ext>
          </a:extLst>
        </xdr:cNvPr>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530" name="直線コネクタ 529">
          <a:extLst>
            <a:ext uri="{FF2B5EF4-FFF2-40B4-BE49-F238E27FC236}">
              <a16:creationId xmlns:a16="http://schemas.microsoft.com/office/drawing/2014/main" id="{23548C62-56AC-4079-8599-9B5D7E7AD27D}"/>
            </a:ext>
          </a:extLst>
        </xdr:cNvPr>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135272</xdr:rowOff>
    </xdr:from>
    <xdr:ext cx="405111" cy="259045"/>
    <xdr:sp macro="" textlink="">
      <xdr:nvSpPr>
        <xdr:cNvPr id="531" name="【児童館】&#10;有形固定資産減価償却率平均値テキスト">
          <a:extLst>
            <a:ext uri="{FF2B5EF4-FFF2-40B4-BE49-F238E27FC236}">
              <a16:creationId xmlns:a16="http://schemas.microsoft.com/office/drawing/2014/main" id="{F0C12560-7B60-42AD-AD69-0D91A8AB0D4F}"/>
            </a:ext>
          </a:extLst>
        </xdr:cNvPr>
        <xdr:cNvSpPr txBox="1"/>
      </xdr:nvSpPr>
      <xdr:spPr>
        <a:xfrm>
          <a:off x="16357600" y="1419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532" name="フローチャート: 判断 531">
          <a:extLst>
            <a:ext uri="{FF2B5EF4-FFF2-40B4-BE49-F238E27FC236}">
              <a16:creationId xmlns:a16="http://schemas.microsoft.com/office/drawing/2014/main" id="{B1B6E03A-6721-407A-A219-CAFE96D26B7C}"/>
            </a:ext>
          </a:extLst>
        </xdr:cNvPr>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533" name="フローチャート: 判断 532">
          <a:extLst>
            <a:ext uri="{FF2B5EF4-FFF2-40B4-BE49-F238E27FC236}">
              <a16:creationId xmlns:a16="http://schemas.microsoft.com/office/drawing/2014/main" id="{023CACCE-25DA-4B6D-A328-2C5D97BAB708}"/>
            </a:ext>
          </a:extLst>
        </xdr:cNvPr>
        <xdr:cNvSpPr/>
      </xdr:nvSpPr>
      <xdr:spPr>
        <a:xfrm>
          <a:off x="15430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534" name="フローチャート: 判断 533">
          <a:extLst>
            <a:ext uri="{FF2B5EF4-FFF2-40B4-BE49-F238E27FC236}">
              <a16:creationId xmlns:a16="http://schemas.microsoft.com/office/drawing/2014/main" id="{8C14CD39-E5D1-4E43-AC61-CC9951294073}"/>
            </a:ext>
          </a:extLst>
        </xdr:cNvPr>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535" name="フローチャート: 判断 534">
          <a:extLst>
            <a:ext uri="{FF2B5EF4-FFF2-40B4-BE49-F238E27FC236}">
              <a16:creationId xmlns:a16="http://schemas.microsoft.com/office/drawing/2014/main" id="{4BDE43B8-FF86-4205-ABF2-193369A1BC8A}"/>
            </a:ext>
          </a:extLst>
        </xdr:cNvPr>
        <xdr:cNvSpPr/>
      </xdr:nvSpPr>
      <xdr:spPr>
        <a:xfrm>
          <a:off x="13652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536" name="フローチャート: 判断 535">
          <a:extLst>
            <a:ext uri="{FF2B5EF4-FFF2-40B4-BE49-F238E27FC236}">
              <a16:creationId xmlns:a16="http://schemas.microsoft.com/office/drawing/2014/main" id="{6F01949D-6508-47A0-9D4C-832C6A192F3C}"/>
            </a:ext>
          </a:extLst>
        </xdr:cNvPr>
        <xdr:cNvSpPr/>
      </xdr:nvSpPr>
      <xdr:spPr>
        <a:xfrm>
          <a:off x="12763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7E8EFA82-40AB-4B3F-A59B-5DCA72C7ABF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CD7CCACB-572B-4211-B9D5-C1902F50958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AB5118DD-C3E3-4DC1-BC3F-2EBD6656D29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0C52779A-4AEB-4469-A4D2-66901506007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0097CD23-02A8-4DA2-8978-4C42219BF41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84</xdr:row>
      <xdr:rowOff>139700</xdr:rowOff>
    </xdr:from>
    <xdr:to>
      <xdr:col>67</xdr:col>
      <xdr:colOff>101600</xdr:colOff>
      <xdr:row>85</xdr:row>
      <xdr:rowOff>69850</xdr:rowOff>
    </xdr:to>
    <xdr:sp macro="" textlink="">
      <xdr:nvSpPr>
        <xdr:cNvPr id="542" name="楕円 541">
          <a:extLst>
            <a:ext uri="{FF2B5EF4-FFF2-40B4-BE49-F238E27FC236}">
              <a16:creationId xmlns:a16="http://schemas.microsoft.com/office/drawing/2014/main" id="{4AB5DD27-1CA1-4C4A-B2F1-CA97A0642BD3}"/>
            </a:ext>
          </a:extLst>
        </xdr:cNvPr>
        <xdr:cNvSpPr/>
      </xdr:nvSpPr>
      <xdr:spPr>
        <a:xfrm>
          <a:off x="1276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61613</xdr:rowOff>
    </xdr:from>
    <xdr:ext cx="405111" cy="259045"/>
    <xdr:sp macro="" textlink="">
      <xdr:nvSpPr>
        <xdr:cNvPr id="543" name="n_1aveValue【児童館】&#10;有形固定資産減価償却率">
          <a:extLst>
            <a:ext uri="{FF2B5EF4-FFF2-40B4-BE49-F238E27FC236}">
              <a16:creationId xmlns:a16="http://schemas.microsoft.com/office/drawing/2014/main" id="{6FFFF573-81E2-4BA6-9B21-966347D17FAC}"/>
            </a:ext>
          </a:extLst>
        </xdr:cNvPr>
        <xdr:cNvSpPr txBox="1"/>
      </xdr:nvSpPr>
      <xdr:spPr>
        <a:xfrm>
          <a:off x="15266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544" name="n_2aveValue【児童館】&#10;有形固定資産減価償却率">
          <a:extLst>
            <a:ext uri="{FF2B5EF4-FFF2-40B4-BE49-F238E27FC236}">
              <a16:creationId xmlns:a16="http://schemas.microsoft.com/office/drawing/2014/main" id="{E174C531-F978-4AA3-A98B-74B5DA44060F}"/>
            </a:ext>
          </a:extLst>
        </xdr:cNvPr>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162577</xdr:rowOff>
    </xdr:from>
    <xdr:ext cx="405111" cy="259045"/>
    <xdr:sp macro="" textlink="">
      <xdr:nvSpPr>
        <xdr:cNvPr id="545" name="n_3aveValue【児童館】&#10;有形固定資産減価償却率">
          <a:extLst>
            <a:ext uri="{FF2B5EF4-FFF2-40B4-BE49-F238E27FC236}">
              <a16:creationId xmlns:a16="http://schemas.microsoft.com/office/drawing/2014/main" id="{165C0676-8E2E-42EE-99C5-C7596B53B02D}"/>
            </a:ext>
          </a:extLst>
        </xdr:cNvPr>
        <xdr:cNvSpPr txBox="1"/>
      </xdr:nvSpPr>
      <xdr:spPr>
        <a:xfrm>
          <a:off x="13500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149241</xdr:rowOff>
    </xdr:from>
    <xdr:ext cx="405111" cy="259045"/>
    <xdr:sp macro="" textlink="">
      <xdr:nvSpPr>
        <xdr:cNvPr id="546" name="n_4aveValue【児童館】&#10;有形固定資産減価償却率">
          <a:extLst>
            <a:ext uri="{FF2B5EF4-FFF2-40B4-BE49-F238E27FC236}">
              <a16:creationId xmlns:a16="http://schemas.microsoft.com/office/drawing/2014/main" id="{C64BD393-3B58-4A36-83D0-5CFC39F6C97B}"/>
            </a:ext>
          </a:extLst>
        </xdr:cNvPr>
        <xdr:cNvSpPr txBox="1"/>
      </xdr:nvSpPr>
      <xdr:spPr>
        <a:xfrm>
          <a:off x="12611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60977</xdr:rowOff>
    </xdr:from>
    <xdr:ext cx="405111" cy="259045"/>
    <xdr:sp macro="" textlink="">
      <xdr:nvSpPr>
        <xdr:cNvPr id="547" name="n_4mainValue【児童館】&#10;有形固定資産減価償却率">
          <a:extLst>
            <a:ext uri="{FF2B5EF4-FFF2-40B4-BE49-F238E27FC236}">
              <a16:creationId xmlns:a16="http://schemas.microsoft.com/office/drawing/2014/main" id="{32F6C4BB-B8E8-41F3-B7F9-7FE7873F434E}"/>
            </a:ext>
          </a:extLst>
        </xdr:cNvPr>
        <xdr:cNvSpPr txBox="1"/>
      </xdr:nvSpPr>
      <xdr:spPr>
        <a:xfrm>
          <a:off x="1261174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8" name="正方形/長方形 547">
          <a:extLst>
            <a:ext uri="{FF2B5EF4-FFF2-40B4-BE49-F238E27FC236}">
              <a16:creationId xmlns:a16="http://schemas.microsoft.com/office/drawing/2014/main" id="{9DBA6FD1-4FB1-4E57-9587-E64FED62F89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9" name="正方形/長方形 548">
          <a:extLst>
            <a:ext uri="{FF2B5EF4-FFF2-40B4-BE49-F238E27FC236}">
              <a16:creationId xmlns:a16="http://schemas.microsoft.com/office/drawing/2014/main" id="{CBF91712-0E73-4BB0-B148-00D3B46FDCE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0" name="正方形/長方形 549">
          <a:extLst>
            <a:ext uri="{FF2B5EF4-FFF2-40B4-BE49-F238E27FC236}">
              <a16:creationId xmlns:a16="http://schemas.microsoft.com/office/drawing/2014/main" id="{97B95AFA-35C2-4194-8C5F-C2B92FC45CD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1" name="正方形/長方形 550">
          <a:extLst>
            <a:ext uri="{FF2B5EF4-FFF2-40B4-BE49-F238E27FC236}">
              <a16:creationId xmlns:a16="http://schemas.microsoft.com/office/drawing/2014/main" id="{E5A6744A-5C20-4B97-84BA-750FD4563F9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2" name="正方形/長方形 551">
          <a:extLst>
            <a:ext uri="{FF2B5EF4-FFF2-40B4-BE49-F238E27FC236}">
              <a16:creationId xmlns:a16="http://schemas.microsoft.com/office/drawing/2014/main" id="{83342410-4D4D-4425-9935-C8A70470C13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3" name="正方形/長方形 552">
          <a:extLst>
            <a:ext uri="{FF2B5EF4-FFF2-40B4-BE49-F238E27FC236}">
              <a16:creationId xmlns:a16="http://schemas.microsoft.com/office/drawing/2014/main" id="{C709E139-10BC-4707-88AA-62A3F51F340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4" name="正方形/長方形 553">
          <a:extLst>
            <a:ext uri="{FF2B5EF4-FFF2-40B4-BE49-F238E27FC236}">
              <a16:creationId xmlns:a16="http://schemas.microsoft.com/office/drawing/2014/main" id="{EBF33476-91CC-4D98-80B8-77219F160A7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5" name="正方形/長方形 554">
          <a:extLst>
            <a:ext uri="{FF2B5EF4-FFF2-40B4-BE49-F238E27FC236}">
              <a16:creationId xmlns:a16="http://schemas.microsoft.com/office/drawing/2014/main" id="{50537874-5EFE-4127-95C6-8AE05F5DCD3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6" name="テキスト ボックス 555">
          <a:extLst>
            <a:ext uri="{FF2B5EF4-FFF2-40B4-BE49-F238E27FC236}">
              <a16:creationId xmlns:a16="http://schemas.microsoft.com/office/drawing/2014/main" id="{1D175EF2-29B3-4FAD-8E6B-9E3491F53E7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7" name="直線コネクタ 556">
          <a:extLst>
            <a:ext uri="{FF2B5EF4-FFF2-40B4-BE49-F238E27FC236}">
              <a16:creationId xmlns:a16="http://schemas.microsoft.com/office/drawing/2014/main" id="{829459AF-D24B-4CFD-9B51-E782A7B750F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8" name="直線コネクタ 557">
          <a:extLst>
            <a:ext uri="{FF2B5EF4-FFF2-40B4-BE49-F238E27FC236}">
              <a16:creationId xmlns:a16="http://schemas.microsoft.com/office/drawing/2014/main" id="{FB6DF27F-1EF6-4AF6-B355-88745AE6F9B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9" name="テキスト ボックス 558">
          <a:extLst>
            <a:ext uri="{FF2B5EF4-FFF2-40B4-BE49-F238E27FC236}">
              <a16:creationId xmlns:a16="http://schemas.microsoft.com/office/drawing/2014/main" id="{A3163A95-5353-42C8-9695-EBC33DAED82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0" name="直線コネクタ 559">
          <a:extLst>
            <a:ext uri="{FF2B5EF4-FFF2-40B4-BE49-F238E27FC236}">
              <a16:creationId xmlns:a16="http://schemas.microsoft.com/office/drawing/2014/main" id="{27C5BE99-78F4-493C-906B-23506236224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1" name="テキスト ボックス 560">
          <a:extLst>
            <a:ext uri="{FF2B5EF4-FFF2-40B4-BE49-F238E27FC236}">
              <a16:creationId xmlns:a16="http://schemas.microsoft.com/office/drawing/2014/main" id="{7979D604-8373-4231-9B2C-B71F9319C30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2" name="直線コネクタ 561">
          <a:extLst>
            <a:ext uri="{FF2B5EF4-FFF2-40B4-BE49-F238E27FC236}">
              <a16:creationId xmlns:a16="http://schemas.microsoft.com/office/drawing/2014/main" id="{88F521E1-7195-466E-A085-95ADADA5EF8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3" name="テキスト ボックス 562">
          <a:extLst>
            <a:ext uri="{FF2B5EF4-FFF2-40B4-BE49-F238E27FC236}">
              <a16:creationId xmlns:a16="http://schemas.microsoft.com/office/drawing/2014/main" id="{231B470B-9C7A-4D0A-9744-0E8C8B4AFBA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4" name="直線コネクタ 563">
          <a:extLst>
            <a:ext uri="{FF2B5EF4-FFF2-40B4-BE49-F238E27FC236}">
              <a16:creationId xmlns:a16="http://schemas.microsoft.com/office/drawing/2014/main" id="{F922FCE0-A9D4-4C33-AB91-B7F6D9BF555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5" name="テキスト ボックス 564">
          <a:extLst>
            <a:ext uri="{FF2B5EF4-FFF2-40B4-BE49-F238E27FC236}">
              <a16:creationId xmlns:a16="http://schemas.microsoft.com/office/drawing/2014/main" id="{C9D58A5A-0D23-4994-8E9B-24DCBF3B68D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6" name="直線コネクタ 565">
          <a:extLst>
            <a:ext uri="{FF2B5EF4-FFF2-40B4-BE49-F238E27FC236}">
              <a16:creationId xmlns:a16="http://schemas.microsoft.com/office/drawing/2014/main" id="{2BD90BFE-A9EA-4DED-B00D-BEBDC4F7960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7" name="テキスト ボックス 566">
          <a:extLst>
            <a:ext uri="{FF2B5EF4-FFF2-40B4-BE49-F238E27FC236}">
              <a16:creationId xmlns:a16="http://schemas.microsoft.com/office/drawing/2014/main" id="{9A90F8D9-A3B0-4E3A-A623-BF00C8C8790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8" name="直線コネクタ 567">
          <a:extLst>
            <a:ext uri="{FF2B5EF4-FFF2-40B4-BE49-F238E27FC236}">
              <a16:creationId xmlns:a16="http://schemas.microsoft.com/office/drawing/2014/main" id="{BC8C62C6-DB8F-4E4B-B8BF-37B95D80AFA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9" name="テキスト ボックス 568">
          <a:extLst>
            <a:ext uri="{FF2B5EF4-FFF2-40B4-BE49-F238E27FC236}">
              <a16:creationId xmlns:a16="http://schemas.microsoft.com/office/drawing/2014/main" id="{48020041-DE26-4D57-A681-91357EF303A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0" name="【児童館】&#10;一人当たり面積グラフ枠">
          <a:extLst>
            <a:ext uri="{FF2B5EF4-FFF2-40B4-BE49-F238E27FC236}">
              <a16:creationId xmlns:a16="http://schemas.microsoft.com/office/drawing/2014/main" id="{80FDE370-AAF2-4021-9CD3-5F6FF5DCB8E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571" name="直線コネクタ 570">
          <a:extLst>
            <a:ext uri="{FF2B5EF4-FFF2-40B4-BE49-F238E27FC236}">
              <a16:creationId xmlns:a16="http://schemas.microsoft.com/office/drawing/2014/main" id="{F125B187-4BEA-442C-9394-9F65F4245E52}"/>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572" name="【児童館】&#10;一人当たり面積最小値テキスト">
          <a:extLst>
            <a:ext uri="{FF2B5EF4-FFF2-40B4-BE49-F238E27FC236}">
              <a16:creationId xmlns:a16="http://schemas.microsoft.com/office/drawing/2014/main" id="{5F946EA9-5EB3-41DA-B100-DB50FC99D701}"/>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573" name="直線コネクタ 572">
          <a:extLst>
            <a:ext uri="{FF2B5EF4-FFF2-40B4-BE49-F238E27FC236}">
              <a16:creationId xmlns:a16="http://schemas.microsoft.com/office/drawing/2014/main" id="{91AEC6C3-2D50-4E79-B043-3286EBA3FD68}"/>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574" name="【児童館】&#10;一人当たり面積最大値テキスト">
          <a:extLst>
            <a:ext uri="{FF2B5EF4-FFF2-40B4-BE49-F238E27FC236}">
              <a16:creationId xmlns:a16="http://schemas.microsoft.com/office/drawing/2014/main" id="{86D1EFAF-0193-4D5A-8D55-7313594EF776}"/>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575" name="直線コネクタ 574">
          <a:extLst>
            <a:ext uri="{FF2B5EF4-FFF2-40B4-BE49-F238E27FC236}">
              <a16:creationId xmlns:a16="http://schemas.microsoft.com/office/drawing/2014/main" id="{E137D37F-15B4-41C9-9AE7-DFB834321369}"/>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576" name="【児童館】&#10;一人当たり面積平均値テキスト">
          <a:extLst>
            <a:ext uri="{FF2B5EF4-FFF2-40B4-BE49-F238E27FC236}">
              <a16:creationId xmlns:a16="http://schemas.microsoft.com/office/drawing/2014/main" id="{CDCDC387-DBF1-4722-908F-2A65B298E3AF}"/>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577" name="フローチャート: 判断 576">
          <a:extLst>
            <a:ext uri="{FF2B5EF4-FFF2-40B4-BE49-F238E27FC236}">
              <a16:creationId xmlns:a16="http://schemas.microsoft.com/office/drawing/2014/main" id="{570B5446-1B0D-4139-B5B4-39CD951F99DE}"/>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578" name="フローチャート: 判断 577">
          <a:extLst>
            <a:ext uri="{FF2B5EF4-FFF2-40B4-BE49-F238E27FC236}">
              <a16:creationId xmlns:a16="http://schemas.microsoft.com/office/drawing/2014/main" id="{32588010-3A3A-415E-8935-2E52AE60E34B}"/>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579" name="フローチャート: 判断 578">
          <a:extLst>
            <a:ext uri="{FF2B5EF4-FFF2-40B4-BE49-F238E27FC236}">
              <a16:creationId xmlns:a16="http://schemas.microsoft.com/office/drawing/2014/main" id="{5E66BBAA-8E67-4FC4-8E9B-E0DC04900C0A}"/>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580" name="フローチャート: 判断 579">
          <a:extLst>
            <a:ext uri="{FF2B5EF4-FFF2-40B4-BE49-F238E27FC236}">
              <a16:creationId xmlns:a16="http://schemas.microsoft.com/office/drawing/2014/main" id="{BDA1092A-C3AF-4219-8D28-D72B57BE2C5E}"/>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581" name="フローチャート: 判断 580">
          <a:extLst>
            <a:ext uri="{FF2B5EF4-FFF2-40B4-BE49-F238E27FC236}">
              <a16:creationId xmlns:a16="http://schemas.microsoft.com/office/drawing/2014/main" id="{8031ABF1-95BA-4353-9368-84240952EF4B}"/>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18D60E46-58E5-4EC1-AE40-92904C6CEF3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C27AA469-23F6-4037-B747-8FF577E59D3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680A3AE3-A613-45DA-BEFE-DB37689AF82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843D17C2-3CCD-48E9-9281-DDF74A8FEA0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9C2AAE5C-A988-43C3-B381-32C586307A8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79</xdr:row>
      <xdr:rowOff>25400</xdr:rowOff>
    </xdr:from>
    <xdr:to>
      <xdr:col>98</xdr:col>
      <xdr:colOff>38100</xdr:colOff>
      <xdr:row>79</xdr:row>
      <xdr:rowOff>127000</xdr:rowOff>
    </xdr:to>
    <xdr:sp macro="" textlink="">
      <xdr:nvSpPr>
        <xdr:cNvPr id="587" name="楕円 586">
          <a:extLst>
            <a:ext uri="{FF2B5EF4-FFF2-40B4-BE49-F238E27FC236}">
              <a16:creationId xmlns:a16="http://schemas.microsoft.com/office/drawing/2014/main" id="{308DAB22-D066-41B9-9141-4536FFEDE2CF}"/>
            </a:ext>
          </a:extLst>
        </xdr:cNvPr>
        <xdr:cNvSpPr/>
      </xdr:nvSpPr>
      <xdr:spPr>
        <a:xfrm>
          <a:off x="186055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67327</xdr:rowOff>
    </xdr:from>
    <xdr:ext cx="469744" cy="259045"/>
    <xdr:sp macro="" textlink="">
      <xdr:nvSpPr>
        <xdr:cNvPr id="588" name="n_1aveValue【児童館】&#10;一人当たり面積">
          <a:extLst>
            <a:ext uri="{FF2B5EF4-FFF2-40B4-BE49-F238E27FC236}">
              <a16:creationId xmlns:a16="http://schemas.microsoft.com/office/drawing/2014/main" id="{50612836-6AC3-4162-A58A-2BB3618C7798}"/>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589" name="n_2aveValue【児童館】&#10;一人当たり面積">
          <a:extLst>
            <a:ext uri="{FF2B5EF4-FFF2-40B4-BE49-F238E27FC236}">
              <a16:creationId xmlns:a16="http://schemas.microsoft.com/office/drawing/2014/main" id="{72261D87-F0F4-43B3-8178-5D0A97A7362F}"/>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590" name="n_3aveValue【児童館】&#10;一人当たり面積">
          <a:extLst>
            <a:ext uri="{FF2B5EF4-FFF2-40B4-BE49-F238E27FC236}">
              <a16:creationId xmlns:a16="http://schemas.microsoft.com/office/drawing/2014/main" id="{0C296945-FA01-4646-966C-B92BD7190520}"/>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591" name="n_4aveValue【児童館】&#10;一人当たり面積">
          <a:extLst>
            <a:ext uri="{FF2B5EF4-FFF2-40B4-BE49-F238E27FC236}">
              <a16:creationId xmlns:a16="http://schemas.microsoft.com/office/drawing/2014/main" id="{19C7AB28-B5A1-4D95-AAD6-81B053EAEABE}"/>
            </a:ext>
          </a:extLst>
        </xdr:cNvPr>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143527</xdr:rowOff>
    </xdr:from>
    <xdr:ext cx="469744" cy="259045"/>
    <xdr:sp macro="" textlink="">
      <xdr:nvSpPr>
        <xdr:cNvPr id="592" name="n_4mainValue【児童館】&#10;一人当たり面積">
          <a:extLst>
            <a:ext uri="{FF2B5EF4-FFF2-40B4-BE49-F238E27FC236}">
              <a16:creationId xmlns:a16="http://schemas.microsoft.com/office/drawing/2014/main" id="{0B21684F-44A6-46D9-843B-6409C8B8271A}"/>
            </a:ext>
          </a:extLst>
        </xdr:cNvPr>
        <xdr:cNvSpPr txBox="1"/>
      </xdr:nvSpPr>
      <xdr:spPr>
        <a:xfrm>
          <a:off x="18421427" y="1334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3" name="正方形/長方形 592">
          <a:extLst>
            <a:ext uri="{FF2B5EF4-FFF2-40B4-BE49-F238E27FC236}">
              <a16:creationId xmlns:a16="http://schemas.microsoft.com/office/drawing/2014/main" id="{3F41CFCA-3E13-4E56-93BA-3E3651D306F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4" name="正方形/長方形 593">
          <a:extLst>
            <a:ext uri="{FF2B5EF4-FFF2-40B4-BE49-F238E27FC236}">
              <a16:creationId xmlns:a16="http://schemas.microsoft.com/office/drawing/2014/main" id="{24472EC4-A3F5-4E89-8035-0C428B2D79F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5" name="正方形/長方形 594">
          <a:extLst>
            <a:ext uri="{FF2B5EF4-FFF2-40B4-BE49-F238E27FC236}">
              <a16:creationId xmlns:a16="http://schemas.microsoft.com/office/drawing/2014/main" id="{2BEFC65E-4289-4A0A-927F-1EBF33E20C8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6" name="正方形/長方形 595">
          <a:extLst>
            <a:ext uri="{FF2B5EF4-FFF2-40B4-BE49-F238E27FC236}">
              <a16:creationId xmlns:a16="http://schemas.microsoft.com/office/drawing/2014/main" id="{9225E70F-21FC-4E34-842F-71B12573D05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7" name="正方形/長方形 596">
          <a:extLst>
            <a:ext uri="{FF2B5EF4-FFF2-40B4-BE49-F238E27FC236}">
              <a16:creationId xmlns:a16="http://schemas.microsoft.com/office/drawing/2014/main" id="{27C20D35-8C86-4701-A4FC-DDA3BE36D06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8" name="正方形/長方形 597">
          <a:extLst>
            <a:ext uri="{FF2B5EF4-FFF2-40B4-BE49-F238E27FC236}">
              <a16:creationId xmlns:a16="http://schemas.microsoft.com/office/drawing/2014/main" id="{FB71FDE2-2E1E-44E7-90EE-07879285A21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9" name="正方形/長方形 598">
          <a:extLst>
            <a:ext uri="{FF2B5EF4-FFF2-40B4-BE49-F238E27FC236}">
              <a16:creationId xmlns:a16="http://schemas.microsoft.com/office/drawing/2014/main" id="{5C54EC29-174F-401B-BC00-7EFCD88166B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0" name="正方形/長方形 599">
          <a:extLst>
            <a:ext uri="{FF2B5EF4-FFF2-40B4-BE49-F238E27FC236}">
              <a16:creationId xmlns:a16="http://schemas.microsoft.com/office/drawing/2014/main" id="{923F3C46-69BD-451F-95E5-780A909258B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1" name="テキスト ボックス 600">
          <a:extLst>
            <a:ext uri="{FF2B5EF4-FFF2-40B4-BE49-F238E27FC236}">
              <a16:creationId xmlns:a16="http://schemas.microsoft.com/office/drawing/2014/main" id="{1D85EB5A-ED0A-4477-A067-2E0A267FCD4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2" name="直線コネクタ 601">
          <a:extLst>
            <a:ext uri="{FF2B5EF4-FFF2-40B4-BE49-F238E27FC236}">
              <a16:creationId xmlns:a16="http://schemas.microsoft.com/office/drawing/2014/main" id="{1B04917B-F77C-41A7-B95C-ECB56F2EBAF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3" name="テキスト ボックス 602">
          <a:extLst>
            <a:ext uri="{FF2B5EF4-FFF2-40B4-BE49-F238E27FC236}">
              <a16:creationId xmlns:a16="http://schemas.microsoft.com/office/drawing/2014/main" id="{176116A3-C8DC-41E6-9AEB-D5640E4C0FF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04" name="直線コネクタ 603">
          <a:extLst>
            <a:ext uri="{FF2B5EF4-FFF2-40B4-BE49-F238E27FC236}">
              <a16:creationId xmlns:a16="http://schemas.microsoft.com/office/drawing/2014/main" id="{F351EC27-2853-4972-8571-875890D541F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05" name="テキスト ボックス 604">
          <a:extLst>
            <a:ext uri="{FF2B5EF4-FFF2-40B4-BE49-F238E27FC236}">
              <a16:creationId xmlns:a16="http://schemas.microsoft.com/office/drawing/2014/main" id="{996F3E7D-7324-4CAC-AEC5-B9687FD3FCD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6" name="直線コネクタ 605">
          <a:extLst>
            <a:ext uri="{FF2B5EF4-FFF2-40B4-BE49-F238E27FC236}">
              <a16:creationId xmlns:a16="http://schemas.microsoft.com/office/drawing/2014/main" id="{D27777EE-086F-40E0-A53A-19BE36EDAA9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7" name="テキスト ボックス 606">
          <a:extLst>
            <a:ext uri="{FF2B5EF4-FFF2-40B4-BE49-F238E27FC236}">
              <a16:creationId xmlns:a16="http://schemas.microsoft.com/office/drawing/2014/main" id="{59B4EA21-FA1E-448A-8BBB-002898164B0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8" name="直線コネクタ 607">
          <a:extLst>
            <a:ext uri="{FF2B5EF4-FFF2-40B4-BE49-F238E27FC236}">
              <a16:creationId xmlns:a16="http://schemas.microsoft.com/office/drawing/2014/main" id="{A8A36961-BD58-439D-94FD-CD38210E4A3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9" name="テキスト ボックス 608">
          <a:extLst>
            <a:ext uri="{FF2B5EF4-FFF2-40B4-BE49-F238E27FC236}">
              <a16:creationId xmlns:a16="http://schemas.microsoft.com/office/drawing/2014/main" id="{49025597-BC87-43A2-A01C-629D7CBE482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0" name="直線コネクタ 609">
          <a:extLst>
            <a:ext uri="{FF2B5EF4-FFF2-40B4-BE49-F238E27FC236}">
              <a16:creationId xmlns:a16="http://schemas.microsoft.com/office/drawing/2014/main" id="{1C897CDE-CA0C-4EAC-B5EF-5AD703DB1CF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1" name="テキスト ボックス 610">
          <a:extLst>
            <a:ext uri="{FF2B5EF4-FFF2-40B4-BE49-F238E27FC236}">
              <a16:creationId xmlns:a16="http://schemas.microsoft.com/office/drawing/2014/main" id="{B4292809-B362-4F72-8D1F-3C1C0A3ABAC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2" name="直線コネクタ 611">
          <a:extLst>
            <a:ext uri="{FF2B5EF4-FFF2-40B4-BE49-F238E27FC236}">
              <a16:creationId xmlns:a16="http://schemas.microsoft.com/office/drawing/2014/main" id="{287D849D-D79A-45E4-999C-138F24E8396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3" name="テキスト ボックス 612">
          <a:extLst>
            <a:ext uri="{FF2B5EF4-FFF2-40B4-BE49-F238E27FC236}">
              <a16:creationId xmlns:a16="http://schemas.microsoft.com/office/drawing/2014/main" id="{E6DBEFD3-8B09-4E0D-82A1-2B1F7959923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4" name="直線コネクタ 613">
          <a:extLst>
            <a:ext uri="{FF2B5EF4-FFF2-40B4-BE49-F238E27FC236}">
              <a16:creationId xmlns:a16="http://schemas.microsoft.com/office/drawing/2014/main" id="{CF7D13F0-485D-454C-8992-0F1C856693C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15" name="テキスト ボックス 614">
          <a:extLst>
            <a:ext uri="{FF2B5EF4-FFF2-40B4-BE49-F238E27FC236}">
              <a16:creationId xmlns:a16="http://schemas.microsoft.com/office/drawing/2014/main" id="{B199403C-29A9-4718-A301-1BB8AFDB324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6" name="直線コネクタ 615">
          <a:extLst>
            <a:ext uri="{FF2B5EF4-FFF2-40B4-BE49-F238E27FC236}">
              <a16:creationId xmlns:a16="http://schemas.microsoft.com/office/drawing/2014/main" id="{828F9CD4-7920-4A30-90B2-16C0D320B50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公民館】&#10;有形固定資産減価償却率グラフ枠">
          <a:extLst>
            <a:ext uri="{FF2B5EF4-FFF2-40B4-BE49-F238E27FC236}">
              <a16:creationId xmlns:a16="http://schemas.microsoft.com/office/drawing/2014/main" id="{039C9584-50A0-4D60-98DF-033A86327B5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618" name="直線コネクタ 617">
          <a:extLst>
            <a:ext uri="{FF2B5EF4-FFF2-40B4-BE49-F238E27FC236}">
              <a16:creationId xmlns:a16="http://schemas.microsoft.com/office/drawing/2014/main" id="{7111B899-E94B-4849-8958-08A6EBE4D865}"/>
            </a:ext>
          </a:extLst>
        </xdr:cNvPr>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619" name="【公民館】&#10;有形固定資産減価償却率最小値テキスト">
          <a:extLst>
            <a:ext uri="{FF2B5EF4-FFF2-40B4-BE49-F238E27FC236}">
              <a16:creationId xmlns:a16="http://schemas.microsoft.com/office/drawing/2014/main" id="{5B032F9C-1421-4F48-9F4B-444BDE0A24D5}"/>
            </a:ext>
          </a:extLst>
        </xdr:cNvPr>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20" name="直線コネクタ 619">
          <a:extLst>
            <a:ext uri="{FF2B5EF4-FFF2-40B4-BE49-F238E27FC236}">
              <a16:creationId xmlns:a16="http://schemas.microsoft.com/office/drawing/2014/main" id="{E84A4139-4D65-4F34-A62C-ACABB9B438AD}"/>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621" name="【公民館】&#10;有形固定資産減価償却率最大値テキスト">
          <a:extLst>
            <a:ext uri="{FF2B5EF4-FFF2-40B4-BE49-F238E27FC236}">
              <a16:creationId xmlns:a16="http://schemas.microsoft.com/office/drawing/2014/main" id="{73019BE1-884E-4FE1-A848-CCBEB5362458}"/>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622" name="直線コネクタ 621">
          <a:extLst>
            <a:ext uri="{FF2B5EF4-FFF2-40B4-BE49-F238E27FC236}">
              <a16:creationId xmlns:a16="http://schemas.microsoft.com/office/drawing/2014/main" id="{3DCC87E0-0936-4C9F-A2D4-2456EA0A9575}"/>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7093</xdr:rowOff>
    </xdr:from>
    <xdr:ext cx="405111" cy="259045"/>
    <xdr:sp macro="" textlink="">
      <xdr:nvSpPr>
        <xdr:cNvPr id="623" name="【公民館】&#10;有形固定資産減価償却率平均値テキスト">
          <a:extLst>
            <a:ext uri="{FF2B5EF4-FFF2-40B4-BE49-F238E27FC236}">
              <a16:creationId xmlns:a16="http://schemas.microsoft.com/office/drawing/2014/main" id="{5B8DB477-D46D-454D-B1F6-FAA811681391}"/>
            </a:ext>
          </a:extLst>
        </xdr:cNvPr>
        <xdr:cNvSpPr txBox="1"/>
      </xdr:nvSpPr>
      <xdr:spPr>
        <a:xfrm>
          <a:off x="16357600" y="1800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624" name="フローチャート: 判断 623">
          <a:extLst>
            <a:ext uri="{FF2B5EF4-FFF2-40B4-BE49-F238E27FC236}">
              <a16:creationId xmlns:a16="http://schemas.microsoft.com/office/drawing/2014/main" id="{7C6B9FBC-97CC-4D5D-B333-0C60175F5C40}"/>
            </a:ext>
          </a:extLst>
        </xdr:cNvPr>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625" name="フローチャート: 判断 624">
          <a:extLst>
            <a:ext uri="{FF2B5EF4-FFF2-40B4-BE49-F238E27FC236}">
              <a16:creationId xmlns:a16="http://schemas.microsoft.com/office/drawing/2014/main" id="{9546AB91-F810-4F62-A724-D69BF4B1B194}"/>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626" name="フローチャート: 判断 625">
          <a:extLst>
            <a:ext uri="{FF2B5EF4-FFF2-40B4-BE49-F238E27FC236}">
              <a16:creationId xmlns:a16="http://schemas.microsoft.com/office/drawing/2014/main" id="{719061F5-46D2-4080-83A5-F11172F95980}"/>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627" name="フローチャート: 判断 626">
          <a:extLst>
            <a:ext uri="{FF2B5EF4-FFF2-40B4-BE49-F238E27FC236}">
              <a16:creationId xmlns:a16="http://schemas.microsoft.com/office/drawing/2014/main" id="{91F1E390-292B-4BF0-B45C-5E5B7190316C}"/>
            </a:ext>
          </a:extLst>
        </xdr:cNvPr>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628" name="フローチャート: 判断 627">
          <a:extLst>
            <a:ext uri="{FF2B5EF4-FFF2-40B4-BE49-F238E27FC236}">
              <a16:creationId xmlns:a16="http://schemas.microsoft.com/office/drawing/2014/main" id="{E38717BA-77AB-4839-9D86-768FF9046966}"/>
            </a:ext>
          </a:extLst>
        </xdr:cNvPr>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636FD0B3-1C52-4025-B898-76752D05B95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250FC0E9-19A2-40D1-83DA-0D3CC778590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E0BAFCCA-A40D-4519-91B6-8E4B8CF6474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0A43037B-B794-41A1-8C67-8CE5E9182AF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7D55657F-CF9D-4B29-A39F-9A3A4FB26BF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105</xdr:row>
      <xdr:rowOff>159294</xdr:rowOff>
    </xdr:from>
    <xdr:to>
      <xdr:col>67</xdr:col>
      <xdr:colOff>101600</xdr:colOff>
      <xdr:row>106</xdr:row>
      <xdr:rowOff>89444</xdr:rowOff>
    </xdr:to>
    <xdr:sp macro="" textlink="">
      <xdr:nvSpPr>
        <xdr:cNvPr id="634" name="楕円 633">
          <a:extLst>
            <a:ext uri="{FF2B5EF4-FFF2-40B4-BE49-F238E27FC236}">
              <a16:creationId xmlns:a16="http://schemas.microsoft.com/office/drawing/2014/main" id="{58772A27-15F0-4BC8-8A64-FB82B2B58DBE}"/>
            </a:ext>
          </a:extLst>
        </xdr:cNvPr>
        <xdr:cNvSpPr/>
      </xdr:nvSpPr>
      <xdr:spPr>
        <a:xfrm>
          <a:off x="12763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138628</xdr:rowOff>
    </xdr:from>
    <xdr:ext cx="405111" cy="259045"/>
    <xdr:sp macro="" textlink="">
      <xdr:nvSpPr>
        <xdr:cNvPr id="635" name="n_1aveValue【公民館】&#10;有形固定資産減価償却率">
          <a:extLst>
            <a:ext uri="{FF2B5EF4-FFF2-40B4-BE49-F238E27FC236}">
              <a16:creationId xmlns:a16="http://schemas.microsoft.com/office/drawing/2014/main" id="{37D6852A-E37C-4395-A836-DB39DB1DC0FF}"/>
            </a:ext>
          </a:extLst>
        </xdr:cNvPr>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636" name="n_2aveValue【公民館】&#10;有形固定資産減価償却率">
          <a:extLst>
            <a:ext uri="{FF2B5EF4-FFF2-40B4-BE49-F238E27FC236}">
              <a16:creationId xmlns:a16="http://schemas.microsoft.com/office/drawing/2014/main" id="{6C7E0659-2F96-46F6-8C1D-AA2B0DF63468}"/>
            </a:ext>
          </a:extLst>
        </xdr:cNvPr>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637" name="n_3aveValue【公民館】&#10;有形固定資産減価償却率">
          <a:extLst>
            <a:ext uri="{FF2B5EF4-FFF2-40B4-BE49-F238E27FC236}">
              <a16:creationId xmlns:a16="http://schemas.microsoft.com/office/drawing/2014/main" id="{07A9B101-59DC-4BB9-AADF-F96AA23AA2AA}"/>
            </a:ext>
          </a:extLst>
        </xdr:cNvPr>
        <xdr:cNvSpPr txBox="1"/>
      </xdr:nvSpPr>
      <xdr:spPr>
        <a:xfrm>
          <a:off x="13500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83111</xdr:rowOff>
    </xdr:from>
    <xdr:ext cx="405111" cy="259045"/>
    <xdr:sp macro="" textlink="">
      <xdr:nvSpPr>
        <xdr:cNvPr id="638" name="n_4aveValue【公民館】&#10;有形固定資産減価償却率">
          <a:extLst>
            <a:ext uri="{FF2B5EF4-FFF2-40B4-BE49-F238E27FC236}">
              <a16:creationId xmlns:a16="http://schemas.microsoft.com/office/drawing/2014/main" id="{99A2B056-1A25-4960-A6B8-22ECD0F7EEBD}"/>
            </a:ext>
          </a:extLst>
        </xdr:cNvPr>
        <xdr:cNvSpPr txBox="1"/>
      </xdr:nvSpPr>
      <xdr:spPr>
        <a:xfrm>
          <a:off x="126117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80571</xdr:rowOff>
    </xdr:from>
    <xdr:ext cx="405111" cy="259045"/>
    <xdr:sp macro="" textlink="">
      <xdr:nvSpPr>
        <xdr:cNvPr id="639" name="n_4mainValue【公民館】&#10;有形固定資産減価償却率">
          <a:extLst>
            <a:ext uri="{FF2B5EF4-FFF2-40B4-BE49-F238E27FC236}">
              <a16:creationId xmlns:a16="http://schemas.microsoft.com/office/drawing/2014/main" id="{7CBF4A8D-6133-4DE0-A9D9-E0B5E392E355}"/>
            </a:ext>
          </a:extLst>
        </xdr:cNvPr>
        <xdr:cNvSpPr txBox="1"/>
      </xdr:nvSpPr>
      <xdr:spPr>
        <a:xfrm>
          <a:off x="12611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0" name="正方形/長方形 639">
          <a:extLst>
            <a:ext uri="{FF2B5EF4-FFF2-40B4-BE49-F238E27FC236}">
              <a16:creationId xmlns:a16="http://schemas.microsoft.com/office/drawing/2014/main" id="{BF70F0BF-6F73-4C7F-A7E3-56E87F9E6A8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1" name="正方形/長方形 640">
          <a:extLst>
            <a:ext uri="{FF2B5EF4-FFF2-40B4-BE49-F238E27FC236}">
              <a16:creationId xmlns:a16="http://schemas.microsoft.com/office/drawing/2014/main" id="{38E544E1-44CA-4DE0-B715-F02B8E5BEE4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2" name="正方形/長方形 641">
          <a:extLst>
            <a:ext uri="{FF2B5EF4-FFF2-40B4-BE49-F238E27FC236}">
              <a16:creationId xmlns:a16="http://schemas.microsoft.com/office/drawing/2014/main" id="{EB69A311-095E-4313-9CDD-97F218EBEA3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3" name="正方形/長方形 642">
          <a:extLst>
            <a:ext uri="{FF2B5EF4-FFF2-40B4-BE49-F238E27FC236}">
              <a16:creationId xmlns:a16="http://schemas.microsoft.com/office/drawing/2014/main" id="{65129298-0CB8-4BC2-B231-C976F8E45B3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4" name="正方形/長方形 643">
          <a:extLst>
            <a:ext uri="{FF2B5EF4-FFF2-40B4-BE49-F238E27FC236}">
              <a16:creationId xmlns:a16="http://schemas.microsoft.com/office/drawing/2014/main" id="{0566A753-5B56-46AC-B5B2-1910FE6E34C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5" name="正方形/長方形 644">
          <a:extLst>
            <a:ext uri="{FF2B5EF4-FFF2-40B4-BE49-F238E27FC236}">
              <a16:creationId xmlns:a16="http://schemas.microsoft.com/office/drawing/2014/main" id="{673F73C3-0F0C-40E9-82B5-819BA322FCB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6" name="正方形/長方形 645">
          <a:extLst>
            <a:ext uri="{FF2B5EF4-FFF2-40B4-BE49-F238E27FC236}">
              <a16:creationId xmlns:a16="http://schemas.microsoft.com/office/drawing/2014/main" id="{AD0334CC-C6DC-471D-BAB8-89682608241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7" name="正方形/長方形 646">
          <a:extLst>
            <a:ext uri="{FF2B5EF4-FFF2-40B4-BE49-F238E27FC236}">
              <a16:creationId xmlns:a16="http://schemas.microsoft.com/office/drawing/2014/main" id="{99CDF489-1FA9-4081-AF7A-C96DD95DBCA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8" name="テキスト ボックス 647">
          <a:extLst>
            <a:ext uri="{FF2B5EF4-FFF2-40B4-BE49-F238E27FC236}">
              <a16:creationId xmlns:a16="http://schemas.microsoft.com/office/drawing/2014/main" id="{D698FD77-93BA-4121-818D-AD7B19C0A6A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9" name="直線コネクタ 648">
          <a:extLst>
            <a:ext uri="{FF2B5EF4-FFF2-40B4-BE49-F238E27FC236}">
              <a16:creationId xmlns:a16="http://schemas.microsoft.com/office/drawing/2014/main" id="{9D3E35D3-2E5F-4B3B-A847-C11ADF5320C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0" name="直線コネクタ 649">
          <a:extLst>
            <a:ext uri="{FF2B5EF4-FFF2-40B4-BE49-F238E27FC236}">
              <a16:creationId xmlns:a16="http://schemas.microsoft.com/office/drawing/2014/main" id="{0B7AA71B-1BFA-4343-B3FD-45D91B5E5322}"/>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1" name="テキスト ボックス 650">
          <a:extLst>
            <a:ext uri="{FF2B5EF4-FFF2-40B4-BE49-F238E27FC236}">
              <a16:creationId xmlns:a16="http://schemas.microsoft.com/office/drawing/2014/main" id="{CDB0220E-DC12-40B8-91F9-393CC2E5A3EC}"/>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2" name="直線コネクタ 651">
          <a:extLst>
            <a:ext uri="{FF2B5EF4-FFF2-40B4-BE49-F238E27FC236}">
              <a16:creationId xmlns:a16="http://schemas.microsoft.com/office/drawing/2014/main" id="{836345DE-EC45-4DA5-ADDE-2E080A0F4089}"/>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3" name="テキスト ボックス 652">
          <a:extLst>
            <a:ext uri="{FF2B5EF4-FFF2-40B4-BE49-F238E27FC236}">
              <a16:creationId xmlns:a16="http://schemas.microsoft.com/office/drawing/2014/main" id="{CCC7A4B3-D74A-4807-A593-44703103DDE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4" name="直線コネクタ 653">
          <a:extLst>
            <a:ext uri="{FF2B5EF4-FFF2-40B4-BE49-F238E27FC236}">
              <a16:creationId xmlns:a16="http://schemas.microsoft.com/office/drawing/2014/main" id="{324F1029-35A7-44B7-8110-7AF7C7BDDEC7}"/>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5" name="テキスト ボックス 654">
          <a:extLst>
            <a:ext uri="{FF2B5EF4-FFF2-40B4-BE49-F238E27FC236}">
              <a16:creationId xmlns:a16="http://schemas.microsoft.com/office/drawing/2014/main" id="{23217410-60DD-4337-A779-BAA4EB8871E3}"/>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6" name="直線コネクタ 655">
          <a:extLst>
            <a:ext uri="{FF2B5EF4-FFF2-40B4-BE49-F238E27FC236}">
              <a16:creationId xmlns:a16="http://schemas.microsoft.com/office/drawing/2014/main" id="{D4CF9204-882C-42BA-B0D1-FDFBE531321D}"/>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7" name="テキスト ボックス 656">
          <a:extLst>
            <a:ext uri="{FF2B5EF4-FFF2-40B4-BE49-F238E27FC236}">
              <a16:creationId xmlns:a16="http://schemas.microsoft.com/office/drawing/2014/main" id="{5D9280FC-4CE4-42EE-8FCA-139B6C033331}"/>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8" name="直線コネクタ 657">
          <a:extLst>
            <a:ext uri="{FF2B5EF4-FFF2-40B4-BE49-F238E27FC236}">
              <a16:creationId xmlns:a16="http://schemas.microsoft.com/office/drawing/2014/main" id="{58E023CF-ECCB-4010-AABB-93D98289640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9" name="テキスト ボックス 658">
          <a:extLst>
            <a:ext uri="{FF2B5EF4-FFF2-40B4-BE49-F238E27FC236}">
              <a16:creationId xmlns:a16="http://schemas.microsoft.com/office/drawing/2014/main" id="{5A6C3215-2DCE-426F-9782-EA597E5CA1A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0" name="【公民館】&#10;一人当たり面積グラフ枠">
          <a:extLst>
            <a:ext uri="{FF2B5EF4-FFF2-40B4-BE49-F238E27FC236}">
              <a16:creationId xmlns:a16="http://schemas.microsoft.com/office/drawing/2014/main" id="{0D0D571F-873C-4BEC-BB91-6DCFBBB6C16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661" name="直線コネクタ 660">
          <a:extLst>
            <a:ext uri="{FF2B5EF4-FFF2-40B4-BE49-F238E27FC236}">
              <a16:creationId xmlns:a16="http://schemas.microsoft.com/office/drawing/2014/main" id="{58433AB0-645E-46CF-B27C-E9BDF13C0DC5}"/>
            </a:ext>
          </a:extLst>
        </xdr:cNvPr>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662" name="【公民館】&#10;一人当たり面積最小値テキスト">
          <a:extLst>
            <a:ext uri="{FF2B5EF4-FFF2-40B4-BE49-F238E27FC236}">
              <a16:creationId xmlns:a16="http://schemas.microsoft.com/office/drawing/2014/main" id="{BBAA6F4A-5589-442B-B014-C45296FE7CC1}"/>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663" name="直線コネクタ 662">
          <a:extLst>
            <a:ext uri="{FF2B5EF4-FFF2-40B4-BE49-F238E27FC236}">
              <a16:creationId xmlns:a16="http://schemas.microsoft.com/office/drawing/2014/main" id="{4C4DC92C-AFF4-4AE3-88ED-DE5C804E72D0}"/>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664" name="【公民館】&#10;一人当たり面積最大値テキスト">
          <a:extLst>
            <a:ext uri="{FF2B5EF4-FFF2-40B4-BE49-F238E27FC236}">
              <a16:creationId xmlns:a16="http://schemas.microsoft.com/office/drawing/2014/main" id="{E6FA0D03-5B3C-406C-AEDE-744A84665020}"/>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665" name="直線コネクタ 664">
          <a:extLst>
            <a:ext uri="{FF2B5EF4-FFF2-40B4-BE49-F238E27FC236}">
              <a16:creationId xmlns:a16="http://schemas.microsoft.com/office/drawing/2014/main" id="{0B2BDB3A-D78C-4014-B642-015F59C67EA7}"/>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666" name="【公民館】&#10;一人当たり面積平均値テキスト">
          <a:extLst>
            <a:ext uri="{FF2B5EF4-FFF2-40B4-BE49-F238E27FC236}">
              <a16:creationId xmlns:a16="http://schemas.microsoft.com/office/drawing/2014/main" id="{6D0318FB-1667-4B2F-A74E-77E13604047F}"/>
            </a:ext>
          </a:extLst>
        </xdr:cNvPr>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667" name="フローチャート: 判断 666">
          <a:extLst>
            <a:ext uri="{FF2B5EF4-FFF2-40B4-BE49-F238E27FC236}">
              <a16:creationId xmlns:a16="http://schemas.microsoft.com/office/drawing/2014/main" id="{BB874243-686D-42C7-B2C5-16814D547AB3}"/>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668" name="フローチャート: 判断 667">
          <a:extLst>
            <a:ext uri="{FF2B5EF4-FFF2-40B4-BE49-F238E27FC236}">
              <a16:creationId xmlns:a16="http://schemas.microsoft.com/office/drawing/2014/main" id="{A2AB42DB-F690-4989-9059-2A83033838E9}"/>
            </a:ext>
          </a:extLst>
        </xdr:cNvPr>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669" name="フローチャート: 判断 668">
          <a:extLst>
            <a:ext uri="{FF2B5EF4-FFF2-40B4-BE49-F238E27FC236}">
              <a16:creationId xmlns:a16="http://schemas.microsoft.com/office/drawing/2014/main" id="{B6203B60-5D0D-463E-9582-C0AB68D3603F}"/>
            </a:ext>
          </a:extLst>
        </xdr:cNvPr>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670" name="フローチャート: 判断 669">
          <a:extLst>
            <a:ext uri="{FF2B5EF4-FFF2-40B4-BE49-F238E27FC236}">
              <a16:creationId xmlns:a16="http://schemas.microsoft.com/office/drawing/2014/main" id="{7ADA3D0A-1CBC-4EFF-BD81-0C2EDD076328}"/>
            </a:ext>
          </a:extLst>
        </xdr:cNvPr>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671" name="フローチャート: 判断 670">
          <a:extLst>
            <a:ext uri="{FF2B5EF4-FFF2-40B4-BE49-F238E27FC236}">
              <a16:creationId xmlns:a16="http://schemas.microsoft.com/office/drawing/2014/main" id="{FFF4817A-6321-4ADC-9F2C-B1572A1F5C97}"/>
            </a:ext>
          </a:extLst>
        </xdr:cNvPr>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32EA022C-80EE-436D-9146-06D1EA5C272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EC9481EF-AD7A-4534-80D8-565A19AA25F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889063F3-06C2-4C5B-8E67-C28C2E03444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449D5B96-DBF3-4236-8098-5712A648646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AFC47545-BA93-4066-A0FC-BE3EFDEB8BD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107</xdr:row>
      <xdr:rowOff>41402</xdr:rowOff>
    </xdr:from>
    <xdr:to>
      <xdr:col>98</xdr:col>
      <xdr:colOff>38100</xdr:colOff>
      <xdr:row>107</xdr:row>
      <xdr:rowOff>143002</xdr:rowOff>
    </xdr:to>
    <xdr:sp macro="" textlink="">
      <xdr:nvSpPr>
        <xdr:cNvPr id="677" name="楕円 676">
          <a:extLst>
            <a:ext uri="{FF2B5EF4-FFF2-40B4-BE49-F238E27FC236}">
              <a16:creationId xmlns:a16="http://schemas.microsoft.com/office/drawing/2014/main" id="{7F0F569D-85F5-43A1-B337-35A7DC62F02A}"/>
            </a:ext>
          </a:extLst>
        </xdr:cNvPr>
        <xdr:cNvSpPr/>
      </xdr:nvSpPr>
      <xdr:spPr>
        <a:xfrm>
          <a:off x="18605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166388</xdr:rowOff>
    </xdr:from>
    <xdr:ext cx="469744" cy="259045"/>
    <xdr:sp macro="" textlink="">
      <xdr:nvSpPr>
        <xdr:cNvPr id="678" name="n_1aveValue【公民館】&#10;一人当たり面積">
          <a:extLst>
            <a:ext uri="{FF2B5EF4-FFF2-40B4-BE49-F238E27FC236}">
              <a16:creationId xmlns:a16="http://schemas.microsoft.com/office/drawing/2014/main" id="{8484DEA8-B70C-4F12-A2EE-C6C840B3CA1F}"/>
            </a:ext>
          </a:extLst>
        </xdr:cNvPr>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679" name="n_2aveValue【公民館】&#10;一人当たり面積">
          <a:extLst>
            <a:ext uri="{FF2B5EF4-FFF2-40B4-BE49-F238E27FC236}">
              <a16:creationId xmlns:a16="http://schemas.microsoft.com/office/drawing/2014/main" id="{B96C0B5E-C2C0-40DA-A2ED-E6E57FC8A4C5}"/>
            </a:ext>
          </a:extLst>
        </xdr:cNvPr>
        <xdr:cNvSpPr txBox="1"/>
      </xdr:nvSpPr>
      <xdr:spPr>
        <a:xfrm>
          <a:off x="20199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8653</xdr:rowOff>
    </xdr:from>
    <xdr:ext cx="469744" cy="259045"/>
    <xdr:sp macro="" textlink="">
      <xdr:nvSpPr>
        <xdr:cNvPr id="680" name="n_3aveValue【公民館】&#10;一人当たり面積">
          <a:extLst>
            <a:ext uri="{FF2B5EF4-FFF2-40B4-BE49-F238E27FC236}">
              <a16:creationId xmlns:a16="http://schemas.microsoft.com/office/drawing/2014/main" id="{5B3A12C8-2F99-479F-BA3E-E8B315358B7F}"/>
            </a:ext>
          </a:extLst>
        </xdr:cNvPr>
        <xdr:cNvSpPr txBox="1"/>
      </xdr:nvSpPr>
      <xdr:spPr>
        <a:xfrm>
          <a:off x="19310427" y="1801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26940</xdr:rowOff>
    </xdr:from>
    <xdr:ext cx="469744" cy="259045"/>
    <xdr:sp macro="" textlink="">
      <xdr:nvSpPr>
        <xdr:cNvPr id="681" name="n_4aveValue【公民館】&#10;一人当たり面積">
          <a:extLst>
            <a:ext uri="{FF2B5EF4-FFF2-40B4-BE49-F238E27FC236}">
              <a16:creationId xmlns:a16="http://schemas.microsoft.com/office/drawing/2014/main" id="{93ED8B88-A0EF-4F23-A125-096AC5400522}"/>
            </a:ext>
          </a:extLst>
        </xdr:cNvPr>
        <xdr:cNvSpPr txBox="1"/>
      </xdr:nvSpPr>
      <xdr:spPr>
        <a:xfrm>
          <a:off x="18421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134129</xdr:rowOff>
    </xdr:from>
    <xdr:ext cx="469744" cy="259045"/>
    <xdr:sp macro="" textlink="">
      <xdr:nvSpPr>
        <xdr:cNvPr id="682" name="n_4mainValue【公民館】&#10;一人当たり面積">
          <a:extLst>
            <a:ext uri="{FF2B5EF4-FFF2-40B4-BE49-F238E27FC236}">
              <a16:creationId xmlns:a16="http://schemas.microsoft.com/office/drawing/2014/main" id="{8EEDCBD0-081F-40FE-BFDD-B533C8E4438F}"/>
            </a:ext>
          </a:extLst>
        </xdr:cNvPr>
        <xdr:cNvSpPr txBox="1"/>
      </xdr:nvSpPr>
      <xdr:spPr>
        <a:xfrm>
          <a:off x="184214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3" name="正方形/長方形 682">
          <a:extLst>
            <a:ext uri="{FF2B5EF4-FFF2-40B4-BE49-F238E27FC236}">
              <a16:creationId xmlns:a16="http://schemas.microsoft.com/office/drawing/2014/main" id="{8239A239-BD82-4923-8BC2-845B5B8E688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4" name="正方形/長方形 683">
          <a:extLst>
            <a:ext uri="{FF2B5EF4-FFF2-40B4-BE49-F238E27FC236}">
              <a16:creationId xmlns:a16="http://schemas.microsoft.com/office/drawing/2014/main" id="{18E3B292-54FE-4570-BA9B-A176815C00B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5" name="テキスト ボックス 684">
          <a:extLst>
            <a:ext uri="{FF2B5EF4-FFF2-40B4-BE49-F238E27FC236}">
              <a16:creationId xmlns:a16="http://schemas.microsoft.com/office/drawing/2014/main" id="{F1D72841-5BC9-4FE7-8AA2-FFD5158112D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類似団体と比較して、有形固定資産減価償却率が高い施設は、児童館及び公民館である。特に児童館は、昭和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年から</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に建築された施設が多いため、有形固定資産減価償却率が類似団体と比較しても高い水準で推移している。これらについては、個別施設計画を策定しており、その中で長寿命化対策の基本方針を定め、経年による機能及び性能の劣化に対して計画的な補修等を実施することにより、建築からＲＣ造は</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年間、Ｓ造は</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年間使用することを目標としている。</a:t>
          </a:r>
          <a:endParaRPr lang="ja-JP" altLang="ja-JP" sz="1400">
            <a:effectLst/>
          </a:endParaRPr>
        </a:p>
        <a:p>
          <a:r>
            <a:rPr kumimoji="1" lang="ja-JP" altLang="ja-JP" sz="1100">
              <a:solidFill>
                <a:schemeClr val="dk1"/>
              </a:solidFill>
              <a:effectLst/>
              <a:latin typeface="+mn-lt"/>
              <a:ea typeface="+mn-ea"/>
              <a:cs typeface="+mn-cs"/>
            </a:rPr>
            <a:t>一方で、類似団体と比較して、有形固定資産減価償却率が低い施設は、道路、橋りょう・トンネル、公営住宅、認定こども園・幼稚園・保育所及び学校施設である。特に認定こども園・幼稚園・保育所は、有形固定資産減価償却率が</a:t>
          </a:r>
          <a:r>
            <a:rPr kumimoji="1" lang="en-US" altLang="ja-JP" sz="1100">
              <a:solidFill>
                <a:schemeClr val="dk1"/>
              </a:solidFill>
              <a:effectLst/>
              <a:latin typeface="+mn-lt"/>
              <a:ea typeface="+mn-ea"/>
              <a:cs typeface="+mn-cs"/>
            </a:rPr>
            <a:t>38.5</a:t>
          </a:r>
          <a:r>
            <a:rPr kumimoji="1" lang="ja-JP" altLang="ja-JP" sz="1100">
              <a:solidFill>
                <a:schemeClr val="dk1"/>
              </a:solidFill>
              <a:effectLst/>
              <a:latin typeface="+mn-lt"/>
              <a:ea typeface="+mn-ea"/>
              <a:cs typeface="+mn-cs"/>
            </a:rPr>
            <a:t>％と低い水準になっており、これは建築年が新しい施設及び建替えを行った施設があるためである。こちらも児童館と同様に、経年による機能及び性能の劣化に対して計画的な補修等を実施することにより、建築から</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年間使用することを目標としている。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F914BC1-DC1F-4687-BA6D-E5D7D1B2D2C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1F89960-8AF9-4D92-8C4E-3225290D036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1658AFC-F32A-41B3-A7BF-4CDF9AB72C2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EA967E3-C68C-4A1C-AA5C-E5D900912F5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D5D3EB3-1DB1-47D1-BF44-B10D6A552E2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8008B1A-85A7-4397-A17F-00E66AFFDAF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9D9EC1E-FC1B-4868-A6EA-0281FFB1CB5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34EDC7C-E750-48B8-903B-3BFD1D4CEE2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6BC3F3E-249E-4FB9-8FF2-ED97A36DB62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670E192-B5D5-4521-A351-B60CE95259E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61,245
58,984
32.19
33,870,574
30,778,705
2,364,226
16,216,841
6,508,633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BCD0353-686A-44FD-B562-5589C4D8A31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E99CDBE-27D4-473B-90A3-E566D08036A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1CE3275-568F-49EA-9749-5EE7B5CE08B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0D1F870-560A-4192-A2F0-48955342009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1C6FF61-A1C7-4867-AA65-3EED7940B5C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F8E8B40-A1AA-4174-AF95-23E53CFE868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317AD67-88DD-4125-A52E-62105705BA8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B405A1E-9E22-4347-9166-0AEDCFCBB1C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671B4E7-9D8B-4004-B69A-E7ED3448CF4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7912970-216E-4FCD-B766-FC1333D9482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BC3E87C-4254-4FC1-9EE0-3FB265F660F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8F4D323-0A38-4776-B38A-818FE0049E9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EF43F87-D76E-498E-AC8F-BDC8A9D5074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DE4336C-FEA9-49A1-B781-D055CB1BF04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B5B8716-9513-4E06-AD31-3BADC156DF0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78306AD-9A8A-42C4-AE8F-4848153551A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24AF00A-3294-4390-877C-16318A9DB9F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14F9F98-7139-487B-9071-0EE08C91155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A56E911-3809-4882-A0D0-F63D2EE0B01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CF90A36-08EA-4535-93A1-2898D0359EB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6225AC1-6695-4881-8611-6CDE65CD16E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C1E970C-5FD5-45CE-AC8B-A8C7CFCA3F2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C7F8F11-4792-46E8-8BED-1E793F3FB51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A92747B-4AF7-4284-ABCA-D6AF695D3E2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AAC3D36-DB91-4276-B31F-D0C94ECCDDD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3BA8EA3-8F77-4C64-BF5D-75F1AB9CD6D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7BF6A39-D813-427A-9F65-41AAB8221DD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25579A3-E4E1-406B-9D68-88E5592254F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673B94F-1DCC-425D-8D79-2FB7F6B1531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C4DE4F8-EE5B-4D8C-B141-3D3B0A6D184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0843546-DD44-41C3-939A-675766247BC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7EECEA6-3119-4A55-9F0B-AAA15041881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85982F7-DD68-4200-831C-942FA794283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4BCC207-E11C-4617-8815-F984244D618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E1E6FFF-3AE1-4337-BAC2-25814CC9BAC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C4DC44E-2EAA-41AF-9927-E49C3CECA42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BD32512-8DA2-4082-A3AE-8C83D2DE040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9801ED1-DF9D-423F-9C50-57CBD9BE344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3FB09B6-0221-468C-9CCB-03ED23E7D4E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C1FCE40-4B24-42A7-B729-39CA47A50F9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283FE3F-7090-4BB5-B83F-0E23731582A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1740F37-30BE-4F1F-ACA0-72D8BBEC94E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F0D984B-59CF-4900-87A2-DCE0F35B660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5BCEBC9-A92E-4B59-956B-12D1C581924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CABFE37-B114-4DBB-B6C2-4AC84E1288D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10892A2-37D2-4727-8F84-4CCC10C56DB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57E73BE6-B64B-4E9E-9CFE-25BF9E01ABFA}"/>
            </a:ext>
          </a:extLst>
        </xdr:cNvPr>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F8C7A38B-1023-4CB4-864D-377C097F8B53}"/>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35D2DCF1-91B8-4286-9C0A-8A15E26975A6}"/>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a:extLst>
            <a:ext uri="{FF2B5EF4-FFF2-40B4-BE49-F238E27FC236}">
              <a16:creationId xmlns:a16="http://schemas.microsoft.com/office/drawing/2014/main" id="{7E690DBF-F287-49A9-8A48-F01351D9ABCB}"/>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F4A1864C-670B-4521-B4FA-7DB114870355}"/>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29953</xdr:rowOff>
    </xdr:from>
    <xdr:ext cx="405111" cy="259045"/>
    <xdr:sp macro="" textlink="">
      <xdr:nvSpPr>
        <xdr:cNvPr id="63" name="【図書館】&#10;有形固定資産減価償却率平均値テキスト">
          <a:extLst>
            <a:ext uri="{FF2B5EF4-FFF2-40B4-BE49-F238E27FC236}">
              <a16:creationId xmlns:a16="http://schemas.microsoft.com/office/drawing/2014/main" id="{D5B472C6-D3F6-4E0E-A23F-E77DE603B27E}"/>
            </a:ext>
          </a:extLst>
        </xdr:cNvPr>
        <xdr:cNvSpPr txBox="1"/>
      </xdr:nvSpPr>
      <xdr:spPr>
        <a:xfrm>
          <a:off x="4673600" y="637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a:extLst>
            <a:ext uri="{FF2B5EF4-FFF2-40B4-BE49-F238E27FC236}">
              <a16:creationId xmlns:a16="http://schemas.microsoft.com/office/drawing/2014/main" id="{90F07455-6291-4412-8F29-02745B2CFB41}"/>
            </a:ext>
          </a:extLst>
        </xdr:cNvPr>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a:extLst>
            <a:ext uri="{FF2B5EF4-FFF2-40B4-BE49-F238E27FC236}">
              <a16:creationId xmlns:a16="http://schemas.microsoft.com/office/drawing/2014/main" id="{421F6F73-9244-4668-A939-7DAC3BE1C3E5}"/>
            </a:ext>
          </a:extLst>
        </xdr:cNvPr>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6878187F-4CF2-48C8-B821-47D9DDAAD993}"/>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CC86FCD4-FDF2-42EA-ADF7-F688B2D75052}"/>
            </a:ext>
          </a:extLst>
        </xdr:cNvPr>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0C13791B-894A-40D5-B35B-7544BF52AF95}"/>
            </a:ext>
          </a:extLst>
        </xdr:cNvPr>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983DD89-7065-480B-A238-60E8E8E5634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6D33F38-F4B4-437D-BED6-13ED17B47FB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7DC576B-07E1-4964-9172-7F2ECC56455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A68882F-5DAA-4C1C-9637-FCA84489DCC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D2C83DF-F81D-4A91-9240-0BEA42C053A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74386</xdr:rowOff>
    </xdr:from>
    <xdr:to>
      <xdr:col>6</xdr:col>
      <xdr:colOff>38100</xdr:colOff>
      <xdr:row>34</xdr:row>
      <xdr:rowOff>4536</xdr:rowOff>
    </xdr:to>
    <xdr:sp macro="" textlink="">
      <xdr:nvSpPr>
        <xdr:cNvPr id="74" name="楕円 73">
          <a:extLst>
            <a:ext uri="{FF2B5EF4-FFF2-40B4-BE49-F238E27FC236}">
              <a16:creationId xmlns:a16="http://schemas.microsoft.com/office/drawing/2014/main" id="{1BF82E41-542E-4437-9376-6428899111C9}"/>
            </a:ext>
          </a:extLst>
        </xdr:cNvPr>
        <xdr:cNvSpPr/>
      </xdr:nvSpPr>
      <xdr:spPr>
        <a:xfrm>
          <a:off x="1079500" y="57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141894</xdr:rowOff>
    </xdr:from>
    <xdr:ext cx="405111" cy="259045"/>
    <xdr:sp macro="" textlink="">
      <xdr:nvSpPr>
        <xdr:cNvPr id="75" name="n_1aveValue【図書館】&#10;有形固定資産減価償却率">
          <a:extLst>
            <a:ext uri="{FF2B5EF4-FFF2-40B4-BE49-F238E27FC236}">
              <a16:creationId xmlns:a16="http://schemas.microsoft.com/office/drawing/2014/main" id="{B070C59D-0A49-45F3-B989-0932724E4F66}"/>
            </a:ext>
          </a:extLst>
        </xdr:cNvPr>
        <xdr:cNvSpPr txBox="1"/>
      </xdr:nvSpPr>
      <xdr:spPr>
        <a:xfrm>
          <a:off x="3582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76" name="n_2aveValue【図書館】&#10;有形固定資産減価償却率">
          <a:extLst>
            <a:ext uri="{FF2B5EF4-FFF2-40B4-BE49-F238E27FC236}">
              <a16:creationId xmlns:a16="http://schemas.microsoft.com/office/drawing/2014/main" id="{B685D529-48DE-4E07-8980-167D0D235CAE}"/>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77" name="n_3aveValue【図書館】&#10;有形固定資産減価償却率">
          <a:extLst>
            <a:ext uri="{FF2B5EF4-FFF2-40B4-BE49-F238E27FC236}">
              <a16:creationId xmlns:a16="http://schemas.microsoft.com/office/drawing/2014/main" id="{D8883C37-D3EC-44F8-917E-FCD19A115D01}"/>
            </a:ext>
          </a:extLst>
        </xdr:cNvPr>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51180</xdr:rowOff>
    </xdr:from>
    <xdr:ext cx="405111" cy="259045"/>
    <xdr:sp macro="" textlink="">
      <xdr:nvSpPr>
        <xdr:cNvPr id="78" name="n_4aveValue【図書館】&#10;有形固定資産減価償却率">
          <a:extLst>
            <a:ext uri="{FF2B5EF4-FFF2-40B4-BE49-F238E27FC236}">
              <a16:creationId xmlns:a16="http://schemas.microsoft.com/office/drawing/2014/main" id="{CBBE373D-9404-47EB-A4BF-73E34B8007AE}"/>
            </a:ext>
          </a:extLst>
        </xdr:cNvPr>
        <xdr:cNvSpPr txBox="1"/>
      </xdr:nvSpPr>
      <xdr:spPr>
        <a:xfrm>
          <a:off x="927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32</xdr:row>
      <xdr:rowOff>21063</xdr:rowOff>
    </xdr:from>
    <xdr:ext cx="340478" cy="259045"/>
    <xdr:sp macro="" textlink="">
      <xdr:nvSpPr>
        <xdr:cNvPr id="79" name="n_4mainValue【図書館】&#10;有形固定資産減価償却率">
          <a:extLst>
            <a:ext uri="{FF2B5EF4-FFF2-40B4-BE49-F238E27FC236}">
              <a16:creationId xmlns:a16="http://schemas.microsoft.com/office/drawing/2014/main" id="{A76243F3-4E18-4433-85D7-E6E39F71087D}"/>
            </a:ext>
          </a:extLst>
        </xdr:cNvPr>
        <xdr:cNvSpPr txBox="1"/>
      </xdr:nvSpPr>
      <xdr:spPr>
        <a:xfrm>
          <a:off x="960061" y="5507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37248ACB-EB7B-497F-A5FD-90447655C88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5D2B8127-8321-4FF7-B7DB-29685D989AE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471649C6-357A-4ACB-9DBE-72F174A5DB9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2519B3FA-31B2-4165-896F-62998CF734D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1DDFC70D-73C8-48F3-BA7B-083C8868636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8A206448-BF0D-4D96-8FD8-10DD7149D75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E13980FA-CE60-4DD5-83F8-710E8937D09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9364D91-57EB-4C96-9239-EE8BDB079D3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45A74486-D3C1-4015-A293-6C56F437D70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7532D2DA-A1E9-4F9F-A51A-226C03FC586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75D7A435-2427-43BD-9286-38CE7338D8C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820AE6A5-8F3F-4D5F-B3CA-8EFE4EC6370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C03137FC-AE62-46C9-8BCD-D87F1EBEEAD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a:extLst>
            <a:ext uri="{FF2B5EF4-FFF2-40B4-BE49-F238E27FC236}">
              <a16:creationId xmlns:a16="http://schemas.microsoft.com/office/drawing/2014/main" id="{96D96666-BE6F-47AC-BA12-7FF57692952F}"/>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6ECA21CE-0F15-405F-8152-63F2808636F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a:extLst>
            <a:ext uri="{FF2B5EF4-FFF2-40B4-BE49-F238E27FC236}">
              <a16:creationId xmlns:a16="http://schemas.microsoft.com/office/drawing/2014/main" id="{495D6889-5284-43E6-9B3E-CF85451B6D5F}"/>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B4A29E1B-6B5A-4FB6-A9CD-62100B0AD47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a:extLst>
            <a:ext uri="{FF2B5EF4-FFF2-40B4-BE49-F238E27FC236}">
              <a16:creationId xmlns:a16="http://schemas.microsoft.com/office/drawing/2014/main" id="{D35CC02E-86CD-4580-91D7-9D67D32D89EA}"/>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9ACAED37-E5B2-41DA-A575-B49F8A1AF69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a:extLst>
            <a:ext uri="{FF2B5EF4-FFF2-40B4-BE49-F238E27FC236}">
              <a16:creationId xmlns:a16="http://schemas.microsoft.com/office/drawing/2014/main" id="{000035C4-4AAF-4AA3-8CA7-C829E7C14959}"/>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A7041A6E-C80D-4BCB-A63E-D19EC010998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296B203E-A2AB-4E40-AC56-EE1D99BBF1F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50332409-18A2-4880-909E-96F00C3B51C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03" name="直線コネクタ 102">
          <a:extLst>
            <a:ext uri="{FF2B5EF4-FFF2-40B4-BE49-F238E27FC236}">
              <a16:creationId xmlns:a16="http://schemas.microsoft.com/office/drawing/2014/main" id="{9B3C9904-1D4D-4C44-9951-25FAE9857456}"/>
            </a:ext>
          </a:extLst>
        </xdr:cNvPr>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4" name="【図書館】&#10;一人当たり面積最小値テキスト">
          <a:extLst>
            <a:ext uri="{FF2B5EF4-FFF2-40B4-BE49-F238E27FC236}">
              <a16:creationId xmlns:a16="http://schemas.microsoft.com/office/drawing/2014/main" id="{91ACF25E-2804-493C-8416-0F159243D2D4}"/>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5" name="直線コネクタ 104">
          <a:extLst>
            <a:ext uri="{FF2B5EF4-FFF2-40B4-BE49-F238E27FC236}">
              <a16:creationId xmlns:a16="http://schemas.microsoft.com/office/drawing/2014/main" id="{CDAFE0AD-14D1-42EA-A23D-11FBCA83876D}"/>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06" name="【図書館】&#10;一人当たり面積最大値テキスト">
          <a:extLst>
            <a:ext uri="{FF2B5EF4-FFF2-40B4-BE49-F238E27FC236}">
              <a16:creationId xmlns:a16="http://schemas.microsoft.com/office/drawing/2014/main" id="{50B04528-5DDE-4546-AA65-394C10224F1E}"/>
            </a:ext>
          </a:extLst>
        </xdr:cNvPr>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07" name="直線コネクタ 106">
          <a:extLst>
            <a:ext uri="{FF2B5EF4-FFF2-40B4-BE49-F238E27FC236}">
              <a16:creationId xmlns:a16="http://schemas.microsoft.com/office/drawing/2014/main" id="{A56E5326-3A9F-496B-BE96-256BF04B63D0}"/>
            </a:ext>
          </a:extLst>
        </xdr:cNvPr>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08" name="【図書館】&#10;一人当たり面積平均値テキスト">
          <a:extLst>
            <a:ext uri="{FF2B5EF4-FFF2-40B4-BE49-F238E27FC236}">
              <a16:creationId xmlns:a16="http://schemas.microsoft.com/office/drawing/2014/main" id="{6ACA0C3C-BB76-43C3-9B91-0003A2A0C661}"/>
            </a:ext>
          </a:extLst>
        </xdr:cNvPr>
        <xdr:cNvSpPr txBox="1"/>
      </xdr:nvSpPr>
      <xdr:spPr>
        <a:xfrm>
          <a:off x="105156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09" name="フローチャート: 判断 108">
          <a:extLst>
            <a:ext uri="{FF2B5EF4-FFF2-40B4-BE49-F238E27FC236}">
              <a16:creationId xmlns:a16="http://schemas.microsoft.com/office/drawing/2014/main" id="{DF4E4C70-B087-4366-96FE-7854ADBE7C58}"/>
            </a:ext>
          </a:extLst>
        </xdr:cNvPr>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0" name="フローチャート: 判断 109">
          <a:extLst>
            <a:ext uri="{FF2B5EF4-FFF2-40B4-BE49-F238E27FC236}">
              <a16:creationId xmlns:a16="http://schemas.microsoft.com/office/drawing/2014/main" id="{55331211-83C9-4BAC-8336-6FE3E5E55A41}"/>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1" name="フローチャート: 判断 110">
          <a:extLst>
            <a:ext uri="{FF2B5EF4-FFF2-40B4-BE49-F238E27FC236}">
              <a16:creationId xmlns:a16="http://schemas.microsoft.com/office/drawing/2014/main" id="{A70FBDF4-3079-47D2-9D97-18549FF4E2F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2" name="フローチャート: 判断 111">
          <a:extLst>
            <a:ext uri="{FF2B5EF4-FFF2-40B4-BE49-F238E27FC236}">
              <a16:creationId xmlns:a16="http://schemas.microsoft.com/office/drawing/2014/main" id="{CD7B7B58-3374-4DE5-ADE6-2A9F1796CB7F}"/>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13" name="フローチャート: 判断 112">
          <a:extLst>
            <a:ext uri="{FF2B5EF4-FFF2-40B4-BE49-F238E27FC236}">
              <a16:creationId xmlns:a16="http://schemas.microsoft.com/office/drawing/2014/main" id="{D729AC64-E6E4-4B7F-9E9A-157694FAC568}"/>
            </a:ext>
          </a:extLst>
        </xdr:cNvPr>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C6676930-B89F-40FF-B546-1D161A7D5FC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28C88EA7-79F5-4242-9730-28EF0CD8847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7A7A955-9F14-4E2F-B185-16B43C758F0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1E075719-E521-4D29-A9B2-2C0D866552D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E1A01C57-E8DA-44EF-8C16-E0A93E4449D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44450</xdr:rowOff>
    </xdr:from>
    <xdr:to>
      <xdr:col>36</xdr:col>
      <xdr:colOff>165100</xdr:colOff>
      <xdr:row>33</xdr:row>
      <xdr:rowOff>146050</xdr:rowOff>
    </xdr:to>
    <xdr:sp macro="" textlink="">
      <xdr:nvSpPr>
        <xdr:cNvPr id="119" name="楕円 118">
          <a:extLst>
            <a:ext uri="{FF2B5EF4-FFF2-40B4-BE49-F238E27FC236}">
              <a16:creationId xmlns:a16="http://schemas.microsoft.com/office/drawing/2014/main" id="{5B7258C0-E606-4FCB-BC07-3B4DC79C97E5}"/>
            </a:ext>
          </a:extLst>
        </xdr:cNvPr>
        <xdr:cNvSpPr/>
      </xdr:nvSpPr>
      <xdr:spPr>
        <a:xfrm>
          <a:off x="69215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10177</xdr:rowOff>
    </xdr:from>
    <xdr:ext cx="469744" cy="259045"/>
    <xdr:sp macro="" textlink="">
      <xdr:nvSpPr>
        <xdr:cNvPr id="120" name="n_1aveValue【図書館】&#10;一人当たり面積">
          <a:extLst>
            <a:ext uri="{FF2B5EF4-FFF2-40B4-BE49-F238E27FC236}">
              <a16:creationId xmlns:a16="http://schemas.microsoft.com/office/drawing/2014/main" id="{9D32F1FE-1BEE-490E-AF0E-2698CFA66B12}"/>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1" name="n_2aveValue【図書館】&#10;一人当たり面積">
          <a:extLst>
            <a:ext uri="{FF2B5EF4-FFF2-40B4-BE49-F238E27FC236}">
              <a16:creationId xmlns:a16="http://schemas.microsoft.com/office/drawing/2014/main" id="{40BB7943-44A2-4B7F-BCE6-74119331102A}"/>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22" name="n_3aveValue【図書館】&#10;一人当たり面積">
          <a:extLst>
            <a:ext uri="{FF2B5EF4-FFF2-40B4-BE49-F238E27FC236}">
              <a16:creationId xmlns:a16="http://schemas.microsoft.com/office/drawing/2014/main" id="{725486A7-F8E3-4F2B-BF69-40B8225CA006}"/>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143527</xdr:rowOff>
    </xdr:from>
    <xdr:ext cx="469744" cy="259045"/>
    <xdr:sp macro="" textlink="">
      <xdr:nvSpPr>
        <xdr:cNvPr id="123" name="n_4aveValue【図書館】&#10;一人当たり面積">
          <a:extLst>
            <a:ext uri="{FF2B5EF4-FFF2-40B4-BE49-F238E27FC236}">
              <a16:creationId xmlns:a16="http://schemas.microsoft.com/office/drawing/2014/main" id="{A9B05BD4-B602-450E-B9C4-2B5559FC252E}"/>
            </a:ext>
          </a:extLst>
        </xdr:cNvPr>
        <xdr:cNvSpPr txBox="1"/>
      </xdr:nvSpPr>
      <xdr:spPr>
        <a:xfrm>
          <a:off x="6737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31</xdr:row>
      <xdr:rowOff>162577</xdr:rowOff>
    </xdr:from>
    <xdr:ext cx="469744" cy="259045"/>
    <xdr:sp macro="" textlink="">
      <xdr:nvSpPr>
        <xdr:cNvPr id="124" name="n_4mainValue【図書館】&#10;一人当たり面積">
          <a:extLst>
            <a:ext uri="{FF2B5EF4-FFF2-40B4-BE49-F238E27FC236}">
              <a16:creationId xmlns:a16="http://schemas.microsoft.com/office/drawing/2014/main" id="{0D72D5FB-51CA-482B-B988-7E71B0FBADEF}"/>
            </a:ext>
          </a:extLst>
        </xdr:cNvPr>
        <xdr:cNvSpPr txBox="1"/>
      </xdr:nvSpPr>
      <xdr:spPr>
        <a:xfrm>
          <a:off x="6737427"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A82E7246-DCBB-491B-8981-8FC46A51185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3C6F43CA-9263-4429-B8C7-579284C75C2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88A342CB-9B8C-4299-9C54-9633A795682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07B8F728-6471-442B-A80C-82C1A258C54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8FE6EBFB-F2A2-4772-9F58-36B9AC88FB8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A4A6F97B-52AE-480D-BC47-FE073B88520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2362DA2E-9AAF-4C3E-9F94-264352F5F30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E899E6BB-9E8A-4BBE-9D6C-0842730D8E1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4E9985DA-3B30-46A4-9E47-40CCA770FB7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AC3B2DC6-98EF-4360-B8B0-D55D579C7AA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5" name="テキスト ボックス 134">
          <a:extLst>
            <a:ext uri="{FF2B5EF4-FFF2-40B4-BE49-F238E27FC236}">
              <a16:creationId xmlns:a16="http://schemas.microsoft.com/office/drawing/2014/main" id="{4011650D-388B-40DF-8455-3A465068892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a:extLst>
            <a:ext uri="{FF2B5EF4-FFF2-40B4-BE49-F238E27FC236}">
              <a16:creationId xmlns:a16="http://schemas.microsoft.com/office/drawing/2014/main" id="{1D33DF95-B921-4C0E-A547-100C369ABC0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7" name="テキスト ボックス 136">
          <a:extLst>
            <a:ext uri="{FF2B5EF4-FFF2-40B4-BE49-F238E27FC236}">
              <a16:creationId xmlns:a16="http://schemas.microsoft.com/office/drawing/2014/main" id="{B8033DB9-744F-46C0-B529-C3669F31940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a:extLst>
            <a:ext uri="{FF2B5EF4-FFF2-40B4-BE49-F238E27FC236}">
              <a16:creationId xmlns:a16="http://schemas.microsoft.com/office/drawing/2014/main" id="{276C3154-CDC4-4561-868B-88F2BB53D48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a:extLst>
            <a:ext uri="{FF2B5EF4-FFF2-40B4-BE49-F238E27FC236}">
              <a16:creationId xmlns:a16="http://schemas.microsoft.com/office/drawing/2014/main" id="{02649D98-0890-4677-8C95-583946BB440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a:extLst>
            <a:ext uri="{FF2B5EF4-FFF2-40B4-BE49-F238E27FC236}">
              <a16:creationId xmlns:a16="http://schemas.microsoft.com/office/drawing/2014/main" id="{8AF1920E-16CB-43C7-AD4E-45D969C62D6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a:extLst>
            <a:ext uri="{FF2B5EF4-FFF2-40B4-BE49-F238E27FC236}">
              <a16:creationId xmlns:a16="http://schemas.microsoft.com/office/drawing/2014/main" id="{63049947-4FBC-4104-9957-4ADC500D15A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a:extLst>
            <a:ext uri="{FF2B5EF4-FFF2-40B4-BE49-F238E27FC236}">
              <a16:creationId xmlns:a16="http://schemas.microsoft.com/office/drawing/2014/main" id="{CBA409AC-944B-4C7C-9E73-13BF4BAA578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a:extLst>
            <a:ext uri="{FF2B5EF4-FFF2-40B4-BE49-F238E27FC236}">
              <a16:creationId xmlns:a16="http://schemas.microsoft.com/office/drawing/2014/main" id="{4EAB218F-BFF6-498E-8581-BBF47E11256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a:extLst>
            <a:ext uri="{FF2B5EF4-FFF2-40B4-BE49-F238E27FC236}">
              <a16:creationId xmlns:a16="http://schemas.microsoft.com/office/drawing/2014/main" id="{D3A60817-9858-45E0-A0F3-902A58A4BB9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a:extLst>
            <a:ext uri="{FF2B5EF4-FFF2-40B4-BE49-F238E27FC236}">
              <a16:creationId xmlns:a16="http://schemas.microsoft.com/office/drawing/2014/main" id="{5B013114-9021-4D97-AA87-24CE695B483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a:extLst>
            <a:ext uri="{FF2B5EF4-FFF2-40B4-BE49-F238E27FC236}">
              <a16:creationId xmlns:a16="http://schemas.microsoft.com/office/drawing/2014/main" id="{94982AF8-A980-4370-978C-99886E31BAA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7" name="テキスト ボックス 146">
          <a:extLst>
            <a:ext uri="{FF2B5EF4-FFF2-40B4-BE49-F238E27FC236}">
              <a16:creationId xmlns:a16="http://schemas.microsoft.com/office/drawing/2014/main" id="{4A5394A5-02D1-4355-9B2F-0D20F81983C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8CC1B64E-F16A-4D35-A70E-6C68EC9E8E1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id="{205DCB2F-E7BB-4037-8E8A-D7CA25BA6CD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50" name="直線コネクタ 149">
          <a:extLst>
            <a:ext uri="{FF2B5EF4-FFF2-40B4-BE49-F238E27FC236}">
              <a16:creationId xmlns:a16="http://schemas.microsoft.com/office/drawing/2014/main" id="{16C292B1-AE72-4BAA-9501-0CE5D40F7F89}"/>
            </a:ext>
          </a:extLst>
        </xdr:cNvPr>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51" name="【体育館・プール】&#10;有形固定資産減価償却率最小値テキスト">
          <a:extLst>
            <a:ext uri="{FF2B5EF4-FFF2-40B4-BE49-F238E27FC236}">
              <a16:creationId xmlns:a16="http://schemas.microsoft.com/office/drawing/2014/main" id="{F79CA053-E90A-401C-A1AB-B9710ABBE84C}"/>
            </a:ext>
          </a:extLst>
        </xdr:cNvPr>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52" name="直線コネクタ 151">
          <a:extLst>
            <a:ext uri="{FF2B5EF4-FFF2-40B4-BE49-F238E27FC236}">
              <a16:creationId xmlns:a16="http://schemas.microsoft.com/office/drawing/2014/main" id="{23658C46-13CA-4C01-9DC8-BFC8E8CF8598}"/>
            </a:ext>
          </a:extLst>
        </xdr:cNvPr>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53" name="【体育館・プール】&#10;有形固定資産減価償却率最大値テキスト">
          <a:extLst>
            <a:ext uri="{FF2B5EF4-FFF2-40B4-BE49-F238E27FC236}">
              <a16:creationId xmlns:a16="http://schemas.microsoft.com/office/drawing/2014/main" id="{A913ECDD-C176-4DE7-B5A0-B7F767A4AA54}"/>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54" name="直線コネクタ 153">
          <a:extLst>
            <a:ext uri="{FF2B5EF4-FFF2-40B4-BE49-F238E27FC236}">
              <a16:creationId xmlns:a16="http://schemas.microsoft.com/office/drawing/2014/main" id="{0A5A6985-7BEB-46C9-875A-AA2F03A8398D}"/>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id="{92D23C51-281E-4480-BB59-9D9E51AFB3FA}"/>
            </a:ext>
          </a:extLst>
        </xdr:cNvPr>
        <xdr:cNvSpPr txBox="1"/>
      </xdr:nvSpPr>
      <xdr:spPr>
        <a:xfrm>
          <a:off x="4673600" y="1043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56" name="フローチャート: 判断 155">
          <a:extLst>
            <a:ext uri="{FF2B5EF4-FFF2-40B4-BE49-F238E27FC236}">
              <a16:creationId xmlns:a16="http://schemas.microsoft.com/office/drawing/2014/main" id="{0862A78E-EB07-4A4B-84CA-B021815483A3}"/>
            </a:ext>
          </a:extLst>
        </xdr:cNvPr>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57" name="フローチャート: 判断 156">
          <a:extLst>
            <a:ext uri="{FF2B5EF4-FFF2-40B4-BE49-F238E27FC236}">
              <a16:creationId xmlns:a16="http://schemas.microsoft.com/office/drawing/2014/main" id="{B065E7CD-0FBE-445E-91EE-D7BDDD5360DC}"/>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58" name="フローチャート: 判断 157">
          <a:extLst>
            <a:ext uri="{FF2B5EF4-FFF2-40B4-BE49-F238E27FC236}">
              <a16:creationId xmlns:a16="http://schemas.microsoft.com/office/drawing/2014/main" id="{D42AE15A-CDA9-4386-98EE-B278FD851774}"/>
            </a:ext>
          </a:extLst>
        </xdr:cNvPr>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59" name="フローチャート: 判断 158">
          <a:extLst>
            <a:ext uri="{FF2B5EF4-FFF2-40B4-BE49-F238E27FC236}">
              <a16:creationId xmlns:a16="http://schemas.microsoft.com/office/drawing/2014/main" id="{E4B81DEE-7596-400C-9056-59882BAF8FC4}"/>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60" name="フローチャート: 判断 159">
          <a:extLst>
            <a:ext uri="{FF2B5EF4-FFF2-40B4-BE49-F238E27FC236}">
              <a16:creationId xmlns:a16="http://schemas.microsoft.com/office/drawing/2014/main" id="{48C0C7A2-8D3C-4155-8ACF-6FEF997C9C62}"/>
            </a:ext>
          </a:extLst>
        </xdr:cNvPr>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B2F545F9-5BB4-4F14-8B20-85F06658299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F988F362-823A-436B-A53C-2E837D156C1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21EFC0B6-8D9D-449C-94A7-AEE5C606433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36325E4E-8237-42BF-88A1-192D84F89BF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D349DAF8-0847-415B-9666-A0D9FE69DA6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61</xdr:row>
      <xdr:rowOff>61867</xdr:rowOff>
    </xdr:from>
    <xdr:to>
      <xdr:col>6</xdr:col>
      <xdr:colOff>38100</xdr:colOff>
      <xdr:row>61</xdr:row>
      <xdr:rowOff>163467</xdr:rowOff>
    </xdr:to>
    <xdr:sp macro="" textlink="">
      <xdr:nvSpPr>
        <xdr:cNvPr id="166" name="楕円 165">
          <a:extLst>
            <a:ext uri="{FF2B5EF4-FFF2-40B4-BE49-F238E27FC236}">
              <a16:creationId xmlns:a16="http://schemas.microsoft.com/office/drawing/2014/main" id="{DCF8F648-8C32-45CA-9A59-F0D611645625}"/>
            </a:ext>
          </a:extLst>
        </xdr:cNvPr>
        <xdr:cNvSpPr/>
      </xdr:nvSpPr>
      <xdr:spPr>
        <a:xfrm>
          <a:off x="1079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96718</xdr:rowOff>
    </xdr:from>
    <xdr:ext cx="405111" cy="259045"/>
    <xdr:sp macro="" textlink="">
      <xdr:nvSpPr>
        <xdr:cNvPr id="167" name="n_1aveValue【体育館・プール】&#10;有形固定資産減価償却率">
          <a:extLst>
            <a:ext uri="{FF2B5EF4-FFF2-40B4-BE49-F238E27FC236}">
              <a16:creationId xmlns:a16="http://schemas.microsoft.com/office/drawing/2014/main" id="{9B5494A6-7871-409F-8BA4-089B82C27090}"/>
            </a:ext>
          </a:extLst>
        </xdr:cNvPr>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168" name="n_2aveValue【体育館・プール】&#10;有形固定資産減価償却率">
          <a:extLst>
            <a:ext uri="{FF2B5EF4-FFF2-40B4-BE49-F238E27FC236}">
              <a16:creationId xmlns:a16="http://schemas.microsoft.com/office/drawing/2014/main" id="{3A11B3ED-5181-4130-80E2-C5621BC3D69F}"/>
            </a:ext>
          </a:extLst>
        </xdr:cNvPr>
        <xdr:cNvSpPr txBox="1"/>
      </xdr:nvSpPr>
      <xdr:spPr>
        <a:xfrm>
          <a:off x="27057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169" name="n_3aveValue【体育館・プール】&#10;有形固定資産減価償却率">
          <a:extLst>
            <a:ext uri="{FF2B5EF4-FFF2-40B4-BE49-F238E27FC236}">
              <a16:creationId xmlns:a16="http://schemas.microsoft.com/office/drawing/2014/main" id="{57652562-37B9-4BFF-9523-375ACC0EEE09}"/>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170" name="n_4aveValue【体育館・プール】&#10;有形固定資産減価償却率">
          <a:extLst>
            <a:ext uri="{FF2B5EF4-FFF2-40B4-BE49-F238E27FC236}">
              <a16:creationId xmlns:a16="http://schemas.microsoft.com/office/drawing/2014/main" id="{0ED1BC10-5878-4397-92B5-93E035C939ED}"/>
            </a:ext>
          </a:extLst>
        </xdr:cNvPr>
        <xdr:cNvSpPr txBox="1"/>
      </xdr:nvSpPr>
      <xdr:spPr>
        <a:xfrm>
          <a:off x="927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154594</xdr:rowOff>
    </xdr:from>
    <xdr:ext cx="405111" cy="259045"/>
    <xdr:sp macro="" textlink="">
      <xdr:nvSpPr>
        <xdr:cNvPr id="171" name="n_4mainValue【体育館・プール】&#10;有形固定資産減価償却率">
          <a:extLst>
            <a:ext uri="{FF2B5EF4-FFF2-40B4-BE49-F238E27FC236}">
              <a16:creationId xmlns:a16="http://schemas.microsoft.com/office/drawing/2014/main" id="{04D18006-C530-4815-8448-2E786304E7E3}"/>
            </a:ext>
          </a:extLst>
        </xdr:cNvPr>
        <xdr:cNvSpPr txBox="1"/>
      </xdr:nvSpPr>
      <xdr:spPr>
        <a:xfrm>
          <a:off x="9277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a:extLst>
            <a:ext uri="{FF2B5EF4-FFF2-40B4-BE49-F238E27FC236}">
              <a16:creationId xmlns:a16="http://schemas.microsoft.com/office/drawing/2014/main" id="{43D1314B-A888-4279-BB0C-9BE3AB15355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a:extLst>
            <a:ext uri="{FF2B5EF4-FFF2-40B4-BE49-F238E27FC236}">
              <a16:creationId xmlns:a16="http://schemas.microsoft.com/office/drawing/2014/main" id="{21840A3C-4602-4A0C-89BC-C32AC552F4B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a:extLst>
            <a:ext uri="{FF2B5EF4-FFF2-40B4-BE49-F238E27FC236}">
              <a16:creationId xmlns:a16="http://schemas.microsoft.com/office/drawing/2014/main" id="{8AAA2E57-88AF-44E6-9825-CC6C55CB171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a:extLst>
            <a:ext uri="{FF2B5EF4-FFF2-40B4-BE49-F238E27FC236}">
              <a16:creationId xmlns:a16="http://schemas.microsoft.com/office/drawing/2014/main" id="{C8A89923-9C98-4AB4-A6D4-0E320FF911C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a:extLst>
            <a:ext uri="{FF2B5EF4-FFF2-40B4-BE49-F238E27FC236}">
              <a16:creationId xmlns:a16="http://schemas.microsoft.com/office/drawing/2014/main" id="{01F5D8BF-D5B2-4640-B488-1F7CB5C3C24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a:extLst>
            <a:ext uri="{FF2B5EF4-FFF2-40B4-BE49-F238E27FC236}">
              <a16:creationId xmlns:a16="http://schemas.microsoft.com/office/drawing/2014/main" id="{328390F6-0E5A-40CA-BFEE-1CF962AF361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a:extLst>
            <a:ext uri="{FF2B5EF4-FFF2-40B4-BE49-F238E27FC236}">
              <a16:creationId xmlns:a16="http://schemas.microsoft.com/office/drawing/2014/main" id="{4A0B8DBE-CF71-41FB-9FAC-FA8EF0AAA27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a:extLst>
            <a:ext uri="{FF2B5EF4-FFF2-40B4-BE49-F238E27FC236}">
              <a16:creationId xmlns:a16="http://schemas.microsoft.com/office/drawing/2014/main" id="{5BA94747-2A94-4D95-869D-7DD40B1A517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a:extLst>
            <a:ext uri="{FF2B5EF4-FFF2-40B4-BE49-F238E27FC236}">
              <a16:creationId xmlns:a16="http://schemas.microsoft.com/office/drawing/2014/main" id="{8B92F8C8-F89D-4888-845E-646F891994B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a:extLst>
            <a:ext uri="{FF2B5EF4-FFF2-40B4-BE49-F238E27FC236}">
              <a16:creationId xmlns:a16="http://schemas.microsoft.com/office/drawing/2014/main" id="{A1728E37-8C69-41E7-B7AD-8CE5B911493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a:extLst>
            <a:ext uri="{FF2B5EF4-FFF2-40B4-BE49-F238E27FC236}">
              <a16:creationId xmlns:a16="http://schemas.microsoft.com/office/drawing/2014/main" id="{B1FFCC92-FB70-4C49-89AE-47B676252CE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a:extLst>
            <a:ext uri="{FF2B5EF4-FFF2-40B4-BE49-F238E27FC236}">
              <a16:creationId xmlns:a16="http://schemas.microsoft.com/office/drawing/2014/main" id="{2A8FFFF7-E003-479D-81AC-375CABBACA63}"/>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a:extLst>
            <a:ext uri="{FF2B5EF4-FFF2-40B4-BE49-F238E27FC236}">
              <a16:creationId xmlns:a16="http://schemas.microsoft.com/office/drawing/2014/main" id="{30E16AEA-E051-4D93-91D9-BE920E09D70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a:extLst>
            <a:ext uri="{FF2B5EF4-FFF2-40B4-BE49-F238E27FC236}">
              <a16:creationId xmlns:a16="http://schemas.microsoft.com/office/drawing/2014/main" id="{7123932F-7AC8-4A5C-AEFE-F5D4331ADC3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a:extLst>
            <a:ext uri="{FF2B5EF4-FFF2-40B4-BE49-F238E27FC236}">
              <a16:creationId xmlns:a16="http://schemas.microsoft.com/office/drawing/2014/main" id="{4068CE8A-BC75-43C5-9DB8-7A72CBAF417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a:extLst>
            <a:ext uri="{FF2B5EF4-FFF2-40B4-BE49-F238E27FC236}">
              <a16:creationId xmlns:a16="http://schemas.microsoft.com/office/drawing/2014/main" id="{4A3C706A-D639-47CE-B6E5-2F4AF363844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a:extLst>
            <a:ext uri="{FF2B5EF4-FFF2-40B4-BE49-F238E27FC236}">
              <a16:creationId xmlns:a16="http://schemas.microsoft.com/office/drawing/2014/main" id="{5459162F-A827-49FC-AC33-D57DD1B1002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a:extLst>
            <a:ext uri="{FF2B5EF4-FFF2-40B4-BE49-F238E27FC236}">
              <a16:creationId xmlns:a16="http://schemas.microsoft.com/office/drawing/2014/main" id="{17028FCE-8148-49D7-A915-6B26F26B062B}"/>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a:extLst>
            <a:ext uri="{FF2B5EF4-FFF2-40B4-BE49-F238E27FC236}">
              <a16:creationId xmlns:a16="http://schemas.microsoft.com/office/drawing/2014/main" id="{2B6A4224-7C4E-4ADB-8EB1-63E079B7214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a:extLst>
            <a:ext uri="{FF2B5EF4-FFF2-40B4-BE49-F238E27FC236}">
              <a16:creationId xmlns:a16="http://schemas.microsoft.com/office/drawing/2014/main" id="{CA0B67F7-C752-437F-9E54-71ADF409884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a:extLst>
            <a:ext uri="{FF2B5EF4-FFF2-40B4-BE49-F238E27FC236}">
              <a16:creationId xmlns:a16="http://schemas.microsoft.com/office/drawing/2014/main" id="{1BF88EC5-81AC-4235-BE79-6B902B0FFE1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a:extLst>
            <a:ext uri="{FF2B5EF4-FFF2-40B4-BE49-F238E27FC236}">
              <a16:creationId xmlns:a16="http://schemas.microsoft.com/office/drawing/2014/main" id="{350EBBF5-3503-4031-9D63-1507B3432DD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a:extLst>
            <a:ext uri="{FF2B5EF4-FFF2-40B4-BE49-F238E27FC236}">
              <a16:creationId xmlns:a16="http://schemas.microsoft.com/office/drawing/2014/main" id="{B0F1B14C-6B9C-4177-B038-7D98238E7F9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195" name="直線コネクタ 194">
          <a:extLst>
            <a:ext uri="{FF2B5EF4-FFF2-40B4-BE49-F238E27FC236}">
              <a16:creationId xmlns:a16="http://schemas.microsoft.com/office/drawing/2014/main" id="{7D40B757-4075-4635-BE24-363FC50611ED}"/>
            </a:ext>
          </a:extLst>
        </xdr:cNvPr>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196" name="【体育館・プール】&#10;一人当たり面積最小値テキスト">
          <a:extLst>
            <a:ext uri="{FF2B5EF4-FFF2-40B4-BE49-F238E27FC236}">
              <a16:creationId xmlns:a16="http://schemas.microsoft.com/office/drawing/2014/main" id="{A8C8247B-288C-4156-B25D-DAD0F47065EC}"/>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197" name="直線コネクタ 196">
          <a:extLst>
            <a:ext uri="{FF2B5EF4-FFF2-40B4-BE49-F238E27FC236}">
              <a16:creationId xmlns:a16="http://schemas.microsoft.com/office/drawing/2014/main" id="{05E9D743-93D0-4531-BB93-6569B4C6082F}"/>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198" name="【体育館・プール】&#10;一人当たり面積最大値テキスト">
          <a:extLst>
            <a:ext uri="{FF2B5EF4-FFF2-40B4-BE49-F238E27FC236}">
              <a16:creationId xmlns:a16="http://schemas.microsoft.com/office/drawing/2014/main" id="{149B9667-CD14-4D70-86F0-61A714873D3D}"/>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199" name="直線コネクタ 198">
          <a:extLst>
            <a:ext uri="{FF2B5EF4-FFF2-40B4-BE49-F238E27FC236}">
              <a16:creationId xmlns:a16="http://schemas.microsoft.com/office/drawing/2014/main" id="{3D7F3120-F738-437F-90B3-5F78188F7398}"/>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127652</xdr:rowOff>
    </xdr:from>
    <xdr:ext cx="469744" cy="259045"/>
    <xdr:sp macro="" textlink="">
      <xdr:nvSpPr>
        <xdr:cNvPr id="200" name="【体育館・プール】&#10;一人当たり面積平均値テキスト">
          <a:extLst>
            <a:ext uri="{FF2B5EF4-FFF2-40B4-BE49-F238E27FC236}">
              <a16:creationId xmlns:a16="http://schemas.microsoft.com/office/drawing/2014/main" id="{1D699ADC-61A6-4F25-A6CD-1BB5AF984DDD}"/>
            </a:ext>
          </a:extLst>
        </xdr:cNvPr>
        <xdr:cNvSpPr txBox="1"/>
      </xdr:nvSpPr>
      <xdr:spPr>
        <a:xfrm>
          <a:off x="10515600" y="10586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01" name="フローチャート: 判断 200">
          <a:extLst>
            <a:ext uri="{FF2B5EF4-FFF2-40B4-BE49-F238E27FC236}">
              <a16:creationId xmlns:a16="http://schemas.microsoft.com/office/drawing/2014/main" id="{2DEA64A3-93BF-4685-B412-687EA2ADDB4F}"/>
            </a:ext>
          </a:extLst>
        </xdr:cNvPr>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02" name="フローチャート: 判断 201">
          <a:extLst>
            <a:ext uri="{FF2B5EF4-FFF2-40B4-BE49-F238E27FC236}">
              <a16:creationId xmlns:a16="http://schemas.microsoft.com/office/drawing/2014/main" id="{8F96B918-0568-47FA-80A0-8C2818B56C8D}"/>
            </a:ext>
          </a:extLst>
        </xdr:cNvPr>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03" name="フローチャート: 判断 202">
          <a:extLst>
            <a:ext uri="{FF2B5EF4-FFF2-40B4-BE49-F238E27FC236}">
              <a16:creationId xmlns:a16="http://schemas.microsoft.com/office/drawing/2014/main" id="{1B874663-D9D3-4D2C-87FC-FFE2610DD276}"/>
            </a:ext>
          </a:extLst>
        </xdr:cNvPr>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04" name="フローチャート: 判断 203">
          <a:extLst>
            <a:ext uri="{FF2B5EF4-FFF2-40B4-BE49-F238E27FC236}">
              <a16:creationId xmlns:a16="http://schemas.microsoft.com/office/drawing/2014/main" id="{5983AE88-EB5E-4955-A035-F484D6A53622}"/>
            </a:ext>
          </a:extLst>
        </xdr:cNvPr>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05" name="フローチャート: 判断 204">
          <a:extLst>
            <a:ext uri="{FF2B5EF4-FFF2-40B4-BE49-F238E27FC236}">
              <a16:creationId xmlns:a16="http://schemas.microsoft.com/office/drawing/2014/main" id="{70201243-72E0-44FE-B983-A8D999705917}"/>
            </a:ext>
          </a:extLst>
        </xdr:cNvPr>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92A9D01B-92FE-4655-BBA4-AD0DE300DA2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53CBD02B-CC11-42A5-ADA3-57A718F8C76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79F3842D-E681-48D4-ABC3-F8C248CE4A3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2520573E-CA9D-475D-8ED5-EA24CA6E8BA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E18468D6-65BE-4E9E-B9D8-79040157AB9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62</xdr:row>
      <xdr:rowOff>124460</xdr:rowOff>
    </xdr:from>
    <xdr:to>
      <xdr:col>36</xdr:col>
      <xdr:colOff>165100</xdr:colOff>
      <xdr:row>63</xdr:row>
      <xdr:rowOff>54610</xdr:rowOff>
    </xdr:to>
    <xdr:sp macro="" textlink="">
      <xdr:nvSpPr>
        <xdr:cNvPr id="211" name="楕円 210">
          <a:extLst>
            <a:ext uri="{FF2B5EF4-FFF2-40B4-BE49-F238E27FC236}">
              <a16:creationId xmlns:a16="http://schemas.microsoft.com/office/drawing/2014/main" id="{D494C143-C2DD-4BF6-A519-DA02DCE69414}"/>
            </a:ext>
          </a:extLst>
        </xdr:cNvPr>
        <xdr:cNvSpPr/>
      </xdr:nvSpPr>
      <xdr:spPr>
        <a:xfrm>
          <a:off x="6921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141622</xdr:rowOff>
    </xdr:from>
    <xdr:ext cx="469744" cy="259045"/>
    <xdr:sp macro="" textlink="">
      <xdr:nvSpPr>
        <xdr:cNvPr id="212" name="n_1aveValue【体育館・プール】&#10;一人当たり面積">
          <a:extLst>
            <a:ext uri="{FF2B5EF4-FFF2-40B4-BE49-F238E27FC236}">
              <a16:creationId xmlns:a16="http://schemas.microsoft.com/office/drawing/2014/main" id="{7E5B07CE-5198-4F0E-A6B1-30600C294A25}"/>
            </a:ext>
          </a:extLst>
        </xdr:cNvPr>
        <xdr:cNvSpPr txBox="1"/>
      </xdr:nvSpPr>
      <xdr:spPr>
        <a:xfrm>
          <a:off x="9391727" y="1042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130192</xdr:rowOff>
    </xdr:from>
    <xdr:ext cx="469744" cy="259045"/>
    <xdr:sp macro="" textlink="">
      <xdr:nvSpPr>
        <xdr:cNvPr id="213" name="n_2aveValue【体育館・プール】&#10;一人当たり面積">
          <a:extLst>
            <a:ext uri="{FF2B5EF4-FFF2-40B4-BE49-F238E27FC236}">
              <a16:creationId xmlns:a16="http://schemas.microsoft.com/office/drawing/2014/main" id="{FCC9BE6A-73E0-4A21-B194-7832B4B087CC}"/>
            </a:ext>
          </a:extLst>
        </xdr:cNvPr>
        <xdr:cNvSpPr txBox="1"/>
      </xdr:nvSpPr>
      <xdr:spPr>
        <a:xfrm>
          <a:off x="85154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14" name="n_3aveValue【体育館・プール】&#10;一人当たり面積">
          <a:extLst>
            <a:ext uri="{FF2B5EF4-FFF2-40B4-BE49-F238E27FC236}">
              <a16:creationId xmlns:a16="http://schemas.microsoft.com/office/drawing/2014/main" id="{DC4C97EB-95E5-493E-8579-A0CADCC0B775}"/>
            </a:ext>
          </a:extLst>
        </xdr:cNvPr>
        <xdr:cNvSpPr txBox="1"/>
      </xdr:nvSpPr>
      <xdr:spPr>
        <a:xfrm>
          <a:off x="76264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15" name="n_4aveValue【体育館・プール】&#10;一人当たり面積">
          <a:extLst>
            <a:ext uri="{FF2B5EF4-FFF2-40B4-BE49-F238E27FC236}">
              <a16:creationId xmlns:a16="http://schemas.microsoft.com/office/drawing/2014/main" id="{82CD44FA-8BB5-4113-9F23-4686AB9AA1ED}"/>
            </a:ext>
          </a:extLst>
        </xdr:cNvPr>
        <xdr:cNvSpPr txBox="1"/>
      </xdr:nvSpPr>
      <xdr:spPr>
        <a:xfrm>
          <a:off x="6737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45737</xdr:rowOff>
    </xdr:from>
    <xdr:ext cx="469744" cy="259045"/>
    <xdr:sp macro="" textlink="">
      <xdr:nvSpPr>
        <xdr:cNvPr id="216" name="n_4mainValue【体育館・プール】&#10;一人当たり面積">
          <a:extLst>
            <a:ext uri="{FF2B5EF4-FFF2-40B4-BE49-F238E27FC236}">
              <a16:creationId xmlns:a16="http://schemas.microsoft.com/office/drawing/2014/main" id="{59C56863-64E0-4FF6-A4C2-EC6D146AD7FD}"/>
            </a:ext>
          </a:extLst>
        </xdr:cNvPr>
        <xdr:cNvSpPr txBox="1"/>
      </xdr:nvSpPr>
      <xdr:spPr>
        <a:xfrm>
          <a:off x="6737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a:extLst>
            <a:ext uri="{FF2B5EF4-FFF2-40B4-BE49-F238E27FC236}">
              <a16:creationId xmlns:a16="http://schemas.microsoft.com/office/drawing/2014/main" id="{F92E051E-4B9F-48DE-85C4-B3B4A9B22B9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a:extLst>
            <a:ext uri="{FF2B5EF4-FFF2-40B4-BE49-F238E27FC236}">
              <a16:creationId xmlns:a16="http://schemas.microsoft.com/office/drawing/2014/main" id="{96365595-AEFD-4DFC-8AE6-1EE36AAE2FB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a:extLst>
            <a:ext uri="{FF2B5EF4-FFF2-40B4-BE49-F238E27FC236}">
              <a16:creationId xmlns:a16="http://schemas.microsoft.com/office/drawing/2014/main" id="{45193F8D-B678-4FF4-83F0-023AE98C418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a:extLst>
            <a:ext uri="{FF2B5EF4-FFF2-40B4-BE49-F238E27FC236}">
              <a16:creationId xmlns:a16="http://schemas.microsoft.com/office/drawing/2014/main" id="{68F27A8A-67C9-48B2-BE1D-4C7409C8227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a:extLst>
            <a:ext uri="{FF2B5EF4-FFF2-40B4-BE49-F238E27FC236}">
              <a16:creationId xmlns:a16="http://schemas.microsoft.com/office/drawing/2014/main" id="{467D15D3-B682-4BF7-BCA6-99A31E48E36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a:extLst>
            <a:ext uri="{FF2B5EF4-FFF2-40B4-BE49-F238E27FC236}">
              <a16:creationId xmlns:a16="http://schemas.microsoft.com/office/drawing/2014/main" id="{F1A34CC9-5046-4AF6-B592-4CD24190572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a:extLst>
            <a:ext uri="{FF2B5EF4-FFF2-40B4-BE49-F238E27FC236}">
              <a16:creationId xmlns:a16="http://schemas.microsoft.com/office/drawing/2014/main" id="{EAE24EBF-3FA0-4037-A501-6FD12E52057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a:extLst>
            <a:ext uri="{FF2B5EF4-FFF2-40B4-BE49-F238E27FC236}">
              <a16:creationId xmlns:a16="http://schemas.microsoft.com/office/drawing/2014/main" id="{831F355E-E023-492F-A6E6-41CC3DD0273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a:extLst>
            <a:ext uri="{FF2B5EF4-FFF2-40B4-BE49-F238E27FC236}">
              <a16:creationId xmlns:a16="http://schemas.microsoft.com/office/drawing/2014/main" id="{6B20707F-55A3-4898-BF20-1DCF3C0E896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a:extLst>
            <a:ext uri="{FF2B5EF4-FFF2-40B4-BE49-F238E27FC236}">
              <a16:creationId xmlns:a16="http://schemas.microsoft.com/office/drawing/2014/main" id="{6122D92B-5917-4261-AA9E-E607B94AE15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7" name="テキスト ボックス 226">
          <a:extLst>
            <a:ext uri="{FF2B5EF4-FFF2-40B4-BE49-F238E27FC236}">
              <a16:creationId xmlns:a16="http://schemas.microsoft.com/office/drawing/2014/main" id="{AED09D05-E5A7-4D1E-A023-36198A85961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8" name="直線コネクタ 227">
          <a:extLst>
            <a:ext uri="{FF2B5EF4-FFF2-40B4-BE49-F238E27FC236}">
              <a16:creationId xmlns:a16="http://schemas.microsoft.com/office/drawing/2014/main" id="{84BA1E79-1B1E-4799-BE2D-C313ACBFDBE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29" name="テキスト ボックス 228">
          <a:extLst>
            <a:ext uri="{FF2B5EF4-FFF2-40B4-BE49-F238E27FC236}">
              <a16:creationId xmlns:a16="http://schemas.microsoft.com/office/drawing/2014/main" id="{DAE3F2BC-3409-4E56-A78D-294DD775D77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0" name="直線コネクタ 229">
          <a:extLst>
            <a:ext uri="{FF2B5EF4-FFF2-40B4-BE49-F238E27FC236}">
              <a16:creationId xmlns:a16="http://schemas.microsoft.com/office/drawing/2014/main" id="{3A829B0E-75DC-4904-841A-B90F0515C39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1" name="テキスト ボックス 230">
          <a:extLst>
            <a:ext uri="{FF2B5EF4-FFF2-40B4-BE49-F238E27FC236}">
              <a16:creationId xmlns:a16="http://schemas.microsoft.com/office/drawing/2014/main" id="{34DF3011-22CB-460B-974B-0B61B41933E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2" name="直線コネクタ 231">
          <a:extLst>
            <a:ext uri="{FF2B5EF4-FFF2-40B4-BE49-F238E27FC236}">
              <a16:creationId xmlns:a16="http://schemas.microsoft.com/office/drawing/2014/main" id="{95A32FAA-5C38-4404-8216-6D5C65B4965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3" name="テキスト ボックス 232">
          <a:extLst>
            <a:ext uri="{FF2B5EF4-FFF2-40B4-BE49-F238E27FC236}">
              <a16:creationId xmlns:a16="http://schemas.microsoft.com/office/drawing/2014/main" id="{B9D3FF0C-B902-42D0-B3F7-0F526D2D6EB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4" name="直線コネクタ 233">
          <a:extLst>
            <a:ext uri="{FF2B5EF4-FFF2-40B4-BE49-F238E27FC236}">
              <a16:creationId xmlns:a16="http://schemas.microsoft.com/office/drawing/2014/main" id="{7DD05B2B-5059-4E59-861D-C5EF1425785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5" name="テキスト ボックス 234">
          <a:extLst>
            <a:ext uri="{FF2B5EF4-FFF2-40B4-BE49-F238E27FC236}">
              <a16:creationId xmlns:a16="http://schemas.microsoft.com/office/drawing/2014/main" id="{F6A3C722-C916-4321-A16D-1C12C1F1634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6" name="直線コネクタ 235">
          <a:extLst>
            <a:ext uri="{FF2B5EF4-FFF2-40B4-BE49-F238E27FC236}">
              <a16:creationId xmlns:a16="http://schemas.microsoft.com/office/drawing/2014/main" id="{670514F9-0B03-4592-8C98-6ECCA8FE0A4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7" name="テキスト ボックス 236">
          <a:extLst>
            <a:ext uri="{FF2B5EF4-FFF2-40B4-BE49-F238E27FC236}">
              <a16:creationId xmlns:a16="http://schemas.microsoft.com/office/drawing/2014/main" id="{ABC27A45-8BE8-4993-B23D-5CB1726F8F2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a:extLst>
            <a:ext uri="{FF2B5EF4-FFF2-40B4-BE49-F238E27FC236}">
              <a16:creationId xmlns:a16="http://schemas.microsoft.com/office/drawing/2014/main" id="{0A3017EE-71F9-4951-9527-856F2526957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39" name="テキスト ボックス 238">
          <a:extLst>
            <a:ext uri="{FF2B5EF4-FFF2-40B4-BE49-F238E27FC236}">
              <a16:creationId xmlns:a16="http://schemas.microsoft.com/office/drawing/2014/main" id="{874A01B2-D3D9-4C5D-9DE8-76837CC9683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a:extLst>
            <a:ext uri="{FF2B5EF4-FFF2-40B4-BE49-F238E27FC236}">
              <a16:creationId xmlns:a16="http://schemas.microsoft.com/office/drawing/2014/main" id="{E0A3ADFF-825A-4B5A-B975-DB6574F1B4F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41" name="直線コネクタ 240">
          <a:extLst>
            <a:ext uri="{FF2B5EF4-FFF2-40B4-BE49-F238E27FC236}">
              <a16:creationId xmlns:a16="http://schemas.microsoft.com/office/drawing/2014/main" id="{1F49C8C2-FF46-41C1-B61C-2260CBE5677B}"/>
            </a:ext>
          </a:extLst>
        </xdr:cNvPr>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42" name="【福祉施設】&#10;有形固定資産減価償却率最小値テキスト">
          <a:extLst>
            <a:ext uri="{FF2B5EF4-FFF2-40B4-BE49-F238E27FC236}">
              <a16:creationId xmlns:a16="http://schemas.microsoft.com/office/drawing/2014/main" id="{176D5F0D-5540-428C-BECC-E8B41BBCF636}"/>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43" name="直線コネクタ 242">
          <a:extLst>
            <a:ext uri="{FF2B5EF4-FFF2-40B4-BE49-F238E27FC236}">
              <a16:creationId xmlns:a16="http://schemas.microsoft.com/office/drawing/2014/main" id="{99E937D2-B221-49C5-82BF-DAF3C691ABD2}"/>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44" name="【福祉施設】&#10;有形固定資産減価償却率最大値テキスト">
          <a:extLst>
            <a:ext uri="{FF2B5EF4-FFF2-40B4-BE49-F238E27FC236}">
              <a16:creationId xmlns:a16="http://schemas.microsoft.com/office/drawing/2014/main" id="{3BB28DB9-47F1-4E86-8E85-99B7EA9D2A75}"/>
            </a:ext>
          </a:extLst>
        </xdr:cNvPr>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45" name="直線コネクタ 244">
          <a:extLst>
            <a:ext uri="{FF2B5EF4-FFF2-40B4-BE49-F238E27FC236}">
              <a16:creationId xmlns:a16="http://schemas.microsoft.com/office/drawing/2014/main" id="{6F07E874-C1FF-4C9A-93F3-DA5687CD3DD5}"/>
            </a:ext>
          </a:extLst>
        </xdr:cNvPr>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13352</xdr:rowOff>
    </xdr:from>
    <xdr:ext cx="405111" cy="259045"/>
    <xdr:sp macro="" textlink="">
      <xdr:nvSpPr>
        <xdr:cNvPr id="246" name="【福祉施設】&#10;有形固定資産減価償却率平均値テキスト">
          <a:extLst>
            <a:ext uri="{FF2B5EF4-FFF2-40B4-BE49-F238E27FC236}">
              <a16:creationId xmlns:a16="http://schemas.microsoft.com/office/drawing/2014/main" id="{F40533EE-8A30-48F3-ADDD-6613EE87D617}"/>
            </a:ext>
          </a:extLst>
        </xdr:cNvPr>
        <xdr:cNvSpPr txBox="1"/>
      </xdr:nvSpPr>
      <xdr:spPr>
        <a:xfrm>
          <a:off x="4673600" y="1407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47" name="フローチャート: 判断 246">
          <a:extLst>
            <a:ext uri="{FF2B5EF4-FFF2-40B4-BE49-F238E27FC236}">
              <a16:creationId xmlns:a16="http://schemas.microsoft.com/office/drawing/2014/main" id="{F4E694CC-D077-46AF-B9BC-3443EB7B918D}"/>
            </a:ext>
          </a:extLst>
        </xdr:cNvPr>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48" name="フローチャート: 判断 247">
          <a:extLst>
            <a:ext uri="{FF2B5EF4-FFF2-40B4-BE49-F238E27FC236}">
              <a16:creationId xmlns:a16="http://schemas.microsoft.com/office/drawing/2014/main" id="{8F6A12E9-0F77-4443-BF57-7642E48E6841}"/>
            </a:ext>
          </a:extLst>
        </xdr:cNvPr>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49" name="フローチャート: 判断 248">
          <a:extLst>
            <a:ext uri="{FF2B5EF4-FFF2-40B4-BE49-F238E27FC236}">
              <a16:creationId xmlns:a16="http://schemas.microsoft.com/office/drawing/2014/main" id="{42F8F2E8-1E0E-47A8-AB28-CF0CEBFA9BCC}"/>
            </a:ext>
          </a:extLst>
        </xdr:cNvPr>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50" name="フローチャート: 判断 249">
          <a:extLst>
            <a:ext uri="{FF2B5EF4-FFF2-40B4-BE49-F238E27FC236}">
              <a16:creationId xmlns:a16="http://schemas.microsoft.com/office/drawing/2014/main" id="{EACF9B4B-043F-44AF-8C48-86555FF4C1F2}"/>
            </a:ext>
          </a:extLst>
        </xdr:cNvPr>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51" name="フローチャート: 判断 250">
          <a:extLst>
            <a:ext uri="{FF2B5EF4-FFF2-40B4-BE49-F238E27FC236}">
              <a16:creationId xmlns:a16="http://schemas.microsoft.com/office/drawing/2014/main" id="{7D716D0C-1517-44D6-8D3E-9311C7BCCED4}"/>
            </a:ext>
          </a:extLst>
        </xdr:cNvPr>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8FA87E-FDC7-453E-BF1B-93BBA32AAE4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AC254256-E85B-4ABB-9B85-7FB2885AC9F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118F95AA-BD2E-4328-B8FA-A0FF02DFDED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619018AB-3113-4AFD-BCEC-C27F9B6246C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832464CE-6E98-42C2-9E5C-335D1808FF5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84</xdr:row>
      <xdr:rowOff>84455</xdr:rowOff>
    </xdr:from>
    <xdr:to>
      <xdr:col>6</xdr:col>
      <xdr:colOff>38100</xdr:colOff>
      <xdr:row>85</xdr:row>
      <xdr:rowOff>14605</xdr:rowOff>
    </xdr:to>
    <xdr:sp macro="" textlink="">
      <xdr:nvSpPr>
        <xdr:cNvPr id="257" name="楕円 256">
          <a:extLst>
            <a:ext uri="{FF2B5EF4-FFF2-40B4-BE49-F238E27FC236}">
              <a16:creationId xmlns:a16="http://schemas.microsoft.com/office/drawing/2014/main" id="{FCEA9835-26FB-4D0B-9270-A727E0E9448F}"/>
            </a:ext>
          </a:extLst>
        </xdr:cNvPr>
        <xdr:cNvSpPr/>
      </xdr:nvSpPr>
      <xdr:spPr>
        <a:xfrm>
          <a:off x="1079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130191</xdr:rowOff>
    </xdr:from>
    <xdr:ext cx="405111" cy="259045"/>
    <xdr:sp macro="" textlink="">
      <xdr:nvSpPr>
        <xdr:cNvPr id="258" name="n_1aveValue【福祉施設】&#10;有形固定資産減価償却率">
          <a:extLst>
            <a:ext uri="{FF2B5EF4-FFF2-40B4-BE49-F238E27FC236}">
              <a16:creationId xmlns:a16="http://schemas.microsoft.com/office/drawing/2014/main" id="{D7C873A4-2BF9-4681-B37B-FB5825B2ED55}"/>
            </a:ext>
          </a:extLst>
        </xdr:cNvPr>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259" name="n_2aveValue【福祉施設】&#10;有形固定資産減価償却率">
          <a:extLst>
            <a:ext uri="{FF2B5EF4-FFF2-40B4-BE49-F238E27FC236}">
              <a16:creationId xmlns:a16="http://schemas.microsoft.com/office/drawing/2014/main" id="{4345092D-E61C-4483-B9FC-5AEE73136147}"/>
            </a:ext>
          </a:extLst>
        </xdr:cNvPr>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260" name="n_3aveValue【福祉施設】&#10;有形固定資産減価償却率">
          <a:extLst>
            <a:ext uri="{FF2B5EF4-FFF2-40B4-BE49-F238E27FC236}">
              <a16:creationId xmlns:a16="http://schemas.microsoft.com/office/drawing/2014/main" id="{F0286996-06F6-4FEB-9B8E-DF5C36496C5C}"/>
            </a:ext>
          </a:extLst>
        </xdr:cNvPr>
        <xdr:cNvSpPr txBox="1"/>
      </xdr:nvSpPr>
      <xdr:spPr>
        <a:xfrm>
          <a:off x="1816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162577</xdr:rowOff>
    </xdr:from>
    <xdr:ext cx="405111" cy="259045"/>
    <xdr:sp macro="" textlink="">
      <xdr:nvSpPr>
        <xdr:cNvPr id="261" name="n_4aveValue【福祉施設】&#10;有形固定資産減価償却率">
          <a:extLst>
            <a:ext uri="{FF2B5EF4-FFF2-40B4-BE49-F238E27FC236}">
              <a16:creationId xmlns:a16="http://schemas.microsoft.com/office/drawing/2014/main" id="{21891DB4-BD11-44D3-84A8-3815D8E6DB3D}"/>
            </a:ext>
          </a:extLst>
        </xdr:cNvPr>
        <xdr:cNvSpPr txBox="1"/>
      </xdr:nvSpPr>
      <xdr:spPr>
        <a:xfrm>
          <a:off x="927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5732</xdr:rowOff>
    </xdr:from>
    <xdr:ext cx="405111" cy="259045"/>
    <xdr:sp macro="" textlink="">
      <xdr:nvSpPr>
        <xdr:cNvPr id="262" name="n_4mainValue【福祉施設】&#10;有形固定資産減価償却率">
          <a:extLst>
            <a:ext uri="{FF2B5EF4-FFF2-40B4-BE49-F238E27FC236}">
              <a16:creationId xmlns:a16="http://schemas.microsoft.com/office/drawing/2014/main" id="{5D94D779-F24B-4E62-A9F1-71C36C54C9A3}"/>
            </a:ext>
          </a:extLst>
        </xdr:cNvPr>
        <xdr:cNvSpPr txBox="1"/>
      </xdr:nvSpPr>
      <xdr:spPr>
        <a:xfrm>
          <a:off x="92774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3" name="正方形/長方形 262">
          <a:extLst>
            <a:ext uri="{FF2B5EF4-FFF2-40B4-BE49-F238E27FC236}">
              <a16:creationId xmlns:a16="http://schemas.microsoft.com/office/drawing/2014/main" id="{89C5FAF7-C352-4CBA-A9DA-700384FE0D8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4" name="正方形/長方形 263">
          <a:extLst>
            <a:ext uri="{FF2B5EF4-FFF2-40B4-BE49-F238E27FC236}">
              <a16:creationId xmlns:a16="http://schemas.microsoft.com/office/drawing/2014/main" id="{0B1C9BFB-8EAD-4F63-A294-102CFBE8B32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5" name="正方形/長方形 264">
          <a:extLst>
            <a:ext uri="{FF2B5EF4-FFF2-40B4-BE49-F238E27FC236}">
              <a16:creationId xmlns:a16="http://schemas.microsoft.com/office/drawing/2014/main" id="{E11FDED2-EBC6-490F-8A14-3762D25499B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6" name="正方形/長方形 265">
          <a:extLst>
            <a:ext uri="{FF2B5EF4-FFF2-40B4-BE49-F238E27FC236}">
              <a16:creationId xmlns:a16="http://schemas.microsoft.com/office/drawing/2014/main" id="{D1B75B02-0A65-4CC4-B45B-6066ADF9476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7" name="正方形/長方形 266">
          <a:extLst>
            <a:ext uri="{FF2B5EF4-FFF2-40B4-BE49-F238E27FC236}">
              <a16:creationId xmlns:a16="http://schemas.microsoft.com/office/drawing/2014/main" id="{FC780701-9C06-48FB-8D69-8B4F6222E62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8" name="正方形/長方形 267">
          <a:extLst>
            <a:ext uri="{FF2B5EF4-FFF2-40B4-BE49-F238E27FC236}">
              <a16:creationId xmlns:a16="http://schemas.microsoft.com/office/drawing/2014/main" id="{D3AAB3DB-A583-4983-811C-AC9F1F6C780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9" name="正方形/長方形 268">
          <a:extLst>
            <a:ext uri="{FF2B5EF4-FFF2-40B4-BE49-F238E27FC236}">
              <a16:creationId xmlns:a16="http://schemas.microsoft.com/office/drawing/2014/main" id="{490BD631-2D90-4C91-AC41-4CAF7CB8616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0" name="正方形/長方形 269">
          <a:extLst>
            <a:ext uri="{FF2B5EF4-FFF2-40B4-BE49-F238E27FC236}">
              <a16:creationId xmlns:a16="http://schemas.microsoft.com/office/drawing/2014/main" id="{3DDDBF97-BA4E-4D17-89B1-174E43E9D0C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1" name="テキスト ボックス 270">
          <a:extLst>
            <a:ext uri="{FF2B5EF4-FFF2-40B4-BE49-F238E27FC236}">
              <a16:creationId xmlns:a16="http://schemas.microsoft.com/office/drawing/2014/main" id="{BF2A7620-62E0-4873-8992-729E968BF62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2" name="直線コネクタ 271">
          <a:extLst>
            <a:ext uri="{FF2B5EF4-FFF2-40B4-BE49-F238E27FC236}">
              <a16:creationId xmlns:a16="http://schemas.microsoft.com/office/drawing/2014/main" id="{B31F7207-4BE5-4ADA-86C8-8F9D3C0C4DD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3" name="直線コネクタ 272">
          <a:extLst>
            <a:ext uri="{FF2B5EF4-FFF2-40B4-BE49-F238E27FC236}">
              <a16:creationId xmlns:a16="http://schemas.microsoft.com/office/drawing/2014/main" id="{5BCDC206-C987-4422-9E31-16499F8081DA}"/>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DC8A597B-73B5-435A-8EC2-F46E205642FC}"/>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5" name="直線コネクタ 274">
          <a:extLst>
            <a:ext uri="{FF2B5EF4-FFF2-40B4-BE49-F238E27FC236}">
              <a16:creationId xmlns:a16="http://schemas.microsoft.com/office/drawing/2014/main" id="{7234ED57-0544-4FDC-95F6-90A2F3E9251B}"/>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6" name="テキスト ボックス 275">
          <a:extLst>
            <a:ext uri="{FF2B5EF4-FFF2-40B4-BE49-F238E27FC236}">
              <a16:creationId xmlns:a16="http://schemas.microsoft.com/office/drawing/2014/main" id="{01D8C4B3-437C-4159-A7FD-ECE4E57C644A}"/>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7" name="直線コネクタ 276">
          <a:extLst>
            <a:ext uri="{FF2B5EF4-FFF2-40B4-BE49-F238E27FC236}">
              <a16:creationId xmlns:a16="http://schemas.microsoft.com/office/drawing/2014/main" id="{E3ADF38B-D717-4D2F-B653-9C395AD4D1BA}"/>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8" name="テキスト ボックス 277">
          <a:extLst>
            <a:ext uri="{FF2B5EF4-FFF2-40B4-BE49-F238E27FC236}">
              <a16:creationId xmlns:a16="http://schemas.microsoft.com/office/drawing/2014/main" id="{E9D1B263-0F57-4197-8EFF-5D473E6105C2}"/>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9" name="直線コネクタ 278">
          <a:extLst>
            <a:ext uri="{FF2B5EF4-FFF2-40B4-BE49-F238E27FC236}">
              <a16:creationId xmlns:a16="http://schemas.microsoft.com/office/drawing/2014/main" id="{057F18E2-9D40-4E89-A59B-9846BB2FEE2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0" name="テキスト ボックス 279">
          <a:extLst>
            <a:ext uri="{FF2B5EF4-FFF2-40B4-BE49-F238E27FC236}">
              <a16:creationId xmlns:a16="http://schemas.microsoft.com/office/drawing/2014/main" id="{8A2D6C3E-4B15-41B7-9896-CE5DCEB76188}"/>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1" name="直線コネクタ 280">
          <a:extLst>
            <a:ext uri="{FF2B5EF4-FFF2-40B4-BE49-F238E27FC236}">
              <a16:creationId xmlns:a16="http://schemas.microsoft.com/office/drawing/2014/main" id="{B94AD867-3A2B-4B7A-BF21-0262E8BECB6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2" name="テキスト ボックス 281">
          <a:extLst>
            <a:ext uri="{FF2B5EF4-FFF2-40B4-BE49-F238E27FC236}">
              <a16:creationId xmlns:a16="http://schemas.microsoft.com/office/drawing/2014/main" id="{F6B7C8AE-3595-458A-B4C2-7EB847C2A59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3" name="【福祉施設】&#10;一人当たり面積グラフ枠">
          <a:extLst>
            <a:ext uri="{FF2B5EF4-FFF2-40B4-BE49-F238E27FC236}">
              <a16:creationId xmlns:a16="http://schemas.microsoft.com/office/drawing/2014/main" id="{D8309B35-63EB-413B-B461-D9D219F8601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284" name="直線コネクタ 283">
          <a:extLst>
            <a:ext uri="{FF2B5EF4-FFF2-40B4-BE49-F238E27FC236}">
              <a16:creationId xmlns:a16="http://schemas.microsoft.com/office/drawing/2014/main" id="{B7408C32-3069-4CA6-8BEC-E531CCEFF668}"/>
            </a:ext>
          </a:extLst>
        </xdr:cNvPr>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85" name="【福祉施設】&#10;一人当たり面積最小値テキスト">
          <a:extLst>
            <a:ext uri="{FF2B5EF4-FFF2-40B4-BE49-F238E27FC236}">
              <a16:creationId xmlns:a16="http://schemas.microsoft.com/office/drawing/2014/main" id="{4C02D328-804A-4818-A592-E616D6F8ADC6}"/>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86" name="直線コネクタ 285">
          <a:extLst>
            <a:ext uri="{FF2B5EF4-FFF2-40B4-BE49-F238E27FC236}">
              <a16:creationId xmlns:a16="http://schemas.microsoft.com/office/drawing/2014/main" id="{2ECF5092-B0C7-4D5E-801F-63188D79F6FB}"/>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287" name="【福祉施設】&#10;一人当たり面積最大値テキスト">
          <a:extLst>
            <a:ext uri="{FF2B5EF4-FFF2-40B4-BE49-F238E27FC236}">
              <a16:creationId xmlns:a16="http://schemas.microsoft.com/office/drawing/2014/main" id="{BE842D54-6D76-45B3-94CE-13D3E9AF3D4D}"/>
            </a:ext>
          </a:extLst>
        </xdr:cNvPr>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288" name="直線コネクタ 287">
          <a:extLst>
            <a:ext uri="{FF2B5EF4-FFF2-40B4-BE49-F238E27FC236}">
              <a16:creationId xmlns:a16="http://schemas.microsoft.com/office/drawing/2014/main" id="{9242DF0E-6F41-4E92-9EAB-5C775002B0E1}"/>
            </a:ext>
          </a:extLst>
        </xdr:cNvPr>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109745</xdr:rowOff>
    </xdr:from>
    <xdr:ext cx="469744" cy="259045"/>
    <xdr:sp macro="" textlink="">
      <xdr:nvSpPr>
        <xdr:cNvPr id="289" name="【福祉施設】&#10;一人当たり面積平均値テキスト">
          <a:extLst>
            <a:ext uri="{FF2B5EF4-FFF2-40B4-BE49-F238E27FC236}">
              <a16:creationId xmlns:a16="http://schemas.microsoft.com/office/drawing/2014/main" id="{E16B3722-A996-45F9-8D09-115FCCC5739A}"/>
            </a:ext>
          </a:extLst>
        </xdr:cNvPr>
        <xdr:cNvSpPr txBox="1"/>
      </xdr:nvSpPr>
      <xdr:spPr>
        <a:xfrm>
          <a:off x="10515600" y="1434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290" name="フローチャート: 判断 289">
          <a:extLst>
            <a:ext uri="{FF2B5EF4-FFF2-40B4-BE49-F238E27FC236}">
              <a16:creationId xmlns:a16="http://schemas.microsoft.com/office/drawing/2014/main" id="{9094A9EC-6AA0-46BE-B099-51AF12E115C2}"/>
            </a:ext>
          </a:extLst>
        </xdr:cNvPr>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91" name="フローチャート: 判断 290">
          <a:extLst>
            <a:ext uri="{FF2B5EF4-FFF2-40B4-BE49-F238E27FC236}">
              <a16:creationId xmlns:a16="http://schemas.microsoft.com/office/drawing/2014/main" id="{B42D85E5-5AC4-4D67-8060-6806141449F8}"/>
            </a:ext>
          </a:extLst>
        </xdr:cNvPr>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292" name="フローチャート: 判断 291">
          <a:extLst>
            <a:ext uri="{FF2B5EF4-FFF2-40B4-BE49-F238E27FC236}">
              <a16:creationId xmlns:a16="http://schemas.microsoft.com/office/drawing/2014/main" id="{AF56E321-E27F-439A-BEC0-BF02E7C968A7}"/>
            </a:ext>
          </a:extLst>
        </xdr:cNvPr>
        <xdr:cNvSpPr/>
      </xdr:nvSpPr>
      <xdr:spPr>
        <a:xfrm>
          <a:off x="8699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293" name="フローチャート: 判断 292">
          <a:extLst>
            <a:ext uri="{FF2B5EF4-FFF2-40B4-BE49-F238E27FC236}">
              <a16:creationId xmlns:a16="http://schemas.microsoft.com/office/drawing/2014/main" id="{3DA1B031-DEAC-4D95-A371-6601F062868D}"/>
            </a:ext>
          </a:extLst>
        </xdr:cNvPr>
        <xdr:cNvSpPr/>
      </xdr:nvSpPr>
      <xdr:spPr>
        <a:xfrm>
          <a:off x="7810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294" name="フローチャート: 判断 293">
          <a:extLst>
            <a:ext uri="{FF2B5EF4-FFF2-40B4-BE49-F238E27FC236}">
              <a16:creationId xmlns:a16="http://schemas.microsoft.com/office/drawing/2014/main" id="{1EB5C9BC-3A2F-4666-ACBE-795FB0E17421}"/>
            </a:ext>
          </a:extLst>
        </xdr:cNvPr>
        <xdr:cNvSpPr/>
      </xdr:nvSpPr>
      <xdr:spPr>
        <a:xfrm>
          <a:off x="6921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FABE64DE-183F-404D-8204-AF22BE2F0D4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A9AE9925-4C80-48D4-BC83-3C73D41DCCF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526DD163-4BAB-43B9-9CB7-08B2BCB0697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107F7A4-2BB4-4665-A3E8-201F5680268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8712C57-A714-42CF-B606-5059749E0C3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83</xdr:row>
      <xdr:rowOff>149606</xdr:rowOff>
    </xdr:from>
    <xdr:to>
      <xdr:col>36</xdr:col>
      <xdr:colOff>165100</xdr:colOff>
      <xdr:row>84</xdr:row>
      <xdr:rowOff>79756</xdr:rowOff>
    </xdr:to>
    <xdr:sp macro="" textlink="">
      <xdr:nvSpPr>
        <xdr:cNvPr id="300" name="楕円 299">
          <a:extLst>
            <a:ext uri="{FF2B5EF4-FFF2-40B4-BE49-F238E27FC236}">
              <a16:creationId xmlns:a16="http://schemas.microsoft.com/office/drawing/2014/main" id="{C355FD11-03E5-4248-A683-929F195CE4F4}"/>
            </a:ext>
          </a:extLst>
        </xdr:cNvPr>
        <xdr:cNvSpPr/>
      </xdr:nvSpPr>
      <xdr:spPr>
        <a:xfrm>
          <a:off x="6921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91712</xdr:rowOff>
    </xdr:from>
    <xdr:ext cx="469744" cy="259045"/>
    <xdr:sp macro="" textlink="">
      <xdr:nvSpPr>
        <xdr:cNvPr id="301" name="n_1aveValue【福祉施設】&#10;一人当たり面積">
          <a:extLst>
            <a:ext uri="{FF2B5EF4-FFF2-40B4-BE49-F238E27FC236}">
              <a16:creationId xmlns:a16="http://schemas.microsoft.com/office/drawing/2014/main" id="{9C40561F-A085-41CE-B530-815762E48AB5}"/>
            </a:ext>
          </a:extLst>
        </xdr:cNvPr>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45990</xdr:rowOff>
    </xdr:from>
    <xdr:ext cx="469744" cy="259045"/>
    <xdr:sp macro="" textlink="">
      <xdr:nvSpPr>
        <xdr:cNvPr id="302" name="n_2aveValue【福祉施設】&#10;一人当たり面積">
          <a:extLst>
            <a:ext uri="{FF2B5EF4-FFF2-40B4-BE49-F238E27FC236}">
              <a16:creationId xmlns:a16="http://schemas.microsoft.com/office/drawing/2014/main" id="{554E8A57-B2C0-4E71-926B-026011B5AA87}"/>
            </a:ext>
          </a:extLst>
        </xdr:cNvPr>
        <xdr:cNvSpPr txBox="1"/>
      </xdr:nvSpPr>
      <xdr:spPr>
        <a:xfrm>
          <a:off x="8515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59707</xdr:rowOff>
    </xdr:from>
    <xdr:ext cx="469744" cy="259045"/>
    <xdr:sp macro="" textlink="">
      <xdr:nvSpPr>
        <xdr:cNvPr id="303" name="n_3aveValue【福祉施設】&#10;一人当たり面積">
          <a:extLst>
            <a:ext uri="{FF2B5EF4-FFF2-40B4-BE49-F238E27FC236}">
              <a16:creationId xmlns:a16="http://schemas.microsoft.com/office/drawing/2014/main" id="{F8664190-ABC0-4A79-928F-8242C25338D1}"/>
            </a:ext>
          </a:extLst>
        </xdr:cNvPr>
        <xdr:cNvSpPr txBox="1"/>
      </xdr:nvSpPr>
      <xdr:spPr>
        <a:xfrm>
          <a:off x="7626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64279</xdr:rowOff>
    </xdr:from>
    <xdr:ext cx="469744" cy="259045"/>
    <xdr:sp macro="" textlink="">
      <xdr:nvSpPr>
        <xdr:cNvPr id="304" name="n_4aveValue【福祉施設】&#10;一人当たり面積">
          <a:extLst>
            <a:ext uri="{FF2B5EF4-FFF2-40B4-BE49-F238E27FC236}">
              <a16:creationId xmlns:a16="http://schemas.microsoft.com/office/drawing/2014/main" id="{BFEFBC6E-4BBF-4387-9A2C-DE006871435B}"/>
            </a:ext>
          </a:extLst>
        </xdr:cNvPr>
        <xdr:cNvSpPr txBox="1"/>
      </xdr:nvSpPr>
      <xdr:spPr>
        <a:xfrm>
          <a:off x="6737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70883</xdr:rowOff>
    </xdr:from>
    <xdr:ext cx="469744" cy="259045"/>
    <xdr:sp macro="" textlink="">
      <xdr:nvSpPr>
        <xdr:cNvPr id="305" name="n_4mainValue【福祉施設】&#10;一人当たり面積">
          <a:extLst>
            <a:ext uri="{FF2B5EF4-FFF2-40B4-BE49-F238E27FC236}">
              <a16:creationId xmlns:a16="http://schemas.microsoft.com/office/drawing/2014/main" id="{E9CE8E26-7D96-4C9C-812B-D2380F248F0C}"/>
            </a:ext>
          </a:extLst>
        </xdr:cNvPr>
        <xdr:cNvSpPr txBox="1"/>
      </xdr:nvSpPr>
      <xdr:spPr>
        <a:xfrm>
          <a:off x="67374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6" name="正方形/長方形 305">
          <a:extLst>
            <a:ext uri="{FF2B5EF4-FFF2-40B4-BE49-F238E27FC236}">
              <a16:creationId xmlns:a16="http://schemas.microsoft.com/office/drawing/2014/main" id="{7A00E379-30D2-4F96-B08A-4777CD4E8C2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7" name="正方形/長方形 306">
          <a:extLst>
            <a:ext uri="{FF2B5EF4-FFF2-40B4-BE49-F238E27FC236}">
              <a16:creationId xmlns:a16="http://schemas.microsoft.com/office/drawing/2014/main" id="{869CF396-315E-41C8-A37E-1F17E0231C5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8" name="正方形/長方形 307">
          <a:extLst>
            <a:ext uri="{FF2B5EF4-FFF2-40B4-BE49-F238E27FC236}">
              <a16:creationId xmlns:a16="http://schemas.microsoft.com/office/drawing/2014/main" id="{D90DE217-7360-4BB7-A766-FE5B799304D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9" name="正方形/長方形 308">
          <a:extLst>
            <a:ext uri="{FF2B5EF4-FFF2-40B4-BE49-F238E27FC236}">
              <a16:creationId xmlns:a16="http://schemas.microsoft.com/office/drawing/2014/main" id="{6A243310-D1F5-4397-B590-6B4F0E9EB59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0" name="正方形/長方形 309">
          <a:extLst>
            <a:ext uri="{FF2B5EF4-FFF2-40B4-BE49-F238E27FC236}">
              <a16:creationId xmlns:a16="http://schemas.microsoft.com/office/drawing/2014/main" id="{6D8101E3-95CF-4DF5-A471-979C33000A1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1" name="正方形/長方形 310">
          <a:extLst>
            <a:ext uri="{FF2B5EF4-FFF2-40B4-BE49-F238E27FC236}">
              <a16:creationId xmlns:a16="http://schemas.microsoft.com/office/drawing/2014/main" id="{773A3C5E-4D97-4D81-8354-602602C8F10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2" name="正方形/長方形 311">
          <a:extLst>
            <a:ext uri="{FF2B5EF4-FFF2-40B4-BE49-F238E27FC236}">
              <a16:creationId xmlns:a16="http://schemas.microsoft.com/office/drawing/2014/main" id="{C962074E-0F4C-48D5-BE20-B217890ABE4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3" name="正方形/長方形 312">
          <a:extLst>
            <a:ext uri="{FF2B5EF4-FFF2-40B4-BE49-F238E27FC236}">
              <a16:creationId xmlns:a16="http://schemas.microsoft.com/office/drawing/2014/main" id="{92491324-57E7-4CFE-8491-F578F229798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4" name="テキスト ボックス 313">
          <a:extLst>
            <a:ext uri="{FF2B5EF4-FFF2-40B4-BE49-F238E27FC236}">
              <a16:creationId xmlns:a16="http://schemas.microsoft.com/office/drawing/2014/main" id="{CA293347-F58A-4773-B352-C01043488BC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5" name="直線コネクタ 314">
          <a:extLst>
            <a:ext uri="{FF2B5EF4-FFF2-40B4-BE49-F238E27FC236}">
              <a16:creationId xmlns:a16="http://schemas.microsoft.com/office/drawing/2014/main" id="{C7C86007-8CD7-4A77-B54F-22C746DB702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16" name="テキスト ボックス 315">
          <a:extLst>
            <a:ext uri="{FF2B5EF4-FFF2-40B4-BE49-F238E27FC236}">
              <a16:creationId xmlns:a16="http://schemas.microsoft.com/office/drawing/2014/main" id="{DE30D72C-58B8-433D-A17A-6DFE92C1FA7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7" name="直線コネクタ 316">
          <a:extLst>
            <a:ext uri="{FF2B5EF4-FFF2-40B4-BE49-F238E27FC236}">
              <a16:creationId xmlns:a16="http://schemas.microsoft.com/office/drawing/2014/main" id="{67075934-967D-4CAB-A7EF-7F196160CB9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18" name="テキスト ボックス 317">
          <a:extLst>
            <a:ext uri="{FF2B5EF4-FFF2-40B4-BE49-F238E27FC236}">
              <a16:creationId xmlns:a16="http://schemas.microsoft.com/office/drawing/2014/main" id="{5424AB2B-57C9-4C43-9D1F-18E9C283BF64}"/>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9" name="直線コネクタ 318">
          <a:extLst>
            <a:ext uri="{FF2B5EF4-FFF2-40B4-BE49-F238E27FC236}">
              <a16:creationId xmlns:a16="http://schemas.microsoft.com/office/drawing/2014/main" id="{69AB449B-7CA6-4CCC-A7E8-0B4A4D3F9674}"/>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0" name="テキスト ボックス 319">
          <a:extLst>
            <a:ext uri="{FF2B5EF4-FFF2-40B4-BE49-F238E27FC236}">
              <a16:creationId xmlns:a16="http://schemas.microsoft.com/office/drawing/2014/main" id="{85C1904C-F2B7-42ED-AA1A-4D40FCB9D66C}"/>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1" name="直線コネクタ 320">
          <a:extLst>
            <a:ext uri="{FF2B5EF4-FFF2-40B4-BE49-F238E27FC236}">
              <a16:creationId xmlns:a16="http://schemas.microsoft.com/office/drawing/2014/main" id="{5BC7F53F-DDD5-4381-9344-F48BB217D5FD}"/>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2" name="テキスト ボックス 321">
          <a:extLst>
            <a:ext uri="{FF2B5EF4-FFF2-40B4-BE49-F238E27FC236}">
              <a16:creationId xmlns:a16="http://schemas.microsoft.com/office/drawing/2014/main" id="{D0FECA24-F937-4E25-AA04-743905FF7C92}"/>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3" name="直線コネクタ 322">
          <a:extLst>
            <a:ext uri="{FF2B5EF4-FFF2-40B4-BE49-F238E27FC236}">
              <a16:creationId xmlns:a16="http://schemas.microsoft.com/office/drawing/2014/main" id="{A174BCA4-8A24-436B-9A45-64BA491475AA}"/>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4" name="テキスト ボックス 323">
          <a:extLst>
            <a:ext uri="{FF2B5EF4-FFF2-40B4-BE49-F238E27FC236}">
              <a16:creationId xmlns:a16="http://schemas.microsoft.com/office/drawing/2014/main" id="{E6CDC82D-8682-4D40-AAB1-2F555ABE5C35}"/>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5" name="直線コネクタ 324">
          <a:extLst>
            <a:ext uri="{FF2B5EF4-FFF2-40B4-BE49-F238E27FC236}">
              <a16:creationId xmlns:a16="http://schemas.microsoft.com/office/drawing/2014/main" id="{463403B3-6EDF-4893-9199-C6C62FA2C4BC}"/>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26" name="テキスト ボックス 325">
          <a:extLst>
            <a:ext uri="{FF2B5EF4-FFF2-40B4-BE49-F238E27FC236}">
              <a16:creationId xmlns:a16="http://schemas.microsoft.com/office/drawing/2014/main" id="{188148DB-0465-4DC1-84C5-B25E66A7B428}"/>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7" name="直線コネクタ 326">
          <a:extLst>
            <a:ext uri="{FF2B5EF4-FFF2-40B4-BE49-F238E27FC236}">
              <a16:creationId xmlns:a16="http://schemas.microsoft.com/office/drawing/2014/main" id="{4075055C-C721-485D-9495-1B982B66EEC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28" name="テキスト ボックス 327">
          <a:extLst>
            <a:ext uri="{FF2B5EF4-FFF2-40B4-BE49-F238E27FC236}">
              <a16:creationId xmlns:a16="http://schemas.microsoft.com/office/drawing/2014/main" id="{67DBA3FA-10F8-4F5A-86B7-C88BD31E3722}"/>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9" name="【市民会館】&#10;有形固定資産減価償却率グラフ枠">
          <a:extLst>
            <a:ext uri="{FF2B5EF4-FFF2-40B4-BE49-F238E27FC236}">
              <a16:creationId xmlns:a16="http://schemas.microsoft.com/office/drawing/2014/main" id="{8A325260-4073-43E3-B68D-2280C7C1E3F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330" name="直線コネクタ 329">
          <a:extLst>
            <a:ext uri="{FF2B5EF4-FFF2-40B4-BE49-F238E27FC236}">
              <a16:creationId xmlns:a16="http://schemas.microsoft.com/office/drawing/2014/main" id="{006E7FE4-6473-4674-B115-0A16BCAA2F3E}"/>
            </a:ext>
          </a:extLst>
        </xdr:cNvPr>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331" name="【市民会館】&#10;有形固定資産減価償却率最小値テキスト">
          <a:extLst>
            <a:ext uri="{FF2B5EF4-FFF2-40B4-BE49-F238E27FC236}">
              <a16:creationId xmlns:a16="http://schemas.microsoft.com/office/drawing/2014/main" id="{4023DBB0-2F9C-405E-BAD7-D7E976F79505}"/>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332" name="直線コネクタ 331">
          <a:extLst>
            <a:ext uri="{FF2B5EF4-FFF2-40B4-BE49-F238E27FC236}">
              <a16:creationId xmlns:a16="http://schemas.microsoft.com/office/drawing/2014/main" id="{872776AD-3367-40D1-B313-57BFD52C1EA1}"/>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333" name="【市民会館】&#10;有形固定資産減価償却率最大値テキスト">
          <a:extLst>
            <a:ext uri="{FF2B5EF4-FFF2-40B4-BE49-F238E27FC236}">
              <a16:creationId xmlns:a16="http://schemas.microsoft.com/office/drawing/2014/main" id="{31821257-EBBD-4C07-B796-C6A901CF7D15}"/>
            </a:ext>
          </a:extLst>
        </xdr:cNvPr>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334" name="直線コネクタ 333">
          <a:extLst>
            <a:ext uri="{FF2B5EF4-FFF2-40B4-BE49-F238E27FC236}">
              <a16:creationId xmlns:a16="http://schemas.microsoft.com/office/drawing/2014/main" id="{15305598-9087-40BD-90B2-5315A485D81E}"/>
            </a:ext>
          </a:extLst>
        </xdr:cNvPr>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72407</xdr:rowOff>
    </xdr:from>
    <xdr:ext cx="405111" cy="259045"/>
    <xdr:sp macro="" textlink="">
      <xdr:nvSpPr>
        <xdr:cNvPr id="335" name="【市民会館】&#10;有形固定資産減価償却率平均値テキスト">
          <a:extLst>
            <a:ext uri="{FF2B5EF4-FFF2-40B4-BE49-F238E27FC236}">
              <a16:creationId xmlns:a16="http://schemas.microsoft.com/office/drawing/2014/main" id="{B251121B-0169-4601-91C5-10E2506A6D3E}"/>
            </a:ext>
          </a:extLst>
        </xdr:cNvPr>
        <xdr:cNvSpPr txBox="1"/>
      </xdr:nvSpPr>
      <xdr:spPr>
        <a:xfrm>
          <a:off x="4673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336" name="フローチャート: 判断 335">
          <a:extLst>
            <a:ext uri="{FF2B5EF4-FFF2-40B4-BE49-F238E27FC236}">
              <a16:creationId xmlns:a16="http://schemas.microsoft.com/office/drawing/2014/main" id="{848C4922-053B-4AFB-87B5-87B978F1D910}"/>
            </a:ext>
          </a:extLst>
        </xdr:cNvPr>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337" name="フローチャート: 判断 336">
          <a:extLst>
            <a:ext uri="{FF2B5EF4-FFF2-40B4-BE49-F238E27FC236}">
              <a16:creationId xmlns:a16="http://schemas.microsoft.com/office/drawing/2014/main" id="{A2F81714-0B4F-447A-9F00-3112A2DC9245}"/>
            </a:ext>
          </a:extLst>
        </xdr:cNvPr>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338" name="フローチャート: 判断 337">
          <a:extLst>
            <a:ext uri="{FF2B5EF4-FFF2-40B4-BE49-F238E27FC236}">
              <a16:creationId xmlns:a16="http://schemas.microsoft.com/office/drawing/2014/main" id="{A85721FB-4C12-4802-A329-6C3BE1395FC9}"/>
            </a:ext>
          </a:extLst>
        </xdr:cNvPr>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339" name="フローチャート: 判断 338">
          <a:extLst>
            <a:ext uri="{FF2B5EF4-FFF2-40B4-BE49-F238E27FC236}">
              <a16:creationId xmlns:a16="http://schemas.microsoft.com/office/drawing/2014/main" id="{783523A0-D46E-4A96-91D0-E084BBBEFBD5}"/>
            </a:ext>
          </a:extLst>
        </xdr:cNvPr>
        <xdr:cNvSpPr/>
      </xdr:nvSpPr>
      <xdr:spPr>
        <a:xfrm>
          <a:off x="1968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340" name="フローチャート: 判断 339">
          <a:extLst>
            <a:ext uri="{FF2B5EF4-FFF2-40B4-BE49-F238E27FC236}">
              <a16:creationId xmlns:a16="http://schemas.microsoft.com/office/drawing/2014/main" id="{488A3955-E3C7-4E42-9924-2B29733E9DF3}"/>
            </a:ext>
          </a:extLst>
        </xdr:cNvPr>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F5503E9B-7299-4ECD-97B3-8AE2B23B487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4E5B051B-30BD-44B5-A395-6E3B76C341C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5E096143-6432-455B-B074-D7F1A15F9DD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B27E14C3-9D73-4CB2-BEC4-F4088C1FB7A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DF2B7F47-78D5-41A3-BD67-944433AED6D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102</xdr:row>
      <xdr:rowOff>34925</xdr:rowOff>
    </xdr:from>
    <xdr:to>
      <xdr:col>6</xdr:col>
      <xdr:colOff>38100</xdr:colOff>
      <xdr:row>102</xdr:row>
      <xdr:rowOff>136525</xdr:rowOff>
    </xdr:to>
    <xdr:sp macro="" textlink="">
      <xdr:nvSpPr>
        <xdr:cNvPr id="346" name="楕円 345">
          <a:extLst>
            <a:ext uri="{FF2B5EF4-FFF2-40B4-BE49-F238E27FC236}">
              <a16:creationId xmlns:a16="http://schemas.microsoft.com/office/drawing/2014/main" id="{CE1B16F4-3834-45EF-8909-0AB1BFE93A93}"/>
            </a:ext>
          </a:extLst>
        </xdr:cNvPr>
        <xdr:cNvSpPr/>
      </xdr:nvSpPr>
      <xdr:spPr>
        <a:xfrm>
          <a:off x="1079500" y="1752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170197</xdr:rowOff>
    </xdr:from>
    <xdr:ext cx="405111" cy="259045"/>
    <xdr:sp macro="" textlink="">
      <xdr:nvSpPr>
        <xdr:cNvPr id="347" name="n_1aveValue【市民会館】&#10;有形固定資産減価償却率">
          <a:extLst>
            <a:ext uri="{FF2B5EF4-FFF2-40B4-BE49-F238E27FC236}">
              <a16:creationId xmlns:a16="http://schemas.microsoft.com/office/drawing/2014/main" id="{D326B3FE-ABC9-412F-B0F2-7C74BB174F47}"/>
            </a:ext>
          </a:extLst>
        </xdr:cNvPr>
        <xdr:cNvSpPr txBox="1"/>
      </xdr:nvSpPr>
      <xdr:spPr>
        <a:xfrm>
          <a:off x="35820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151147</xdr:rowOff>
    </xdr:from>
    <xdr:ext cx="405111" cy="259045"/>
    <xdr:sp macro="" textlink="">
      <xdr:nvSpPr>
        <xdr:cNvPr id="348" name="n_2aveValue【市民会館】&#10;有形固定資産減価償却率">
          <a:extLst>
            <a:ext uri="{FF2B5EF4-FFF2-40B4-BE49-F238E27FC236}">
              <a16:creationId xmlns:a16="http://schemas.microsoft.com/office/drawing/2014/main" id="{3F8A5026-F468-4B2D-B4CB-31A1F1ADCBBC}"/>
            </a:ext>
          </a:extLst>
        </xdr:cNvPr>
        <xdr:cNvSpPr txBox="1"/>
      </xdr:nvSpPr>
      <xdr:spPr>
        <a:xfrm>
          <a:off x="2705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147338</xdr:rowOff>
    </xdr:from>
    <xdr:ext cx="405111" cy="259045"/>
    <xdr:sp macro="" textlink="">
      <xdr:nvSpPr>
        <xdr:cNvPr id="349" name="n_3aveValue【市民会館】&#10;有形固定資産減価償却率">
          <a:extLst>
            <a:ext uri="{FF2B5EF4-FFF2-40B4-BE49-F238E27FC236}">
              <a16:creationId xmlns:a16="http://schemas.microsoft.com/office/drawing/2014/main" id="{C98E27C2-5100-46A2-8E00-6F56BE6753A7}"/>
            </a:ext>
          </a:extLst>
        </xdr:cNvPr>
        <xdr:cNvSpPr txBox="1"/>
      </xdr:nvSpPr>
      <xdr:spPr>
        <a:xfrm>
          <a:off x="1816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87647</xdr:rowOff>
    </xdr:from>
    <xdr:ext cx="405111" cy="259045"/>
    <xdr:sp macro="" textlink="">
      <xdr:nvSpPr>
        <xdr:cNvPr id="350" name="n_4aveValue【市民会館】&#10;有形固定資産減価償却率">
          <a:extLst>
            <a:ext uri="{FF2B5EF4-FFF2-40B4-BE49-F238E27FC236}">
              <a16:creationId xmlns:a16="http://schemas.microsoft.com/office/drawing/2014/main" id="{9E95F9FB-7412-4FFD-8035-41F838B046B1}"/>
            </a:ext>
          </a:extLst>
        </xdr:cNvPr>
        <xdr:cNvSpPr txBox="1"/>
      </xdr:nvSpPr>
      <xdr:spPr>
        <a:xfrm>
          <a:off x="9277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153052</xdr:rowOff>
    </xdr:from>
    <xdr:ext cx="405111" cy="259045"/>
    <xdr:sp macro="" textlink="">
      <xdr:nvSpPr>
        <xdr:cNvPr id="351" name="n_4mainValue【市民会館】&#10;有形固定資産減価償却率">
          <a:extLst>
            <a:ext uri="{FF2B5EF4-FFF2-40B4-BE49-F238E27FC236}">
              <a16:creationId xmlns:a16="http://schemas.microsoft.com/office/drawing/2014/main" id="{BACB548D-4EBD-416C-9515-716BF0BBCD7E}"/>
            </a:ext>
          </a:extLst>
        </xdr:cNvPr>
        <xdr:cNvSpPr txBox="1"/>
      </xdr:nvSpPr>
      <xdr:spPr>
        <a:xfrm>
          <a:off x="927744" y="1729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2" name="正方形/長方形 351">
          <a:extLst>
            <a:ext uri="{FF2B5EF4-FFF2-40B4-BE49-F238E27FC236}">
              <a16:creationId xmlns:a16="http://schemas.microsoft.com/office/drawing/2014/main" id="{1E775D53-0244-440C-BAAE-6A45AA3E5B3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3" name="正方形/長方形 352">
          <a:extLst>
            <a:ext uri="{FF2B5EF4-FFF2-40B4-BE49-F238E27FC236}">
              <a16:creationId xmlns:a16="http://schemas.microsoft.com/office/drawing/2014/main" id="{499E77BA-9013-4016-9B5D-55868BB22F2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4" name="正方形/長方形 353">
          <a:extLst>
            <a:ext uri="{FF2B5EF4-FFF2-40B4-BE49-F238E27FC236}">
              <a16:creationId xmlns:a16="http://schemas.microsoft.com/office/drawing/2014/main" id="{471C1156-058B-4AB9-87A0-5D80230708F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5" name="正方形/長方形 354">
          <a:extLst>
            <a:ext uri="{FF2B5EF4-FFF2-40B4-BE49-F238E27FC236}">
              <a16:creationId xmlns:a16="http://schemas.microsoft.com/office/drawing/2014/main" id="{359750A9-53B0-45D7-A292-FDFB2C75118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6" name="正方形/長方形 355">
          <a:extLst>
            <a:ext uri="{FF2B5EF4-FFF2-40B4-BE49-F238E27FC236}">
              <a16:creationId xmlns:a16="http://schemas.microsoft.com/office/drawing/2014/main" id="{BFA84FB9-7DB7-47FB-A55B-461CF51F930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7" name="正方形/長方形 356">
          <a:extLst>
            <a:ext uri="{FF2B5EF4-FFF2-40B4-BE49-F238E27FC236}">
              <a16:creationId xmlns:a16="http://schemas.microsoft.com/office/drawing/2014/main" id="{B5C821FC-7F74-4A75-9F6D-8FE5C226ADA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8" name="正方形/長方形 357">
          <a:extLst>
            <a:ext uri="{FF2B5EF4-FFF2-40B4-BE49-F238E27FC236}">
              <a16:creationId xmlns:a16="http://schemas.microsoft.com/office/drawing/2014/main" id="{A11A0776-5C52-44C1-B587-349A47EFE3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9" name="正方形/長方形 358">
          <a:extLst>
            <a:ext uri="{FF2B5EF4-FFF2-40B4-BE49-F238E27FC236}">
              <a16:creationId xmlns:a16="http://schemas.microsoft.com/office/drawing/2014/main" id="{2C94FCBD-4334-48F8-9756-A33CB89A312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0" name="テキスト ボックス 359">
          <a:extLst>
            <a:ext uri="{FF2B5EF4-FFF2-40B4-BE49-F238E27FC236}">
              <a16:creationId xmlns:a16="http://schemas.microsoft.com/office/drawing/2014/main" id="{8C357F3B-798C-42AD-93FA-179A097C159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1" name="直線コネクタ 360">
          <a:extLst>
            <a:ext uri="{FF2B5EF4-FFF2-40B4-BE49-F238E27FC236}">
              <a16:creationId xmlns:a16="http://schemas.microsoft.com/office/drawing/2014/main" id="{63B609A9-9495-48A6-9904-96EB143B273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2" name="直線コネクタ 361">
          <a:extLst>
            <a:ext uri="{FF2B5EF4-FFF2-40B4-BE49-F238E27FC236}">
              <a16:creationId xmlns:a16="http://schemas.microsoft.com/office/drawing/2014/main" id="{FC6A1008-540A-4F9F-B72D-195964439FA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3" name="テキスト ボックス 362">
          <a:extLst>
            <a:ext uri="{FF2B5EF4-FFF2-40B4-BE49-F238E27FC236}">
              <a16:creationId xmlns:a16="http://schemas.microsoft.com/office/drawing/2014/main" id="{0E80D85E-E527-4AEC-9519-58BEA443EBF1}"/>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4" name="直線コネクタ 363">
          <a:extLst>
            <a:ext uri="{FF2B5EF4-FFF2-40B4-BE49-F238E27FC236}">
              <a16:creationId xmlns:a16="http://schemas.microsoft.com/office/drawing/2014/main" id="{CDF5A11C-C2CF-4DFA-9DD1-EAD36461530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5" name="テキスト ボックス 364">
          <a:extLst>
            <a:ext uri="{FF2B5EF4-FFF2-40B4-BE49-F238E27FC236}">
              <a16:creationId xmlns:a16="http://schemas.microsoft.com/office/drawing/2014/main" id="{0F2BB69E-444B-4FA6-A896-73319D487F5C}"/>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6" name="直線コネクタ 365">
          <a:extLst>
            <a:ext uri="{FF2B5EF4-FFF2-40B4-BE49-F238E27FC236}">
              <a16:creationId xmlns:a16="http://schemas.microsoft.com/office/drawing/2014/main" id="{1EDD1E27-B2A2-4D90-8EE3-8F7C88A42D5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7" name="テキスト ボックス 366">
          <a:extLst>
            <a:ext uri="{FF2B5EF4-FFF2-40B4-BE49-F238E27FC236}">
              <a16:creationId xmlns:a16="http://schemas.microsoft.com/office/drawing/2014/main" id="{82D719D9-4021-408A-8FD6-68F31E6DA96D}"/>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8" name="直線コネクタ 367">
          <a:extLst>
            <a:ext uri="{FF2B5EF4-FFF2-40B4-BE49-F238E27FC236}">
              <a16:creationId xmlns:a16="http://schemas.microsoft.com/office/drawing/2014/main" id="{1A3EF998-2DF2-4A79-AF54-5EEB790C18EC}"/>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9" name="テキスト ボックス 368">
          <a:extLst>
            <a:ext uri="{FF2B5EF4-FFF2-40B4-BE49-F238E27FC236}">
              <a16:creationId xmlns:a16="http://schemas.microsoft.com/office/drawing/2014/main" id="{85E23FFB-8BFE-4A27-A0CB-64904F86DEDF}"/>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0" name="直線コネクタ 369">
          <a:extLst>
            <a:ext uri="{FF2B5EF4-FFF2-40B4-BE49-F238E27FC236}">
              <a16:creationId xmlns:a16="http://schemas.microsoft.com/office/drawing/2014/main" id="{6152971F-D55C-43A1-9EE8-4AA6F78D9B8E}"/>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1" name="テキスト ボックス 370">
          <a:extLst>
            <a:ext uri="{FF2B5EF4-FFF2-40B4-BE49-F238E27FC236}">
              <a16:creationId xmlns:a16="http://schemas.microsoft.com/office/drawing/2014/main" id="{988BC4D4-5DF9-4103-AC63-3B6640B0BFE1}"/>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2" name="直線コネクタ 371">
          <a:extLst>
            <a:ext uri="{FF2B5EF4-FFF2-40B4-BE49-F238E27FC236}">
              <a16:creationId xmlns:a16="http://schemas.microsoft.com/office/drawing/2014/main" id="{70FC48C4-45A0-4AB1-8EAC-328E31D0BC0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3" name="テキスト ボックス 372">
          <a:extLst>
            <a:ext uri="{FF2B5EF4-FFF2-40B4-BE49-F238E27FC236}">
              <a16:creationId xmlns:a16="http://schemas.microsoft.com/office/drawing/2014/main" id="{7D3ED0B1-B926-4AD1-BB44-AB57EC3AF55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4" name="【市民会館】&#10;一人当たり面積グラフ枠">
          <a:extLst>
            <a:ext uri="{FF2B5EF4-FFF2-40B4-BE49-F238E27FC236}">
              <a16:creationId xmlns:a16="http://schemas.microsoft.com/office/drawing/2014/main" id="{F86C9245-EFEA-45D0-AEF6-DDDA9049DB6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375" name="直線コネクタ 374">
          <a:extLst>
            <a:ext uri="{FF2B5EF4-FFF2-40B4-BE49-F238E27FC236}">
              <a16:creationId xmlns:a16="http://schemas.microsoft.com/office/drawing/2014/main" id="{435929DD-94B7-4930-B2F2-9669100063B3}"/>
            </a:ext>
          </a:extLst>
        </xdr:cNvPr>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376" name="【市民会館】&#10;一人当たり面積最小値テキスト">
          <a:extLst>
            <a:ext uri="{FF2B5EF4-FFF2-40B4-BE49-F238E27FC236}">
              <a16:creationId xmlns:a16="http://schemas.microsoft.com/office/drawing/2014/main" id="{FCAB1E1D-0E00-4441-99D3-03D2C69A15ED}"/>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377" name="直線コネクタ 376">
          <a:extLst>
            <a:ext uri="{FF2B5EF4-FFF2-40B4-BE49-F238E27FC236}">
              <a16:creationId xmlns:a16="http://schemas.microsoft.com/office/drawing/2014/main" id="{DFE8FA32-DCFD-4B1A-AF16-1EE954FC4006}"/>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378" name="【市民会館】&#10;一人当たり面積最大値テキスト">
          <a:extLst>
            <a:ext uri="{FF2B5EF4-FFF2-40B4-BE49-F238E27FC236}">
              <a16:creationId xmlns:a16="http://schemas.microsoft.com/office/drawing/2014/main" id="{551E3B5D-839F-4ECE-A3AF-C5F614EA4B5C}"/>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379" name="直線コネクタ 378">
          <a:extLst>
            <a:ext uri="{FF2B5EF4-FFF2-40B4-BE49-F238E27FC236}">
              <a16:creationId xmlns:a16="http://schemas.microsoft.com/office/drawing/2014/main" id="{28676E9B-D1D7-47BF-8FC4-C9328461B86A}"/>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41927</xdr:rowOff>
    </xdr:from>
    <xdr:ext cx="469744" cy="259045"/>
    <xdr:sp macro="" textlink="">
      <xdr:nvSpPr>
        <xdr:cNvPr id="380" name="【市民会館】&#10;一人当たり面積平均値テキスト">
          <a:extLst>
            <a:ext uri="{FF2B5EF4-FFF2-40B4-BE49-F238E27FC236}">
              <a16:creationId xmlns:a16="http://schemas.microsoft.com/office/drawing/2014/main" id="{23F0ABE9-D312-497C-BFF2-CB39E082E364}"/>
            </a:ext>
          </a:extLst>
        </xdr:cNvPr>
        <xdr:cNvSpPr txBox="1"/>
      </xdr:nvSpPr>
      <xdr:spPr>
        <a:xfrm>
          <a:off x="105156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381" name="フローチャート: 判断 380">
          <a:extLst>
            <a:ext uri="{FF2B5EF4-FFF2-40B4-BE49-F238E27FC236}">
              <a16:creationId xmlns:a16="http://schemas.microsoft.com/office/drawing/2014/main" id="{15B1192E-57C8-41FF-B7D0-2DBA62670292}"/>
            </a:ext>
          </a:extLst>
        </xdr:cNvPr>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382" name="フローチャート: 判断 381">
          <a:extLst>
            <a:ext uri="{FF2B5EF4-FFF2-40B4-BE49-F238E27FC236}">
              <a16:creationId xmlns:a16="http://schemas.microsoft.com/office/drawing/2014/main" id="{F6F1D61E-A6CB-4443-AD57-B7AFF8835B59}"/>
            </a:ext>
          </a:extLst>
        </xdr:cNvPr>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383" name="フローチャート: 判断 382">
          <a:extLst>
            <a:ext uri="{FF2B5EF4-FFF2-40B4-BE49-F238E27FC236}">
              <a16:creationId xmlns:a16="http://schemas.microsoft.com/office/drawing/2014/main" id="{F4D8F3D4-CAAC-4DF0-9527-D07D7F663DAF}"/>
            </a:ext>
          </a:extLst>
        </xdr:cNvPr>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384" name="フローチャート: 判断 383">
          <a:extLst>
            <a:ext uri="{FF2B5EF4-FFF2-40B4-BE49-F238E27FC236}">
              <a16:creationId xmlns:a16="http://schemas.microsoft.com/office/drawing/2014/main" id="{0AC444B7-71A3-47E4-8F11-9651976E0968}"/>
            </a:ext>
          </a:extLst>
        </xdr:cNvPr>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385" name="フローチャート: 判断 384">
          <a:extLst>
            <a:ext uri="{FF2B5EF4-FFF2-40B4-BE49-F238E27FC236}">
              <a16:creationId xmlns:a16="http://schemas.microsoft.com/office/drawing/2014/main" id="{01847444-0850-41DE-BDDA-0017AC5CCC8A}"/>
            </a:ext>
          </a:extLst>
        </xdr:cNvPr>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97AD9A24-93AA-4DF6-96A9-54310866BA3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EF6EEF94-B3B6-4591-ACFE-6EB3A5859CA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60D4CB98-0174-4491-BCDF-204ABE091F6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C3059862-2B35-420E-911A-1FBAB8A8099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997455C0-7030-4AE0-9934-41238A008F0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104</xdr:row>
      <xdr:rowOff>25400</xdr:rowOff>
    </xdr:from>
    <xdr:to>
      <xdr:col>36</xdr:col>
      <xdr:colOff>165100</xdr:colOff>
      <xdr:row>104</xdr:row>
      <xdr:rowOff>127000</xdr:rowOff>
    </xdr:to>
    <xdr:sp macro="" textlink="">
      <xdr:nvSpPr>
        <xdr:cNvPr id="391" name="楕円 390">
          <a:extLst>
            <a:ext uri="{FF2B5EF4-FFF2-40B4-BE49-F238E27FC236}">
              <a16:creationId xmlns:a16="http://schemas.microsoft.com/office/drawing/2014/main" id="{E0C5A17A-D3CB-4B6D-9FCE-BA3A12784A66}"/>
            </a:ext>
          </a:extLst>
        </xdr:cNvPr>
        <xdr:cNvSpPr/>
      </xdr:nvSpPr>
      <xdr:spPr>
        <a:xfrm>
          <a:off x="6921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33038</xdr:rowOff>
    </xdr:from>
    <xdr:ext cx="469744" cy="259045"/>
    <xdr:sp macro="" textlink="">
      <xdr:nvSpPr>
        <xdr:cNvPr id="392" name="n_1aveValue【市民会館】&#10;一人当たり面積">
          <a:extLst>
            <a:ext uri="{FF2B5EF4-FFF2-40B4-BE49-F238E27FC236}">
              <a16:creationId xmlns:a16="http://schemas.microsoft.com/office/drawing/2014/main" id="{906D1647-D8A9-48F1-9037-3964EF32A3AF}"/>
            </a:ext>
          </a:extLst>
        </xdr:cNvPr>
        <xdr:cNvSpPr txBox="1"/>
      </xdr:nvSpPr>
      <xdr:spPr>
        <a:xfrm>
          <a:off x="9391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393" name="n_2aveValue【市民会館】&#10;一人当たり面積">
          <a:extLst>
            <a:ext uri="{FF2B5EF4-FFF2-40B4-BE49-F238E27FC236}">
              <a16:creationId xmlns:a16="http://schemas.microsoft.com/office/drawing/2014/main" id="{85D4278D-5743-4942-B72C-6E972A4F53E9}"/>
            </a:ext>
          </a:extLst>
        </xdr:cNvPr>
        <xdr:cNvSpPr txBox="1"/>
      </xdr:nvSpPr>
      <xdr:spPr>
        <a:xfrm>
          <a:off x="8515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394" name="n_3aveValue【市民会館】&#10;一人当たり面積">
          <a:extLst>
            <a:ext uri="{FF2B5EF4-FFF2-40B4-BE49-F238E27FC236}">
              <a16:creationId xmlns:a16="http://schemas.microsoft.com/office/drawing/2014/main" id="{916081D9-BDA6-47CD-AC24-CFBAD4AC1C8C}"/>
            </a:ext>
          </a:extLst>
        </xdr:cNvPr>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15257</xdr:rowOff>
    </xdr:from>
    <xdr:ext cx="469744" cy="259045"/>
    <xdr:sp macro="" textlink="">
      <xdr:nvSpPr>
        <xdr:cNvPr id="395" name="n_4aveValue【市民会館】&#10;一人当たり面積">
          <a:extLst>
            <a:ext uri="{FF2B5EF4-FFF2-40B4-BE49-F238E27FC236}">
              <a16:creationId xmlns:a16="http://schemas.microsoft.com/office/drawing/2014/main" id="{7DF8CFBF-CC16-4376-BBCF-BAB7E78CD24E}"/>
            </a:ext>
          </a:extLst>
        </xdr:cNvPr>
        <xdr:cNvSpPr txBox="1"/>
      </xdr:nvSpPr>
      <xdr:spPr>
        <a:xfrm>
          <a:off x="6737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143527</xdr:rowOff>
    </xdr:from>
    <xdr:ext cx="469744" cy="259045"/>
    <xdr:sp macro="" textlink="">
      <xdr:nvSpPr>
        <xdr:cNvPr id="396" name="n_4mainValue【市民会館】&#10;一人当たり面積">
          <a:extLst>
            <a:ext uri="{FF2B5EF4-FFF2-40B4-BE49-F238E27FC236}">
              <a16:creationId xmlns:a16="http://schemas.microsoft.com/office/drawing/2014/main" id="{C7F68624-EF89-49EF-A084-5F72873197D6}"/>
            </a:ext>
          </a:extLst>
        </xdr:cNvPr>
        <xdr:cNvSpPr txBox="1"/>
      </xdr:nvSpPr>
      <xdr:spPr>
        <a:xfrm>
          <a:off x="6737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E8086DBB-A0F7-4194-ACD0-535427B3777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61B6DCE8-6BC1-4828-8499-DB7C12EE60C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17FC40E7-631F-4DDB-95C9-1E70C81F448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2ECEB725-1379-4AE4-BCB7-BBD1B8102DC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22C2EB09-F551-4F62-AC5C-0042D28CF72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1367C1C7-19B7-45A4-8845-A8069714D49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F72C1B1-FEAE-4EAA-B01F-30101AD9750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CCB5F49-5E48-464E-BB2B-E31BB452E54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EA495070-1940-4B9D-A95C-41CB009EE29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323A666F-1634-4888-9B5E-9456B239BBF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3DABCF4F-EF5F-4E8A-AE06-72001A168B1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BA207AED-1CE1-48F0-AB79-C64541BCB13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3CF727B0-3B51-4178-9938-9BE2CAA19EB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A291854B-E844-473A-B57F-B5063461D01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F0F84F82-4CA0-49D8-902E-BCE24FE6E23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2BBD9975-52D4-42CD-9065-0DB6707308E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8127CF5A-9BD2-43E0-8F49-B2A15C92E93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C6CA0EDE-E29B-4392-AF90-B746A5B0B28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8A193C92-EBF6-476E-95B6-8D0EC1C13D8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B1F15BC9-0E59-4566-AFAB-52FA7167424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C8D3DD5E-2BFE-4AC6-B439-02635799B81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99F83DAF-E488-4D02-8B01-190BF9278DF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67D273E6-34F9-42B1-8A1C-D9419C363B8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35E1FD5E-FFDA-4667-8AE8-93B847FAE5B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a:extLst>
            <a:ext uri="{FF2B5EF4-FFF2-40B4-BE49-F238E27FC236}">
              <a16:creationId xmlns:a16="http://schemas.microsoft.com/office/drawing/2014/main" id="{A66CCA61-E916-4514-83D1-EFBF09C87DD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422" name="直線コネクタ 421">
          <a:extLst>
            <a:ext uri="{FF2B5EF4-FFF2-40B4-BE49-F238E27FC236}">
              <a16:creationId xmlns:a16="http://schemas.microsoft.com/office/drawing/2014/main" id="{045EA210-D9F5-4A85-B51F-EAD9D51B766E}"/>
            </a:ext>
          </a:extLst>
        </xdr:cNvPr>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23" name="【一般廃棄物処理施設】&#10;有形固定資産減価償却率最小値テキスト">
          <a:extLst>
            <a:ext uri="{FF2B5EF4-FFF2-40B4-BE49-F238E27FC236}">
              <a16:creationId xmlns:a16="http://schemas.microsoft.com/office/drawing/2014/main" id="{ED5052D8-CFEF-4597-9D6C-3D35D326415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24" name="直線コネクタ 423">
          <a:extLst>
            <a:ext uri="{FF2B5EF4-FFF2-40B4-BE49-F238E27FC236}">
              <a16:creationId xmlns:a16="http://schemas.microsoft.com/office/drawing/2014/main" id="{2ABE61E1-28E8-4B2D-B0F3-EBDBBB2F3E13}"/>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25" name="【一般廃棄物処理施設】&#10;有形固定資産減価償却率最大値テキスト">
          <a:extLst>
            <a:ext uri="{FF2B5EF4-FFF2-40B4-BE49-F238E27FC236}">
              <a16:creationId xmlns:a16="http://schemas.microsoft.com/office/drawing/2014/main" id="{E7D97AE4-7944-4FE2-AA75-4997CBDBFF4B}"/>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26" name="直線コネクタ 425">
          <a:extLst>
            <a:ext uri="{FF2B5EF4-FFF2-40B4-BE49-F238E27FC236}">
              <a16:creationId xmlns:a16="http://schemas.microsoft.com/office/drawing/2014/main" id="{691D0A3C-3F4A-40A9-9A41-2C2DCAE19E1B}"/>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427" name="【一般廃棄物処理施設】&#10;有形固定資産減価償却率平均値テキスト">
          <a:extLst>
            <a:ext uri="{FF2B5EF4-FFF2-40B4-BE49-F238E27FC236}">
              <a16:creationId xmlns:a16="http://schemas.microsoft.com/office/drawing/2014/main" id="{5687D138-F717-4BB7-97AA-34323D9B18E5}"/>
            </a:ext>
          </a:extLst>
        </xdr:cNvPr>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28" name="フローチャート: 判断 427">
          <a:extLst>
            <a:ext uri="{FF2B5EF4-FFF2-40B4-BE49-F238E27FC236}">
              <a16:creationId xmlns:a16="http://schemas.microsoft.com/office/drawing/2014/main" id="{0859E875-4F9D-4DD3-88D5-0C95E6BACC25}"/>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429" name="フローチャート: 判断 428">
          <a:extLst>
            <a:ext uri="{FF2B5EF4-FFF2-40B4-BE49-F238E27FC236}">
              <a16:creationId xmlns:a16="http://schemas.microsoft.com/office/drawing/2014/main" id="{5B85A7A9-1CEB-4D5D-AE27-C1C912A037DC}"/>
            </a:ext>
          </a:extLst>
        </xdr:cNvPr>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430" name="フローチャート: 判断 429">
          <a:extLst>
            <a:ext uri="{FF2B5EF4-FFF2-40B4-BE49-F238E27FC236}">
              <a16:creationId xmlns:a16="http://schemas.microsoft.com/office/drawing/2014/main" id="{98D60722-526E-4B40-B262-932BA5AE0F56}"/>
            </a:ext>
          </a:extLst>
        </xdr:cNvPr>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431" name="フローチャート: 判断 430">
          <a:extLst>
            <a:ext uri="{FF2B5EF4-FFF2-40B4-BE49-F238E27FC236}">
              <a16:creationId xmlns:a16="http://schemas.microsoft.com/office/drawing/2014/main" id="{19245281-C5F6-49D2-99FD-A5469C0BAF61}"/>
            </a:ext>
          </a:extLst>
        </xdr:cNvPr>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432" name="フローチャート: 判断 431">
          <a:extLst>
            <a:ext uri="{FF2B5EF4-FFF2-40B4-BE49-F238E27FC236}">
              <a16:creationId xmlns:a16="http://schemas.microsoft.com/office/drawing/2014/main" id="{029EDAA4-2583-4EF0-A46A-38DAE163680D}"/>
            </a:ext>
          </a:extLst>
        </xdr:cNvPr>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A357DAB9-790D-4C2C-A497-54D267A0E6C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88275F0F-626C-450C-8CF8-F192A0452E0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C1DCE530-EC14-4518-B0C5-0859E0BEAFC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2963A910-7836-49F3-BBD9-F49759F4C9E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861B26DE-FD4B-46DC-8141-244EB2D6907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79284</xdr:rowOff>
    </xdr:from>
    <xdr:to>
      <xdr:col>67</xdr:col>
      <xdr:colOff>101600</xdr:colOff>
      <xdr:row>35</xdr:row>
      <xdr:rowOff>9434</xdr:rowOff>
    </xdr:to>
    <xdr:sp macro="" textlink="">
      <xdr:nvSpPr>
        <xdr:cNvPr id="438" name="楕円 437">
          <a:extLst>
            <a:ext uri="{FF2B5EF4-FFF2-40B4-BE49-F238E27FC236}">
              <a16:creationId xmlns:a16="http://schemas.microsoft.com/office/drawing/2014/main" id="{7F312DA5-8F85-4D9C-BAD4-37531186735E}"/>
            </a:ext>
          </a:extLst>
        </xdr:cNvPr>
        <xdr:cNvSpPr/>
      </xdr:nvSpPr>
      <xdr:spPr>
        <a:xfrm>
          <a:off x="12763500" y="59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63517</xdr:rowOff>
    </xdr:from>
    <xdr:ext cx="405111" cy="259045"/>
    <xdr:sp macro="" textlink="">
      <xdr:nvSpPr>
        <xdr:cNvPr id="439" name="n_1aveValue【一般廃棄物処理施設】&#10;有形固定資産減価償却率">
          <a:extLst>
            <a:ext uri="{FF2B5EF4-FFF2-40B4-BE49-F238E27FC236}">
              <a16:creationId xmlns:a16="http://schemas.microsoft.com/office/drawing/2014/main" id="{2EAE6424-B146-490A-9DB1-565A53C744CA}"/>
            </a:ext>
          </a:extLst>
        </xdr:cNvPr>
        <xdr:cNvSpPr txBox="1"/>
      </xdr:nvSpPr>
      <xdr:spPr>
        <a:xfrm>
          <a:off x="15266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143527</xdr:rowOff>
    </xdr:from>
    <xdr:ext cx="405111" cy="259045"/>
    <xdr:sp macro="" textlink="">
      <xdr:nvSpPr>
        <xdr:cNvPr id="440" name="n_2aveValue【一般廃棄物処理施設】&#10;有形固定資産減価償却率">
          <a:extLst>
            <a:ext uri="{FF2B5EF4-FFF2-40B4-BE49-F238E27FC236}">
              <a16:creationId xmlns:a16="http://schemas.microsoft.com/office/drawing/2014/main" id="{A9B5688D-7C6F-48BC-AB0C-EF7DA1DF9C5D}"/>
            </a:ext>
          </a:extLst>
        </xdr:cNvPr>
        <xdr:cNvSpPr txBox="1"/>
      </xdr:nvSpPr>
      <xdr:spPr>
        <a:xfrm>
          <a:off x="14389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104338</xdr:rowOff>
    </xdr:from>
    <xdr:ext cx="405111" cy="259045"/>
    <xdr:sp macro="" textlink="">
      <xdr:nvSpPr>
        <xdr:cNvPr id="441" name="n_3aveValue【一般廃棄物処理施設】&#10;有形固定資産減価償却率">
          <a:extLst>
            <a:ext uri="{FF2B5EF4-FFF2-40B4-BE49-F238E27FC236}">
              <a16:creationId xmlns:a16="http://schemas.microsoft.com/office/drawing/2014/main" id="{C6DF1A89-A0CB-404B-8F9C-093C6B2F7785}"/>
            </a:ext>
          </a:extLst>
        </xdr:cNvPr>
        <xdr:cNvSpPr txBox="1"/>
      </xdr:nvSpPr>
      <xdr:spPr>
        <a:xfrm>
          <a:off x="13500744" y="64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106697</xdr:rowOff>
    </xdr:from>
    <xdr:ext cx="405111" cy="259045"/>
    <xdr:sp macro="" textlink="">
      <xdr:nvSpPr>
        <xdr:cNvPr id="442" name="n_4aveValue【一般廃棄物処理施設】&#10;有形固定資産減価償却率">
          <a:extLst>
            <a:ext uri="{FF2B5EF4-FFF2-40B4-BE49-F238E27FC236}">
              <a16:creationId xmlns:a16="http://schemas.microsoft.com/office/drawing/2014/main" id="{CF5E8D93-EAB6-4F16-9D27-0D4459287CBC}"/>
            </a:ext>
          </a:extLst>
        </xdr:cNvPr>
        <xdr:cNvSpPr txBox="1"/>
      </xdr:nvSpPr>
      <xdr:spPr>
        <a:xfrm>
          <a:off x="12611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25961</xdr:rowOff>
    </xdr:from>
    <xdr:ext cx="405111" cy="259045"/>
    <xdr:sp macro="" textlink="">
      <xdr:nvSpPr>
        <xdr:cNvPr id="443" name="n_4mainValue【一般廃棄物処理施設】&#10;有形固定資産減価償却率">
          <a:extLst>
            <a:ext uri="{FF2B5EF4-FFF2-40B4-BE49-F238E27FC236}">
              <a16:creationId xmlns:a16="http://schemas.microsoft.com/office/drawing/2014/main" id="{C5567047-6AD2-4B2C-AD45-9BFF14AE2723}"/>
            </a:ext>
          </a:extLst>
        </xdr:cNvPr>
        <xdr:cNvSpPr txBox="1"/>
      </xdr:nvSpPr>
      <xdr:spPr>
        <a:xfrm>
          <a:off x="12611744" y="568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a:extLst>
            <a:ext uri="{FF2B5EF4-FFF2-40B4-BE49-F238E27FC236}">
              <a16:creationId xmlns:a16="http://schemas.microsoft.com/office/drawing/2014/main" id="{38AD5D32-9238-4F87-836D-9482FE1A5C8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a:extLst>
            <a:ext uri="{FF2B5EF4-FFF2-40B4-BE49-F238E27FC236}">
              <a16:creationId xmlns:a16="http://schemas.microsoft.com/office/drawing/2014/main" id="{6001FCDA-88B5-4ACD-83D7-99FB20C3C77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a:extLst>
            <a:ext uri="{FF2B5EF4-FFF2-40B4-BE49-F238E27FC236}">
              <a16:creationId xmlns:a16="http://schemas.microsoft.com/office/drawing/2014/main" id="{ED1522D7-F395-486D-94F6-98223EB4B06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a:extLst>
            <a:ext uri="{FF2B5EF4-FFF2-40B4-BE49-F238E27FC236}">
              <a16:creationId xmlns:a16="http://schemas.microsoft.com/office/drawing/2014/main" id="{8A681C01-A4DF-4BAC-A2F2-2F7E66FF9DB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a:extLst>
            <a:ext uri="{FF2B5EF4-FFF2-40B4-BE49-F238E27FC236}">
              <a16:creationId xmlns:a16="http://schemas.microsoft.com/office/drawing/2014/main" id="{5EA4792F-BDA4-4066-A710-1E7B801F038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a:extLst>
            <a:ext uri="{FF2B5EF4-FFF2-40B4-BE49-F238E27FC236}">
              <a16:creationId xmlns:a16="http://schemas.microsoft.com/office/drawing/2014/main" id="{63AB7707-E6D8-436D-B628-E812C7302DC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a:extLst>
            <a:ext uri="{FF2B5EF4-FFF2-40B4-BE49-F238E27FC236}">
              <a16:creationId xmlns:a16="http://schemas.microsoft.com/office/drawing/2014/main" id="{B13D026E-0022-40F9-915E-674D7C140C3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a:extLst>
            <a:ext uri="{FF2B5EF4-FFF2-40B4-BE49-F238E27FC236}">
              <a16:creationId xmlns:a16="http://schemas.microsoft.com/office/drawing/2014/main" id="{E1450A15-0657-473D-95B6-F9C2A4E06AB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a:extLst>
            <a:ext uri="{FF2B5EF4-FFF2-40B4-BE49-F238E27FC236}">
              <a16:creationId xmlns:a16="http://schemas.microsoft.com/office/drawing/2014/main" id="{5DC7282C-73E8-44F3-BAD5-7850428BBC4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a:extLst>
            <a:ext uri="{FF2B5EF4-FFF2-40B4-BE49-F238E27FC236}">
              <a16:creationId xmlns:a16="http://schemas.microsoft.com/office/drawing/2014/main" id="{C4116B02-710D-4D5D-B49E-CCCC2F2EA42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4" name="直線コネクタ 453">
          <a:extLst>
            <a:ext uri="{FF2B5EF4-FFF2-40B4-BE49-F238E27FC236}">
              <a16:creationId xmlns:a16="http://schemas.microsoft.com/office/drawing/2014/main" id="{4007A0F8-942B-404D-8646-3F5CB26AC63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5" name="テキスト ボックス 454">
          <a:extLst>
            <a:ext uri="{FF2B5EF4-FFF2-40B4-BE49-F238E27FC236}">
              <a16:creationId xmlns:a16="http://schemas.microsoft.com/office/drawing/2014/main" id="{DE7650DC-661A-4978-8285-26956E277EDF}"/>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6" name="直線コネクタ 455">
          <a:extLst>
            <a:ext uri="{FF2B5EF4-FFF2-40B4-BE49-F238E27FC236}">
              <a16:creationId xmlns:a16="http://schemas.microsoft.com/office/drawing/2014/main" id="{AB1A7F4E-B345-41FB-A6CB-A0B96055E3C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7" name="テキスト ボックス 456">
          <a:extLst>
            <a:ext uri="{FF2B5EF4-FFF2-40B4-BE49-F238E27FC236}">
              <a16:creationId xmlns:a16="http://schemas.microsoft.com/office/drawing/2014/main" id="{6139F1D1-D6A9-4F4F-8C7B-89C39F39E0F5}"/>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8" name="直線コネクタ 457">
          <a:extLst>
            <a:ext uri="{FF2B5EF4-FFF2-40B4-BE49-F238E27FC236}">
              <a16:creationId xmlns:a16="http://schemas.microsoft.com/office/drawing/2014/main" id="{73F273D9-F9CF-45FF-8652-7A3D1C90569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9" name="テキスト ボックス 458">
          <a:extLst>
            <a:ext uri="{FF2B5EF4-FFF2-40B4-BE49-F238E27FC236}">
              <a16:creationId xmlns:a16="http://schemas.microsoft.com/office/drawing/2014/main" id="{BFF5CFAC-092E-40BD-8AAC-3D16C9C65D15}"/>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0" name="直線コネクタ 459">
          <a:extLst>
            <a:ext uri="{FF2B5EF4-FFF2-40B4-BE49-F238E27FC236}">
              <a16:creationId xmlns:a16="http://schemas.microsoft.com/office/drawing/2014/main" id="{A75D7B72-0421-44A5-9899-F96CDB59BC4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1" name="テキスト ボックス 460">
          <a:extLst>
            <a:ext uri="{FF2B5EF4-FFF2-40B4-BE49-F238E27FC236}">
              <a16:creationId xmlns:a16="http://schemas.microsoft.com/office/drawing/2014/main" id="{645FA5A0-49D2-4C61-BBDF-95FB78B49D43}"/>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a:extLst>
            <a:ext uri="{FF2B5EF4-FFF2-40B4-BE49-F238E27FC236}">
              <a16:creationId xmlns:a16="http://schemas.microsoft.com/office/drawing/2014/main" id="{11972DCB-8DBD-428C-8A00-B55581CFD2C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3" name="テキスト ボックス 462">
          <a:extLst>
            <a:ext uri="{FF2B5EF4-FFF2-40B4-BE49-F238E27FC236}">
              <a16:creationId xmlns:a16="http://schemas.microsoft.com/office/drawing/2014/main" id="{6D2B5021-B823-4E30-A2DA-837927492B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一般廃棄物処理施設】&#10;一人当たり有形固定資産（償却資産）額グラフ枠">
          <a:extLst>
            <a:ext uri="{FF2B5EF4-FFF2-40B4-BE49-F238E27FC236}">
              <a16:creationId xmlns:a16="http://schemas.microsoft.com/office/drawing/2014/main" id="{CCB8FE16-E576-4B54-A001-B4DE7D0FE5C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465" name="直線コネクタ 464">
          <a:extLst>
            <a:ext uri="{FF2B5EF4-FFF2-40B4-BE49-F238E27FC236}">
              <a16:creationId xmlns:a16="http://schemas.microsoft.com/office/drawing/2014/main" id="{CFEB0F3E-2865-41B9-A65A-5503A847DFB6}"/>
            </a:ext>
          </a:extLst>
        </xdr:cNvPr>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466" name="【一般廃棄物処理施設】&#10;一人当たり有形固定資産（償却資産）額最小値テキスト">
          <a:extLst>
            <a:ext uri="{FF2B5EF4-FFF2-40B4-BE49-F238E27FC236}">
              <a16:creationId xmlns:a16="http://schemas.microsoft.com/office/drawing/2014/main" id="{FFA0403E-5723-4060-B339-CE06131F4433}"/>
            </a:ext>
          </a:extLst>
        </xdr:cNvPr>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467" name="直線コネクタ 466">
          <a:extLst>
            <a:ext uri="{FF2B5EF4-FFF2-40B4-BE49-F238E27FC236}">
              <a16:creationId xmlns:a16="http://schemas.microsoft.com/office/drawing/2014/main" id="{A8AC929F-56B5-4626-AC51-66C89DEFAC31}"/>
            </a:ext>
          </a:extLst>
        </xdr:cNvPr>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468" name="【一般廃棄物処理施設】&#10;一人当たり有形固定資産（償却資産）額最大値テキスト">
          <a:extLst>
            <a:ext uri="{FF2B5EF4-FFF2-40B4-BE49-F238E27FC236}">
              <a16:creationId xmlns:a16="http://schemas.microsoft.com/office/drawing/2014/main" id="{10889589-5723-4836-AD3E-6DC4FB484959}"/>
            </a:ext>
          </a:extLst>
        </xdr:cNvPr>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469" name="直線コネクタ 468">
          <a:extLst>
            <a:ext uri="{FF2B5EF4-FFF2-40B4-BE49-F238E27FC236}">
              <a16:creationId xmlns:a16="http://schemas.microsoft.com/office/drawing/2014/main" id="{E21BAA1F-B833-44B8-A1BA-B1B535F6CE00}"/>
            </a:ext>
          </a:extLst>
        </xdr:cNvPr>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9382</xdr:rowOff>
    </xdr:from>
    <xdr:ext cx="534377" cy="259045"/>
    <xdr:sp macro="" textlink="">
      <xdr:nvSpPr>
        <xdr:cNvPr id="470" name="【一般廃棄物処理施設】&#10;一人当たり有形固定資産（償却資産）額平均値テキスト">
          <a:extLst>
            <a:ext uri="{FF2B5EF4-FFF2-40B4-BE49-F238E27FC236}">
              <a16:creationId xmlns:a16="http://schemas.microsoft.com/office/drawing/2014/main" id="{986B9F69-C8A3-4F6A-8764-C920770E9418}"/>
            </a:ext>
          </a:extLst>
        </xdr:cNvPr>
        <xdr:cNvSpPr txBox="1"/>
      </xdr:nvSpPr>
      <xdr:spPr>
        <a:xfrm>
          <a:off x="22199600" y="669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471" name="フローチャート: 判断 470">
          <a:extLst>
            <a:ext uri="{FF2B5EF4-FFF2-40B4-BE49-F238E27FC236}">
              <a16:creationId xmlns:a16="http://schemas.microsoft.com/office/drawing/2014/main" id="{08998A90-00AC-46FB-8092-D83A74345E07}"/>
            </a:ext>
          </a:extLst>
        </xdr:cNvPr>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472" name="フローチャート: 判断 471">
          <a:extLst>
            <a:ext uri="{FF2B5EF4-FFF2-40B4-BE49-F238E27FC236}">
              <a16:creationId xmlns:a16="http://schemas.microsoft.com/office/drawing/2014/main" id="{A6A322CB-60D4-450F-9FAC-FCA05F56F45B}"/>
            </a:ext>
          </a:extLst>
        </xdr:cNvPr>
        <xdr:cNvSpPr/>
      </xdr:nvSpPr>
      <xdr:spPr>
        <a:xfrm>
          <a:off x="21272500" y="669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473" name="フローチャート: 判断 472">
          <a:extLst>
            <a:ext uri="{FF2B5EF4-FFF2-40B4-BE49-F238E27FC236}">
              <a16:creationId xmlns:a16="http://schemas.microsoft.com/office/drawing/2014/main" id="{80BF0595-5F4B-41E8-A2B3-FE4B33A43DA6}"/>
            </a:ext>
          </a:extLst>
        </xdr:cNvPr>
        <xdr:cNvSpPr/>
      </xdr:nvSpPr>
      <xdr:spPr>
        <a:xfrm>
          <a:off x="20383500" y="669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474" name="フローチャート: 判断 473">
          <a:extLst>
            <a:ext uri="{FF2B5EF4-FFF2-40B4-BE49-F238E27FC236}">
              <a16:creationId xmlns:a16="http://schemas.microsoft.com/office/drawing/2014/main" id="{72B294A2-1AE0-4A19-B9FC-90386102001A}"/>
            </a:ext>
          </a:extLst>
        </xdr:cNvPr>
        <xdr:cNvSpPr/>
      </xdr:nvSpPr>
      <xdr:spPr>
        <a:xfrm>
          <a:off x="19494500" y="66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475" name="フローチャート: 判断 474">
          <a:extLst>
            <a:ext uri="{FF2B5EF4-FFF2-40B4-BE49-F238E27FC236}">
              <a16:creationId xmlns:a16="http://schemas.microsoft.com/office/drawing/2014/main" id="{956660BC-DA18-428E-BE96-C9CCEFAEFB0D}"/>
            </a:ext>
          </a:extLst>
        </xdr:cNvPr>
        <xdr:cNvSpPr/>
      </xdr:nvSpPr>
      <xdr:spPr>
        <a:xfrm>
          <a:off x="18605500" y="671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199C611A-DF56-4751-9393-88BF5806096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C030F056-719C-4679-9C5E-171FA046A4A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581B53A0-3274-4047-A7B3-CAB3625F46D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8E29CC44-0F88-4113-A818-337B108F471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E9ECAAF6-0789-40B8-B051-0E17C9A762F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104263</xdr:rowOff>
    </xdr:from>
    <xdr:to>
      <xdr:col>98</xdr:col>
      <xdr:colOff>38100</xdr:colOff>
      <xdr:row>41</xdr:row>
      <xdr:rowOff>34413</xdr:rowOff>
    </xdr:to>
    <xdr:sp macro="" textlink="">
      <xdr:nvSpPr>
        <xdr:cNvPr id="481" name="楕円 480">
          <a:extLst>
            <a:ext uri="{FF2B5EF4-FFF2-40B4-BE49-F238E27FC236}">
              <a16:creationId xmlns:a16="http://schemas.microsoft.com/office/drawing/2014/main" id="{7099CABC-2DE6-4598-993F-ACCC80E6BF7F}"/>
            </a:ext>
          </a:extLst>
        </xdr:cNvPr>
        <xdr:cNvSpPr/>
      </xdr:nvSpPr>
      <xdr:spPr>
        <a:xfrm>
          <a:off x="18605500" y="696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125020</xdr:rowOff>
    </xdr:from>
    <xdr:ext cx="534377" cy="259045"/>
    <xdr:sp macro="" textlink="">
      <xdr:nvSpPr>
        <xdr:cNvPr id="482" name="n_1aveValue【一般廃棄物処理施設】&#10;一人当たり有形固定資産（償却資産）額">
          <a:extLst>
            <a:ext uri="{FF2B5EF4-FFF2-40B4-BE49-F238E27FC236}">
              <a16:creationId xmlns:a16="http://schemas.microsoft.com/office/drawing/2014/main" id="{24536293-C450-4E64-B1C7-AB9CD00C5826}"/>
            </a:ext>
          </a:extLst>
        </xdr:cNvPr>
        <xdr:cNvSpPr txBox="1"/>
      </xdr:nvSpPr>
      <xdr:spPr>
        <a:xfrm>
          <a:off x="21043411" y="646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122148</xdr:rowOff>
    </xdr:from>
    <xdr:ext cx="534377" cy="259045"/>
    <xdr:sp macro="" textlink="">
      <xdr:nvSpPr>
        <xdr:cNvPr id="483" name="n_2aveValue【一般廃棄物処理施設】&#10;一人当たり有形固定資産（償却資産）額">
          <a:extLst>
            <a:ext uri="{FF2B5EF4-FFF2-40B4-BE49-F238E27FC236}">
              <a16:creationId xmlns:a16="http://schemas.microsoft.com/office/drawing/2014/main" id="{21E9FD57-34E5-4CB6-BB18-DC40E0C94A2B}"/>
            </a:ext>
          </a:extLst>
        </xdr:cNvPr>
        <xdr:cNvSpPr txBox="1"/>
      </xdr:nvSpPr>
      <xdr:spPr>
        <a:xfrm>
          <a:off x="20167111" y="646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119414</xdr:rowOff>
    </xdr:from>
    <xdr:ext cx="534377" cy="259045"/>
    <xdr:sp macro="" textlink="">
      <xdr:nvSpPr>
        <xdr:cNvPr id="484" name="n_3aveValue【一般廃棄物処理施設】&#10;一人当たり有形固定資産（償却資産）額">
          <a:extLst>
            <a:ext uri="{FF2B5EF4-FFF2-40B4-BE49-F238E27FC236}">
              <a16:creationId xmlns:a16="http://schemas.microsoft.com/office/drawing/2014/main" id="{9357EE16-60B6-4394-853F-D16AABDBC862}"/>
            </a:ext>
          </a:extLst>
        </xdr:cNvPr>
        <xdr:cNvSpPr txBox="1"/>
      </xdr:nvSpPr>
      <xdr:spPr>
        <a:xfrm>
          <a:off x="19278111" y="646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142782</xdr:rowOff>
    </xdr:from>
    <xdr:ext cx="534377" cy="259045"/>
    <xdr:sp macro="" textlink="">
      <xdr:nvSpPr>
        <xdr:cNvPr id="485" name="n_4aveValue【一般廃棄物処理施設】&#10;一人当たり有形固定資産（償却資産）額">
          <a:extLst>
            <a:ext uri="{FF2B5EF4-FFF2-40B4-BE49-F238E27FC236}">
              <a16:creationId xmlns:a16="http://schemas.microsoft.com/office/drawing/2014/main" id="{2E13C78D-3AFB-4C30-AEF0-4425AF1BF55F}"/>
            </a:ext>
          </a:extLst>
        </xdr:cNvPr>
        <xdr:cNvSpPr txBox="1"/>
      </xdr:nvSpPr>
      <xdr:spPr>
        <a:xfrm>
          <a:off x="18389111" y="648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25540</xdr:rowOff>
    </xdr:from>
    <xdr:ext cx="534377" cy="259045"/>
    <xdr:sp macro="" textlink="">
      <xdr:nvSpPr>
        <xdr:cNvPr id="486" name="n_4mainValue【一般廃棄物処理施設】&#10;一人当たり有形固定資産（償却資産）額">
          <a:extLst>
            <a:ext uri="{FF2B5EF4-FFF2-40B4-BE49-F238E27FC236}">
              <a16:creationId xmlns:a16="http://schemas.microsoft.com/office/drawing/2014/main" id="{3B0A9B0F-984F-4288-A9D2-FEA3411AB0F6}"/>
            </a:ext>
          </a:extLst>
        </xdr:cNvPr>
        <xdr:cNvSpPr txBox="1"/>
      </xdr:nvSpPr>
      <xdr:spPr>
        <a:xfrm>
          <a:off x="18389111" y="705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a:extLst>
            <a:ext uri="{FF2B5EF4-FFF2-40B4-BE49-F238E27FC236}">
              <a16:creationId xmlns:a16="http://schemas.microsoft.com/office/drawing/2014/main" id="{3660CB95-93F5-4D13-ADEA-2D1B01E7A44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a:extLst>
            <a:ext uri="{FF2B5EF4-FFF2-40B4-BE49-F238E27FC236}">
              <a16:creationId xmlns:a16="http://schemas.microsoft.com/office/drawing/2014/main" id="{E964EA66-587D-41E1-A9AB-B154AAC23DE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a:extLst>
            <a:ext uri="{FF2B5EF4-FFF2-40B4-BE49-F238E27FC236}">
              <a16:creationId xmlns:a16="http://schemas.microsoft.com/office/drawing/2014/main" id="{A033433E-DA03-4731-A5E4-9DE8162C8DB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a:extLst>
            <a:ext uri="{FF2B5EF4-FFF2-40B4-BE49-F238E27FC236}">
              <a16:creationId xmlns:a16="http://schemas.microsoft.com/office/drawing/2014/main" id="{C38223F7-D7CE-49A8-8D7A-47A78FB0325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a:extLst>
            <a:ext uri="{FF2B5EF4-FFF2-40B4-BE49-F238E27FC236}">
              <a16:creationId xmlns:a16="http://schemas.microsoft.com/office/drawing/2014/main" id="{4FC68714-D540-4DF3-A608-D9BDE9364A0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a:extLst>
            <a:ext uri="{FF2B5EF4-FFF2-40B4-BE49-F238E27FC236}">
              <a16:creationId xmlns:a16="http://schemas.microsoft.com/office/drawing/2014/main" id="{3C937E58-28B6-4133-9938-03B1784FBAE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a:extLst>
            <a:ext uri="{FF2B5EF4-FFF2-40B4-BE49-F238E27FC236}">
              <a16:creationId xmlns:a16="http://schemas.microsoft.com/office/drawing/2014/main" id="{C6AEF444-78BD-4BDF-8FD1-588E53EF14B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a:extLst>
            <a:ext uri="{FF2B5EF4-FFF2-40B4-BE49-F238E27FC236}">
              <a16:creationId xmlns:a16="http://schemas.microsoft.com/office/drawing/2014/main" id="{B70C5DC2-3F30-4E45-B9E4-E361B6BBCAF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a:extLst>
            <a:ext uri="{FF2B5EF4-FFF2-40B4-BE49-F238E27FC236}">
              <a16:creationId xmlns:a16="http://schemas.microsoft.com/office/drawing/2014/main" id="{2AC1B0E0-1E23-4D72-BCBA-C8E5FD4A4CD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a:extLst>
            <a:ext uri="{FF2B5EF4-FFF2-40B4-BE49-F238E27FC236}">
              <a16:creationId xmlns:a16="http://schemas.microsoft.com/office/drawing/2014/main" id="{97B25095-7410-4B5D-B747-357F5745262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7" name="テキスト ボックス 496">
          <a:extLst>
            <a:ext uri="{FF2B5EF4-FFF2-40B4-BE49-F238E27FC236}">
              <a16:creationId xmlns:a16="http://schemas.microsoft.com/office/drawing/2014/main" id="{9C5C28FD-1A05-4C08-9A65-3873D339270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8" name="直線コネクタ 497">
          <a:extLst>
            <a:ext uri="{FF2B5EF4-FFF2-40B4-BE49-F238E27FC236}">
              <a16:creationId xmlns:a16="http://schemas.microsoft.com/office/drawing/2014/main" id="{3AC95493-E4F2-4246-B96A-9570C361A6B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9" name="テキスト ボックス 498">
          <a:extLst>
            <a:ext uri="{FF2B5EF4-FFF2-40B4-BE49-F238E27FC236}">
              <a16:creationId xmlns:a16="http://schemas.microsoft.com/office/drawing/2014/main" id="{D2B7B617-CD13-414E-919D-ACDD60E95125}"/>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0" name="直線コネクタ 499">
          <a:extLst>
            <a:ext uri="{FF2B5EF4-FFF2-40B4-BE49-F238E27FC236}">
              <a16:creationId xmlns:a16="http://schemas.microsoft.com/office/drawing/2014/main" id="{6E6F7037-8FED-4A9A-B1F4-7947C88DB5D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1" name="テキスト ボックス 500">
          <a:extLst>
            <a:ext uri="{FF2B5EF4-FFF2-40B4-BE49-F238E27FC236}">
              <a16:creationId xmlns:a16="http://schemas.microsoft.com/office/drawing/2014/main" id="{8938FDE1-3CB7-4CF9-A24B-37BFA47A5FB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2" name="直線コネクタ 501">
          <a:extLst>
            <a:ext uri="{FF2B5EF4-FFF2-40B4-BE49-F238E27FC236}">
              <a16:creationId xmlns:a16="http://schemas.microsoft.com/office/drawing/2014/main" id="{9A8F8AC1-F003-440B-BA51-5D724F0EB84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3" name="テキスト ボックス 502">
          <a:extLst>
            <a:ext uri="{FF2B5EF4-FFF2-40B4-BE49-F238E27FC236}">
              <a16:creationId xmlns:a16="http://schemas.microsoft.com/office/drawing/2014/main" id="{B273246D-FF4C-4C86-9584-2147FF70A2B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4" name="直線コネクタ 503">
          <a:extLst>
            <a:ext uri="{FF2B5EF4-FFF2-40B4-BE49-F238E27FC236}">
              <a16:creationId xmlns:a16="http://schemas.microsoft.com/office/drawing/2014/main" id="{18E1DBF8-DC61-4DDD-8F4F-9275B989702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5" name="テキスト ボックス 504">
          <a:extLst>
            <a:ext uri="{FF2B5EF4-FFF2-40B4-BE49-F238E27FC236}">
              <a16:creationId xmlns:a16="http://schemas.microsoft.com/office/drawing/2014/main" id="{B891AB5B-0D64-4D5C-AB98-E01DE270279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6" name="直線コネクタ 505">
          <a:extLst>
            <a:ext uri="{FF2B5EF4-FFF2-40B4-BE49-F238E27FC236}">
              <a16:creationId xmlns:a16="http://schemas.microsoft.com/office/drawing/2014/main" id="{421FBE4F-4A19-4122-AD17-CC7AE82C215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7" name="テキスト ボックス 506">
          <a:extLst>
            <a:ext uri="{FF2B5EF4-FFF2-40B4-BE49-F238E27FC236}">
              <a16:creationId xmlns:a16="http://schemas.microsoft.com/office/drawing/2014/main" id="{6D8271E5-7FA3-447B-8D72-D504FF73C84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8" name="直線コネクタ 507">
          <a:extLst>
            <a:ext uri="{FF2B5EF4-FFF2-40B4-BE49-F238E27FC236}">
              <a16:creationId xmlns:a16="http://schemas.microsoft.com/office/drawing/2014/main" id="{5A13BAD7-5CDC-4BF4-BD8D-F4093015D0A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9" name="テキスト ボックス 508">
          <a:extLst>
            <a:ext uri="{FF2B5EF4-FFF2-40B4-BE49-F238E27FC236}">
              <a16:creationId xmlns:a16="http://schemas.microsoft.com/office/drawing/2014/main" id="{D3A27D3F-1393-40F1-BABD-1C6F79F06EAE}"/>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0" name="直線コネクタ 509">
          <a:extLst>
            <a:ext uri="{FF2B5EF4-FFF2-40B4-BE49-F238E27FC236}">
              <a16:creationId xmlns:a16="http://schemas.microsoft.com/office/drawing/2014/main" id="{08C4B84C-BF2A-4D28-833E-557C9CFB409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保健センター・保健所】&#10;有形固定資産減価償却率グラフ枠">
          <a:extLst>
            <a:ext uri="{FF2B5EF4-FFF2-40B4-BE49-F238E27FC236}">
              <a16:creationId xmlns:a16="http://schemas.microsoft.com/office/drawing/2014/main" id="{6765F190-6E1C-422F-B46D-F4287518436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512" name="直線コネクタ 511">
          <a:extLst>
            <a:ext uri="{FF2B5EF4-FFF2-40B4-BE49-F238E27FC236}">
              <a16:creationId xmlns:a16="http://schemas.microsoft.com/office/drawing/2014/main" id="{520B9F0C-1D8D-4D12-9CF7-285D496EEEA8}"/>
            </a:ext>
          </a:extLst>
        </xdr:cNvPr>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3" name="【保健センター・保健所】&#10;有形固定資産減価償却率最小値テキスト">
          <a:extLst>
            <a:ext uri="{FF2B5EF4-FFF2-40B4-BE49-F238E27FC236}">
              <a16:creationId xmlns:a16="http://schemas.microsoft.com/office/drawing/2014/main" id="{47EDFF0C-36FC-4592-ABB9-10D00645B843}"/>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4" name="直線コネクタ 513">
          <a:extLst>
            <a:ext uri="{FF2B5EF4-FFF2-40B4-BE49-F238E27FC236}">
              <a16:creationId xmlns:a16="http://schemas.microsoft.com/office/drawing/2014/main" id="{F0ADD499-6A44-4F2A-9E0C-AC8E7F3CEA1C}"/>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515" name="【保健センター・保健所】&#10;有形固定資産減価償却率最大値テキスト">
          <a:extLst>
            <a:ext uri="{FF2B5EF4-FFF2-40B4-BE49-F238E27FC236}">
              <a16:creationId xmlns:a16="http://schemas.microsoft.com/office/drawing/2014/main" id="{393EFB18-63FB-4703-9794-EF11A28BF9D5}"/>
            </a:ext>
          </a:extLst>
        </xdr:cNvPr>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516" name="直線コネクタ 515">
          <a:extLst>
            <a:ext uri="{FF2B5EF4-FFF2-40B4-BE49-F238E27FC236}">
              <a16:creationId xmlns:a16="http://schemas.microsoft.com/office/drawing/2014/main" id="{5F1534EE-EA37-433E-98AD-3432D957E1BE}"/>
            </a:ext>
          </a:extLst>
        </xdr:cNvPr>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517" name="【保健センター・保健所】&#10;有形固定資産減価償却率平均値テキスト">
          <a:extLst>
            <a:ext uri="{FF2B5EF4-FFF2-40B4-BE49-F238E27FC236}">
              <a16:creationId xmlns:a16="http://schemas.microsoft.com/office/drawing/2014/main" id="{1BD3F6BE-A1EA-40EE-959A-FA47B5759597}"/>
            </a:ext>
          </a:extLst>
        </xdr:cNvPr>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18" name="フローチャート: 判断 517">
          <a:extLst>
            <a:ext uri="{FF2B5EF4-FFF2-40B4-BE49-F238E27FC236}">
              <a16:creationId xmlns:a16="http://schemas.microsoft.com/office/drawing/2014/main" id="{6355F4A7-8901-4F1B-970A-2E7DFEF88D5B}"/>
            </a:ext>
          </a:extLst>
        </xdr:cNvPr>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19" name="フローチャート: 判断 518">
          <a:extLst>
            <a:ext uri="{FF2B5EF4-FFF2-40B4-BE49-F238E27FC236}">
              <a16:creationId xmlns:a16="http://schemas.microsoft.com/office/drawing/2014/main" id="{04BC90A1-F892-42D1-A7DE-664006A1C169}"/>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520" name="フローチャート: 判断 519">
          <a:extLst>
            <a:ext uri="{FF2B5EF4-FFF2-40B4-BE49-F238E27FC236}">
              <a16:creationId xmlns:a16="http://schemas.microsoft.com/office/drawing/2014/main" id="{46562E12-2FF9-42B3-9049-56F7A9673A9A}"/>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521" name="フローチャート: 判断 520">
          <a:extLst>
            <a:ext uri="{FF2B5EF4-FFF2-40B4-BE49-F238E27FC236}">
              <a16:creationId xmlns:a16="http://schemas.microsoft.com/office/drawing/2014/main" id="{E9EFE0B7-63CA-4115-92FC-222C03B7D7AA}"/>
            </a:ext>
          </a:extLst>
        </xdr:cNvPr>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522" name="フローチャート: 判断 521">
          <a:extLst>
            <a:ext uri="{FF2B5EF4-FFF2-40B4-BE49-F238E27FC236}">
              <a16:creationId xmlns:a16="http://schemas.microsoft.com/office/drawing/2014/main" id="{3FAB3F02-3602-4C9F-84F0-B9DF86E65014}"/>
            </a:ext>
          </a:extLst>
        </xdr:cNvPr>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F72CE57-8680-436F-9CF6-5274F988A14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7603196F-42FE-4799-A612-683B8D2D653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2F25A640-2F4C-4227-B506-76A1BF0A005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45401439-A886-4C66-8120-3EF015737E6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ADEBDEC4-5B37-4DAE-A596-BCCFEE985B0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61</xdr:row>
      <xdr:rowOff>6350</xdr:rowOff>
    </xdr:from>
    <xdr:to>
      <xdr:col>67</xdr:col>
      <xdr:colOff>101600</xdr:colOff>
      <xdr:row>61</xdr:row>
      <xdr:rowOff>107950</xdr:rowOff>
    </xdr:to>
    <xdr:sp macro="" textlink="">
      <xdr:nvSpPr>
        <xdr:cNvPr id="528" name="楕円 527">
          <a:extLst>
            <a:ext uri="{FF2B5EF4-FFF2-40B4-BE49-F238E27FC236}">
              <a16:creationId xmlns:a16="http://schemas.microsoft.com/office/drawing/2014/main" id="{66CEC581-98F6-43F5-8776-BD76436FEBB8}"/>
            </a:ext>
          </a:extLst>
        </xdr:cNvPr>
        <xdr:cNvSpPr/>
      </xdr:nvSpPr>
      <xdr:spPr>
        <a:xfrm>
          <a:off x="1276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119578</xdr:rowOff>
    </xdr:from>
    <xdr:ext cx="405111" cy="259045"/>
    <xdr:sp macro="" textlink="">
      <xdr:nvSpPr>
        <xdr:cNvPr id="529" name="n_1aveValue【保健センター・保健所】&#10;有形固定資産減価償却率">
          <a:extLst>
            <a:ext uri="{FF2B5EF4-FFF2-40B4-BE49-F238E27FC236}">
              <a16:creationId xmlns:a16="http://schemas.microsoft.com/office/drawing/2014/main" id="{A85B3DF5-1889-480D-AAB9-5FC4F3F3DC5A}"/>
            </a:ext>
          </a:extLst>
        </xdr:cNvPr>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530" name="n_2aveValue【保健センター・保健所】&#10;有形固定資産減価償却率">
          <a:extLst>
            <a:ext uri="{FF2B5EF4-FFF2-40B4-BE49-F238E27FC236}">
              <a16:creationId xmlns:a16="http://schemas.microsoft.com/office/drawing/2014/main" id="{0428607D-9422-41F0-B956-AFA01F3827F4}"/>
            </a:ext>
          </a:extLst>
        </xdr:cNvPr>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531" name="n_3aveValue【保健センター・保健所】&#10;有形固定資産減価償却率">
          <a:extLst>
            <a:ext uri="{FF2B5EF4-FFF2-40B4-BE49-F238E27FC236}">
              <a16:creationId xmlns:a16="http://schemas.microsoft.com/office/drawing/2014/main" id="{8AC45D05-E023-4FD8-B2EA-3D3E71FD025C}"/>
            </a:ext>
          </a:extLst>
        </xdr:cNvPr>
        <xdr:cNvSpPr txBox="1"/>
      </xdr:nvSpPr>
      <xdr:spPr>
        <a:xfrm>
          <a:off x="13500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532" name="n_4aveValue【保健センター・保健所】&#10;有形固定資産減価償却率">
          <a:extLst>
            <a:ext uri="{FF2B5EF4-FFF2-40B4-BE49-F238E27FC236}">
              <a16:creationId xmlns:a16="http://schemas.microsoft.com/office/drawing/2014/main" id="{906E5B29-767F-4450-AC87-45D68793F134}"/>
            </a:ext>
          </a:extLst>
        </xdr:cNvPr>
        <xdr:cNvSpPr txBox="1"/>
      </xdr:nvSpPr>
      <xdr:spPr>
        <a:xfrm>
          <a:off x="12611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99077</xdr:rowOff>
    </xdr:from>
    <xdr:ext cx="405111" cy="259045"/>
    <xdr:sp macro="" textlink="">
      <xdr:nvSpPr>
        <xdr:cNvPr id="533" name="n_4mainValue【保健センター・保健所】&#10;有形固定資産減価償却率">
          <a:extLst>
            <a:ext uri="{FF2B5EF4-FFF2-40B4-BE49-F238E27FC236}">
              <a16:creationId xmlns:a16="http://schemas.microsoft.com/office/drawing/2014/main" id="{60844ADA-667C-4DAF-B491-0DEA7BDF88D4}"/>
            </a:ext>
          </a:extLst>
        </xdr:cNvPr>
        <xdr:cNvSpPr txBox="1"/>
      </xdr:nvSpPr>
      <xdr:spPr>
        <a:xfrm>
          <a:off x="12611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4" name="正方形/長方形 533">
          <a:extLst>
            <a:ext uri="{FF2B5EF4-FFF2-40B4-BE49-F238E27FC236}">
              <a16:creationId xmlns:a16="http://schemas.microsoft.com/office/drawing/2014/main" id="{AADDF0A3-57A1-4FC4-B844-D89BB748190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5" name="正方形/長方形 534">
          <a:extLst>
            <a:ext uri="{FF2B5EF4-FFF2-40B4-BE49-F238E27FC236}">
              <a16:creationId xmlns:a16="http://schemas.microsoft.com/office/drawing/2014/main" id="{5F277642-5AE9-4E1F-B472-6ED68B58296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6" name="正方形/長方形 535">
          <a:extLst>
            <a:ext uri="{FF2B5EF4-FFF2-40B4-BE49-F238E27FC236}">
              <a16:creationId xmlns:a16="http://schemas.microsoft.com/office/drawing/2014/main" id="{828DB8E2-70B8-4469-AE75-2A4097D5CCE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7" name="正方形/長方形 536">
          <a:extLst>
            <a:ext uri="{FF2B5EF4-FFF2-40B4-BE49-F238E27FC236}">
              <a16:creationId xmlns:a16="http://schemas.microsoft.com/office/drawing/2014/main" id="{B760A955-BA7D-4403-A69A-F4923E42991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8" name="正方形/長方形 537">
          <a:extLst>
            <a:ext uri="{FF2B5EF4-FFF2-40B4-BE49-F238E27FC236}">
              <a16:creationId xmlns:a16="http://schemas.microsoft.com/office/drawing/2014/main" id="{66AA8DA2-BF5A-43EE-94FF-31BAA9AF254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9" name="正方形/長方形 538">
          <a:extLst>
            <a:ext uri="{FF2B5EF4-FFF2-40B4-BE49-F238E27FC236}">
              <a16:creationId xmlns:a16="http://schemas.microsoft.com/office/drawing/2014/main" id="{65C71605-63DD-445E-BB61-B4302BEA7DE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0" name="正方形/長方形 539">
          <a:extLst>
            <a:ext uri="{FF2B5EF4-FFF2-40B4-BE49-F238E27FC236}">
              <a16:creationId xmlns:a16="http://schemas.microsoft.com/office/drawing/2014/main" id="{E142E804-A19C-4C6B-A783-9CDDED4C0D3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1" name="正方形/長方形 540">
          <a:extLst>
            <a:ext uri="{FF2B5EF4-FFF2-40B4-BE49-F238E27FC236}">
              <a16:creationId xmlns:a16="http://schemas.microsoft.com/office/drawing/2014/main" id="{09455372-F030-4614-8EA0-184F15222FE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2" name="テキスト ボックス 541">
          <a:extLst>
            <a:ext uri="{FF2B5EF4-FFF2-40B4-BE49-F238E27FC236}">
              <a16:creationId xmlns:a16="http://schemas.microsoft.com/office/drawing/2014/main" id="{813359B2-3BD7-41A6-85DB-23747E02DB6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3" name="直線コネクタ 542">
          <a:extLst>
            <a:ext uri="{FF2B5EF4-FFF2-40B4-BE49-F238E27FC236}">
              <a16:creationId xmlns:a16="http://schemas.microsoft.com/office/drawing/2014/main" id="{20257F0D-218E-4461-B8CD-4046ECF5C39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4" name="直線コネクタ 543">
          <a:extLst>
            <a:ext uri="{FF2B5EF4-FFF2-40B4-BE49-F238E27FC236}">
              <a16:creationId xmlns:a16="http://schemas.microsoft.com/office/drawing/2014/main" id="{35A1E3FD-C4D5-4F3D-B35B-4E1D6DB9C42E}"/>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5" name="テキスト ボックス 544">
          <a:extLst>
            <a:ext uri="{FF2B5EF4-FFF2-40B4-BE49-F238E27FC236}">
              <a16:creationId xmlns:a16="http://schemas.microsoft.com/office/drawing/2014/main" id="{06905BE5-4FD7-4A76-B0BF-252A24ACE98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6" name="直線コネクタ 545">
          <a:extLst>
            <a:ext uri="{FF2B5EF4-FFF2-40B4-BE49-F238E27FC236}">
              <a16:creationId xmlns:a16="http://schemas.microsoft.com/office/drawing/2014/main" id="{59F3F47A-CA91-450C-A107-6D630397539A}"/>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7" name="テキスト ボックス 546">
          <a:extLst>
            <a:ext uri="{FF2B5EF4-FFF2-40B4-BE49-F238E27FC236}">
              <a16:creationId xmlns:a16="http://schemas.microsoft.com/office/drawing/2014/main" id="{7E356AAC-1BB7-4739-92FF-3A42A92F8456}"/>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8" name="直線コネクタ 547">
          <a:extLst>
            <a:ext uri="{FF2B5EF4-FFF2-40B4-BE49-F238E27FC236}">
              <a16:creationId xmlns:a16="http://schemas.microsoft.com/office/drawing/2014/main" id="{DE4D4F41-DA2E-412D-A45B-19FF18338B7F}"/>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9" name="テキスト ボックス 548">
          <a:extLst>
            <a:ext uri="{FF2B5EF4-FFF2-40B4-BE49-F238E27FC236}">
              <a16:creationId xmlns:a16="http://schemas.microsoft.com/office/drawing/2014/main" id="{4D5C0A1C-4994-4313-9F49-910F6E9EF6F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0" name="直線コネクタ 549">
          <a:extLst>
            <a:ext uri="{FF2B5EF4-FFF2-40B4-BE49-F238E27FC236}">
              <a16:creationId xmlns:a16="http://schemas.microsoft.com/office/drawing/2014/main" id="{87FB984C-458E-4BF4-9116-D8AFF01C9E5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1" name="テキスト ボックス 550">
          <a:extLst>
            <a:ext uri="{FF2B5EF4-FFF2-40B4-BE49-F238E27FC236}">
              <a16:creationId xmlns:a16="http://schemas.microsoft.com/office/drawing/2014/main" id="{BCD699D9-23FD-4E62-B774-70F5A841DFCD}"/>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2" name="直線コネクタ 551">
          <a:extLst>
            <a:ext uri="{FF2B5EF4-FFF2-40B4-BE49-F238E27FC236}">
              <a16:creationId xmlns:a16="http://schemas.microsoft.com/office/drawing/2014/main" id="{4EAD79D4-2127-48B4-B280-D0929BB91E3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3" name="テキスト ボックス 552">
          <a:extLst>
            <a:ext uri="{FF2B5EF4-FFF2-40B4-BE49-F238E27FC236}">
              <a16:creationId xmlns:a16="http://schemas.microsoft.com/office/drawing/2014/main" id="{5F8EA0B9-0DAB-4CBE-9618-EE2B729894CD}"/>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4" name="直線コネクタ 553">
          <a:extLst>
            <a:ext uri="{FF2B5EF4-FFF2-40B4-BE49-F238E27FC236}">
              <a16:creationId xmlns:a16="http://schemas.microsoft.com/office/drawing/2014/main" id="{C543D2F1-663F-422A-8434-02188E05FFB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5" name="テキスト ボックス 554">
          <a:extLst>
            <a:ext uri="{FF2B5EF4-FFF2-40B4-BE49-F238E27FC236}">
              <a16:creationId xmlns:a16="http://schemas.microsoft.com/office/drawing/2014/main" id="{78067297-1AD5-473D-961F-16C79F86A46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6" name="直線コネクタ 555">
          <a:extLst>
            <a:ext uri="{FF2B5EF4-FFF2-40B4-BE49-F238E27FC236}">
              <a16:creationId xmlns:a16="http://schemas.microsoft.com/office/drawing/2014/main" id="{854CFC4B-770A-4064-994D-F5B9D53D053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7" name="テキスト ボックス 556">
          <a:extLst>
            <a:ext uri="{FF2B5EF4-FFF2-40B4-BE49-F238E27FC236}">
              <a16:creationId xmlns:a16="http://schemas.microsoft.com/office/drawing/2014/main" id="{54F87D1B-7B98-4828-833E-4E5D3BD92C8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8" name="【保健センター・保健所】&#10;一人当たり面積グラフ枠">
          <a:extLst>
            <a:ext uri="{FF2B5EF4-FFF2-40B4-BE49-F238E27FC236}">
              <a16:creationId xmlns:a16="http://schemas.microsoft.com/office/drawing/2014/main" id="{8D1FA4B7-F3B9-49B1-B332-FB7486B83F5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559" name="直線コネクタ 558">
          <a:extLst>
            <a:ext uri="{FF2B5EF4-FFF2-40B4-BE49-F238E27FC236}">
              <a16:creationId xmlns:a16="http://schemas.microsoft.com/office/drawing/2014/main" id="{FDF5A547-2149-4CB6-A1F0-E938D2334D06}"/>
            </a:ext>
          </a:extLst>
        </xdr:cNvPr>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560" name="【保健センター・保健所】&#10;一人当たり面積最小値テキスト">
          <a:extLst>
            <a:ext uri="{FF2B5EF4-FFF2-40B4-BE49-F238E27FC236}">
              <a16:creationId xmlns:a16="http://schemas.microsoft.com/office/drawing/2014/main" id="{0CBBB66D-C93B-4CE9-BA3E-0AA23B8B9CB5}"/>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561" name="直線コネクタ 560">
          <a:extLst>
            <a:ext uri="{FF2B5EF4-FFF2-40B4-BE49-F238E27FC236}">
              <a16:creationId xmlns:a16="http://schemas.microsoft.com/office/drawing/2014/main" id="{B2425333-8C00-4B22-BDAD-79C4DDAA199D}"/>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562" name="【保健センター・保健所】&#10;一人当たり面積最大値テキスト">
          <a:extLst>
            <a:ext uri="{FF2B5EF4-FFF2-40B4-BE49-F238E27FC236}">
              <a16:creationId xmlns:a16="http://schemas.microsoft.com/office/drawing/2014/main" id="{1465296E-EF5A-4D6C-9C4A-D3D91D4885B5}"/>
            </a:ext>
          </a:extLst>
        </xdr:cNvPr>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563" name="直線コネクタ 562">
          <a:extLst>
            <a:ext uri="{FF2B5EF4-FFF2-40B4-BE49-F238E27FC236}">
              <a16:creationId xmlns:a16="http://schemas.microsoft.com/office/drawing/2014/main" id="{7F3A3DEE-1CF4-450F-8601-E21C13FBD342}"/>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137177</xdr:rowOff>
    </xdr:from>
    <xdr:ext cx="469744" cy="259045"/>
    <xdr:sp macro="" textlink="">
      <xdr:nvSpPr>
        <xdr:cNvPr id="564" name="【保健センター・保健所】&#10;一人当たり面積平均値テキスト">
          <a:extLst>
            <a:ext uri="{FF2B5EF4-FFF2-40B4-BE49-F238E27FC236}">
              <a16:creationId xmlns:a16="http://schemas.microsoft.com/office/drawing/2014/main" id="{61B93506-2909-41AA-8381-9158485AAFAE}"/>
            </a:ext>
          </a:extLst>
        </xdr:cNvPr>
        <xdr:cNvSpPr txBox="1"/>
      </xdr:nvSpPr>
      <xdr:spPr>
        <a:xfrm>
          <a:off x="22199600" y="1059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565" name="フローチャート: 判断 564">
          <a:extLst>
            <a:ext uri="{FF2B5EF4-FFF2-40B4-BE49-F238E27FC236}">
              <a16:creationId xmlns:a16="http://schemas.microsoft.com/office/drawing/2014/main" id="{4494B61C-707C-41A4-B299-D9F2814D11ED}"/>
            </a:ext>
          </a:extLst>
        </xdr:cNvPr>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566" name="フローチャート: 判断 565">
          <a:extLst>
            <a:ext uri="{FF2B5EF4-FFF2-40B4-BE49-F238E27FC236}">
              <a16:creationId xmlns:a16="http://schemas.microsoft.com/office/drawing/2014/main" id="{9C1D1EDA-8C8F-4BA6-AEDA-A6F6818DE10F}"/>
            </a:ext>
          </a:extLst>
        </xdr:cNvPr>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567" name="フローチャート: 判断 566">
          <a:extLst>
            <a:ext uri="{FF2B5EF4-FFF2-40B4-BE49-F238E27FC236}">
              <a16:creationId xmlns:a16="http://schemas.microsoft.com/office/drawing/2014/main" id="{243C86D2-B7FB-4616-8BBB-3A9FB5A8D595}"/>
            </a:ext>
          </a:extLst>
        </xdr:cNvPr>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568" name="フローチャート: 判断 567">
          <a:extLst>
            <a:ext uri="{FF2B5EF4-FFF2-40B4-BE49-F238E27FC236}">
              <a16:creationId xmlns:a16="http://schemas.microsoft.com/office/drawing/2014/main" id="{16A9D4DD-AA79-4681-8AAB-FEDA1AD76364}"/>
            </a:ext>
          </a:extLst>
        </xdr:cNvPr>
        <xdr:cNvSpPr/>
      </xdr:nvSpPr>
      <xdr:spPr>
        <a:xfrm>
          <a:off x="19494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569" name="フローチャート: 判断 568">
          <a:extLst>
            <a:ext uri="{FF2B5EF4-FFF2-40B4-BE49-F238E27FC236}">
              <a16:creationId xmlns:a16="http://schemas.microsoft.com/office/drawing/2014/main" id="{CAC65124-D087-4459-BFE8-AF9C8801AB04}"/>
            </a:ext>
          </a:extLst>
        </xdr:cNvPr>
        <xdr:cNvSpPr/>
      </xdr:nvSpPr>
      <xdr:spPr>
        <a:xfrm>
          <a:off x="18605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B176F027-AADD-4F1C-B564-9D647E91AFF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37136651-A264-488F-BCF9-D96477C394C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3FE22EAB-F08E-4296-8F79-C3130EA0DEB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2E552DDD-66E8-42CA-AED9-BF1B37ED27E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F25E4F22-1077-4899-822E-33EB8EE492E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63</xdr:row>
      <xdr:rowOff>11793</xdr:rowOff>
    </xdr:from>
    <xdr:to>
      <xdr:col>98</xdr:col>
      <xdr:colOff>38100</xdr:colOff>
      <xdr:row>63</xdr:row>
      <xdr:rowOff>113393</xdr:rowOff>
    </xdr:to>
    <xdr:sp macro="" textlink="">
      <xdr:nvSpPr>
        <xdr:cNvPr id="575" name="楕円 574">
          <a:extLst>
            <a:ext uri="{FF2B5EF4-FFF2-40B4-BE49-F238E27FC236}">
              <a16:creationId xmlns:a16="http://schemas.microsoft.com/office/drawing/2014/main" id="{E00DA650-79C6-4048-A93E-3F7997B40EC2}"/>
            </a:ext>
          </a:extLst>
        </xdr:cNvPr>
        <xdr:cNvSpPr/>
      </xdr:nvSpPr>
      <xdr:spPr>
        <a:xfrm>
          <a:off x="186055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83655</xdr:rowOff>
    </xdr:from>
    <xdr:ext cx="469744" cy="259045"/>
    <xdr:sp macro="" textlink="">
      <xdr:nvSpPr>
        <xdr:cNvPr id="576" name="n_1aveValue【保健センター・保健所】&#10;一人当たり面積">
          <a:extLst>
            <a:ext uri="{FF2B5EF4-FFF2-40B4-BE49-F238E27FC236}">
              <a16:creationId xmlns:a16="http://schemas.microsoft.com/office/drawing/2014/main" id="{AFF8CC08-FC8D-4154-AAE9-679E709DFAE3}"/>
            </a:ext>
          </a:extLst>
        </xdr:cNvPr>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577" name="n_2aveValue【保健センター・保健所】&#10;一人当たり面積">
          <a:extLst>
            <a:ext uri="{FF2B5EF4-FFF2-40B4-BE49-F238E27FC236}">
              <a16:creationId xmlns:a16="http://schemas.microsoft.com/office/drawing/2014/main" id="{047C7299-A20A-43E9-8ACE-F0C75C59340F}"/>
            </a:ext>
          </a:extLst>
        </xdr:cNvPr>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83655</xdr:rowOff>
    </xdr:from>
    <xdr:ext cx="469744" cy="259045"/>
    <xdr:sp macro="" textlink="">
      <xdr:nvSpPr>
        <xdr:cNvPr id="578" name="n_3aveValue【保健センター・保健所】&#10;一人当たり面積">
          <a:extLst>
            <a:ext uri="{FF2B5EF4-FFF2-40B4-BE49-F238E27FC236}">
              <a16:creationId xmlns:a16="http://schemas.microsoft.com/office/drawing/2014/main" id="{EBC2D9BE-7A92-422F-892E-901CBB39C308}"/>
            </a:ext>
          </a:extLst>
        </xdr:cNvPr>
        <xdr:cNvSpPr txBox="1"/>
      </xdr:nvSpPr>
      <xdr:spPr>
        <a:xfrm>
          <a:off x="19310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94542</xdr:rowOff>
    </xdr:from>
    <xdr:ext cx="469744" cy="259045"/>
    <xdr:sp macro="" textlink="">
      <xdr:nvSpPr>
        <xdr:cNvPr id="579" name="n_4aveValue【保健センター・保健所】&#10;一人当たり面積">
          <a:extLst>
            <a:ext uri="{FF2B5EF4-FFF2-40B4-BE49-F238E27FC236}">
              <a16:creationId xmlns:a16="http://schemas.microsoft.com/office/drawing/2014/main" id="{572AF232-7644-494C-8256-0062A701784C}"/>
            </a:ext>
          </a:extLst>
        </xdr:cNvPr>
        <xdr:cNvSpPr txBox="1"/>
      </xdr:nvSpPr>
      <xdr:spPr>
        <a:xfrm>
          <a:off x="18421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104520</xdr:rowOff>
    </xdr:from>
    <xdr:ext cx="469744" cy="259045"/>
    <xdr:sp macro="" textlink="">
      <xdr:nvSpPr>
        <xdr:cNvPr id="580" name="n_4mainValue【保健センター・保健所】&#10;一人当たり面積">
          <a:extLst>
            <a:ext uri="{FF2B5EF4-FFF2-40B4-BE49-F238E27FC236}">
              <a16:creationId xmlns:a16="http://schemas.microsoft.com/office/drawing/2014/main" id="{5BE51001-92A2-4331-A476-9FBB3A18AC93}"/>
            </a:ext>
          </a:extLst>
        </xdr:cNvPr>
        <xdr:cNvSpPr txBox="1"/>
      </xdr:nvSpPr>
      <xdr:spPr>
        <a:xfrm>
          <a:off x="18421427"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1" name="正方形/長方形 580">
          <a:extLst>
            <a:ext uri="{FF2B5EF4-FFF2-40B4-BE49-F238E27FC236}">
              <a16:creationId xmlns:a16="http://schemas.microsoft.com/office/drawing/2014/main" id="{14133124-C589-4A06-A1C1-29EAD34EF35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2" name="正方形/長方形 581">
          <a:extLst>
            <a:ext uri="{FF2B5EF4-FFF2-40B4-BE49-F238E27FC236}">
              <a16:creationId xmlns:a16="http://schemas.microsoft.com/office/drawing/2014/main" id="{E4B15968-7034-45CA-9D65-566FE52CB47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3" name="正方形/長方形 582">
          <a:extLst>
            <a:ext uri="{FF2B5EF4-FFF2-40B4-BE49-F238E27FC236}">
              <a16:creationId xmlns:a16="http://schemas.microsoft.com/office/drawing/2014/main" id="{A41CCC95-6FA7-4B01-AA45-29BB3A9EB3F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4" name="正方形/長方形 583">
          <a:extLst>
            <a:ext uri="{FF2B5EF4-FFF2-40B4-BE49-F238E27FC236}">
              <a16:creationId xmlns:a16="http://schemas.microsoft.com/office/drawing/2014/main" id="{3B25960A-CED0-44D6-94CF-9E4372E934E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5" name="正方形/長方形 584">
          <a:extLst>
            <a:ext uri="{FF2B5EF4-FFF2-40B4-BE49-F238E27FC236}">
              <a16:creationId xmlns:a16="http://schemas.microsoft.com/office/drawing/2014/main" id="{46C1D2AB-DB44-4D96-B030-9D696D48437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6" name="正方形/長方形 585">
          <a:extLst>
            <a:ext uri="{FF2B5EF4-FFF2-40B4-BE49-F238E27FC236}">
              <a16:creationId xmlns:a16="http://schemas.microsoft.com/office/drawing/2014/main" id="{849E324B-D80B-4310-8567-0437A73123C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7" name="正方形/長方形 586">
          <a:extLst>
            <a:ext uri="{FF2B5EF4-FFF2-40B4-BE49-F238E27FC236}">
              <a16:creationId xmlns:a16="http://schemas.microsoft.com/office/drawing/2014/main" id="{F5B7B517-86D0-4F53-BBF7-8EDC6465431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8" name="正方形/長方形 587">
          <a:extLst>
            <a:ext uri="{FF2B5EF4-FFF2-40B4-BE49-F238E27FC236}">
              <a16:creationId xmlns:a16="http://schemas.microsoft.com/office/drawing/2014/main" id="{4D1FF3B6-BA42-4F10-BCD4-8923AFE481D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a:extLst>
            <a:ext uri="{FF2B5EF4-FFF2-40B4-BE49-F238E27FC236}">
              <a16:creationId xmlns:a16="http://schemas.microsoft.com/office/drawing/2014/main" id="{B4996679-6B48-435D-8322-1053298F627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a:extLst>
            <a:ext uri="{FF2B5EF4-FFF2-40B4-BE49-F238E27FC236}">
              <a16:creationId xmlns:a16="http://schemas.microsoft.com/office/drawing/2014/main" id="{0B8B41F4-F2BD-495C-BEFA-47E6CA3C425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a:extLst>
            <a:ext uri="{FF2B5EF4-FFF2-40B4-BE49-F238E27FC236}">
              <a16:creationId xmlns:a16="http://schemas.microsoft.com/office/drawing/2014/main" id="{DC299CD8-6986-4332-8611-E9BED02696E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a:extLst>
            <a:ext uri="{FF2B5EF4-FFF2-40B4-BE49-F238E27FC236}">
              <a16:creationId xmlns:a16="http://schemas.microsoft.com/office/drawing/2014/main" id="{65F79B6B-4FFF-4A96-8DB0-4AC99B64D4E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a:extLst>
            <a:ext uri="{FF2B5EF4-FFF2-40B4-BE49-F238E27FC236}">
              <a16:creationId xmlns:a16="http://schemas.microsoft.com/office/drawing/2014/main" id="{A0AD73C1-ED52-448E-8B48-CA96BB34661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a:extLst>
            <a:ext uri="{FF2B5EF4-FFF2-40B4-BE49-F238E27FC236}">
              <a16:creationId xmlns:a16="http://schemas.microsoft.com/office/drawing/2014/main" id="{C931D20F-37F1-4BD8-A11B-267C0ECB73C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a:extLst>
            <a:ext uri="{FF2B5EF4-FFF2-40B4-BE49-F238E27FC236}">
              <a16:creationId xmlns:a16="http://schemas.microsoft.com/office/drawing/2014/main" id="{9B85EE3E-1F02-45D2-A532-1315A2AC61E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a:extLst>
            <a:ext uri="{FF2B5EF4-FFF2-40B4-BE49-F238E27FC236}">
              <a16:creationId xmlns:a16="http://schemas.microsoft.com/office/drawing/2014/main" id="{427BA914-0BB2-4B7E-AE8F-669ADC09885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7" name="正方形/長方形 596">
          <a:extLst>
            <a:ext uri="{FF2B5EF4-FFF2-40B4-BE49-F238E27FC236}">
              <a16:creationId xmlns:a16="http://schemas.microsoft.com/office/drawing/2014/main" id="{3BA02F90-008B-4661-93D4-0D670B91639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8" name="正方形/長方形 597">
          <a:extLst>
            <a:ext uri="{FF2B5EF4-FFF2-40B4-BE49-F238E27FC236}">
              <a16:creationId xmlns:a16="http://schemas.microsoft.com/office/drawing/2014/main" id="{AFC6C8C0-8E7F-461E-A8DA-AEB2232B005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9" name="正方形/長方形 598">
          <a:extLst>
            <a:ext uri="{FF2B5EF4-FFF2-40B4-BE49-F238E27FC236}">
              <a16:creationId xmlns:a16="http://schemas.microsoft.com/office/drawing/2014/main" id="{8805C926-ED10-48AB-BFC4-66FB2CA4045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0" name="正方形/長方形 599">
          <a:extLst>
            <a:ext uri="{FF2B5EF4-FFF2-40B4-BE49-F238E27FC236}">
              <a16:creationId xmlns:a16="http://schemas.microsoft.com/office/drawing/2014/main" id="{BFE56C7A-F19E-4A94-A13C-4A38F528E42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1" name="正方形/長方形 600">
          <a:extLst>
            <a:ext uri="{FF2B5EF4-FFF2-40B4-BE49-F238E27FC236}">
              <a16:creationId xmlns:a16="http://schemas.microsoft.com/office/drawing/2014/main" id="{924B315F-635C-4B8C-A8CE-75E94205523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2" name="正方形/長方形 601">
          <a:extLst>
            <a:ext uri="{FF2B5EF4-FFF2-40B4-BE49-F238E27FC236}">
              <a16:creationId xmlns:a16="http://schemas.microsoft.com/office/drawing/2014/main" id="{8B10642D-3F4A-445B-9E24-929301AA58B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3" name="正方形/長方形 602">
          <a:extLst>
            <a:ext uri="{FF2B5EF4-FFF2-40B4-BE49-F238E27FC236}">
              <a16:creationId xmlns:a16="http://schemas.microsoft.com/office/drawing/2014/main" id="{654DCD28-2F04-44CD-857A-ED16F352EF8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4" name="正方形/長方形 603">
          <a:extLst>
            <a:ext uri="{FF2B5EF4-FFF2-40B4-BE49-F238E27FC236}">
              <a16:creationId xmlns:a16="http://schemas.microsoft.com/office/drawing/2014/main" id="{0136C9F4-0C62-4071-BDF3-07C87210013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5" name="テキスト ボックス 604">
          <a:extLst>
            <a:ext uri="{FF2B5EF4-FFF2-40B4-BE49-F238E27FC236}">
              <a16:creationId xmlns:a16="http://schemas.microsoft.com/office/drawing/2014/main" id="{3B9D7763-DD51-482E-BE59-2992A037D0C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6" name="直線コネクタ 605">
          <a:extLst>
            <a:ext uri="{FF2B5EF4-FFF2-40B4-BE49-F238E27FC236}">
              <a16:creationId xmlns:a16="http://schemas.microsoft.com/office/drawing/2014/main" id="{574B633C-2448-4267-B877-10F924E8755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7" name="テキスト ボックス 606">
          <a:extLst>
            <a:ext uri="{FF2B5EF4-FFF2-40B4-BE49-F238E27FC236}">
              <a16:creationId xmlns:a16="http://schemas.microsoft.com/office/drawing/2014/main" id="{7004EB29-A3F8-4D6E-939E-B2FE400BA15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08" name="直線コネクタ 607">
          <a:extLst>
            <a:ext uri="{FF2B5EF4-FFF2-40B4-BE49-F238E27FC236}">
              <a16:creationId xmlns:a16="http://schemas.microsoft.com/office/drawing/2014/main" id="{BF00354C-A54E-417C-8B16-51726D644CD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09" name="テキスト ボックス 608">
          <a:extLst>
            <a:ext uri="{FF2B5EF4-FFF2-40B4-BE49-F238E27FC236}">
              <a16:creationId xmlns:a16="http://schemas.microsoft.com/office/drawing/2014/main" id="{CDD2E748-E80F-4611-B08A-4CEC1C364D7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0" name="直線コネクタ 609">
          <a:extLst>
            <a:ext uri="{FF2B5EF4-FFF2-40B4-BE49-F238E27FC236}">
              <a16:creationId xmlns:a16="http://schemas.microsoft.com/office/drawing/2014/main" id="{CA7907F2-9D30-40A6-B328-55B281395DE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1" name="テキスト ボックス 610">
          <a:extLst>
            <a:ext uri="{FF2B5EF4-FFF2-40B4-BE49-F238E27FC236}">
              <a16:creationId xmlns:a16="http://schemas.microsoft.com/office/drawing/2014/main" id="{867D3473-1AA2-47D2-B079-5E1E61C13A0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2" name="直線コネクタ 611">
          <a:extLst>
            <a:ext uri="{FF2B5EF4-FFF2-40B4-BE49-F238E27FC236}">
              <a16:creationId xmlns:a16="http://schemas.microsoft.com/office/drawing/2014/main" id="{08E5CBF0-EAAE-44A0-92D9-3417656448F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3" name="テキスト ボックス 612">
          <a:extLst>
            <a:ext uri="{FF2B5EF4-FFF2-40B4-BE49-F238E27FC236}">
              <a16:creationId xmlns:a16="http://schemas.microsoft.com/office/drawing/2014/main" id="{F1E94223-A50E-4921-8120-64D62E38FD5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4" name="直線コネクタ 613">
          <a:extLst>
            <a:ext uri="{FF2B5EF4-FFF2-40B4-BE49-F238E27FC236}">
              <a16:creationId xmlns:a16="http://schemas.microsoft.com/office/drawing/2014/main" id="{C502A064-BC86-4C1A-92B2-BA2EBD161B1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5" name="テキスト ボックス 614">
          <a:extLst>
            <a:ext uri="{FF2B5EF4-FFF2-40B4-BE49-F238E27FC236}">
              <a16:creationId xmlns:a16="http://schemas.microsoft.com/office/drawing/2014/main" id="{326CAC08-A3CF-4AEC-89F7-B32B007739B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6" name="直線コネクタ 615">
          <a:extLst>
            <a:ext uri="{FF2B5EF4-FFF2-40B4-BE49-F238E27FC236}">
              <a16:creationId xmlns:a16="http://schemas.microsoft.com/office/drawing/2014/main" id="{4CA06102-890F-4D9C-8113-122C2FCBCDA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7" name="テキスト ボックス 616">
          <a:extLst>
            <a:ext uri="{FF2B5EF4-FFF2-40B4-BE49-F238E27FC236}">
              <a16:creationId xmlns:a16="http://schemas.microsoft.com/office/drawing/2014/main" id="{ACA3E7CD-3BAE-4871-8BEB-C180F3DE15D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8" name="直線コネクタ 617">
          <a:extLst>
            <a:ext uri="{FF2B5EF4-FFF2-40B4-BE49-F238E27FC236}">
              <a16:creationId xmlns:a16="http://schemas.microsoft.com/office/drawing/2014/main" id="{95FFE834-9B40-43D8-90B9-2AD85BE5EA6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19" name="テキスト ボックス 618">
          <a:extLst>
            <a:ext uri="{FF2B5EF4-FFF2-40B4-BE49-F238E27FC236}">
              <a16:creationId xmlns:a16="http://schemas.microsoft.com/office/drawing/2014/main" id="{E591F200-E741-438F-8BB1-B50CC5AE983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0" name="直線コネクタ 619">
          <a:extLst>
            <a:ext uri="{FF2B5EF4-FFF2-40B4-BE49-F238E27FC236}">
              <a16:creationId xmlns:a16="http://schemas.microsoft.com/office/drawing/2014/main" id="{C396B8C0-4B30-4CC3-BD94-11E6C87560A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庁舎】&#10;有形固定資産減価償却率グラフ枠">
          <a:extLst>
            <a:ext uri="{FF2B5EF4-FFF2-40B4-BE49-F238E27FC236}">
              <a16:creationId xmlns:a16="http://schemas.microsoft.com/office/drawing/2014/main" id="{69A4FB6A-E48B-4382-A626-CDB14569775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622" name="直線コネクタ 621">
          <a:extLst>
            <a:ext uri="{FF2B5EF4-FFF2-40B4-BE49-F238E27FC236}">
              <a16:creationId xmlns:a16="http://schemas.microsoft.com/office/drawing/2014/main" id="{8A43DA4F-BB22-4B14-92A2-694E6013E813}"/>
            </a:ext>
          </a:extLst>
        </xdr:cNvPr>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623" name="【庁舎】&#10;有形固定資産減価償却率最小値テキスト">
          <a:extLst>
            <a:ext uri="{FF2B5EF4-FFF2-40B4-BE49-F238E27FC236}">
              <a16:creationId xmlns:a16="http://schemas.microsoft.com/office/drawing/2014/main" id="{74FA0148-B057-4A22-A343-997B842758EE}"/>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624" name="直線コネクタ 623">
          <a:extLst>
            <a:ext uri="{FF2B5EF4-FFF2-40B4-BE49-F238E27FC236}">
              <a16:creationId xmlns:a16="http://schemas.microsoft.com/office/drawing/2014/main" id="{48D12D53-6436-43C3-AF68-17BB8C2B549F}"/>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625" name="【庁舎】&#10;有形固定資産減価償却率最大値テキスト">
          <a:extLst>
            <a:ext uri="{FF2B5EF4-FFF2-40B4-BE49-F238E27FC236}">
              <a16:creationId xmlns:a16="http://schemas.microsoft.com/office/drawing/2014/main" id="{8BE650EC-236E-4E21-8A61-4A5D454DC4AE}"/>
            </a:ext>
          </a:extLst>
        </xdr:cNvPr>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626" name="直線コネクタ 625">
          <a:extLst>
            <a:ext uri="{FF2B5EF4-FFF2-40B4-BE49-F238E27FC236}">
              <a16:creationId xmlns:a16="http://schemas.microsoft.com/office/drawing/2014/main" id="{7CDDA588-60C3-4FCA-8512-227C0C721206}"/>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8726</xdr:rowOff>
    </xdr:from>
    <xdr:ext cx="405111" cy="259045"/>
    <xdr:sp macro="" textlink="">
      <xdr:nvSpPr>
        <xdr:cNvPr id="627" name="【庁舎】&#10;有形固定資産減価償却率平均値テキスト">
          <a:extLst>
            <a:ext uri="{FF2B5EF4-FFF2-40B4-BE49-F238E27FC236}">
              <a16:creationId xmlns:a16="http://schemas.microsoft.com/office/drawing/2014/main" id="{973AA526-9049-447D-8E5E-B157E2E55879}"/>
            </a:ext>
          </a:extLst>
        </xdr:cNvPr>
        <xdr:cNvSpPr txBox="1"/>
      </xdr:nvSpPr>
      <xdr:spPr>
        <a:xfrm>
          <a:off x="16357600" y="1783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628" name="フローチャート: 判断 627">
          <a:extLst>
            <a:ext uri="{FF2B5EF4-FFF2-40B4-BE49-F238E27FC236}">
              <a16:creationId xmlns:a16="http://schemas.microsoft.com/office/drawing/2014/main" id="{6981EB5A-1FF3-425A-9345-7DDAB1BC85C7}"/>
            </a:ext>
          </a:extLst>
        </xdr:cNvPr>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629" name="フローチャート: 判断 628">
          <a:extLst>
            <a:ext uri="{FF2B5EF4-FFF2-40B4-BE49-F238E27FC236}">
              <a16:creationId xmlns:a16="http://schemas.microsoft.com/office/drawing/2014/main" id="{42778B0E-5A4F-44CF-BD42-2D8BD0374AC3}"/>
            </a:ext>
          </a:extLst>
        </xdr:cNvPr>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630" name="フローチャート: 判断 629">
          <a:extLst>
            <a:ext uri="{FF2B5EF4-FFF2-40B4-BE49-F238E27FC236}">
              <a16:creationId xmlns:a16="http://schemas.microsoft.com/office/drawing/2014/main" id="{8ED7EDCB-6B13-49B8-81C8-A2CFF69BC31F}"/>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631" name="フローチャート: 判断 630">
          <a:extLst>
            <a:ext uri="{FF2B5EF4-FFF2-40B4-BE49-F238E27FC236}">
              <a16:creationId xmlns:a16="http://schemas.microsoft.com/office/drawing/2014/main" id="{0A174839-4BA2-451F-A243-C7B7CD0E3366}"/>
            </a:ext>
          </a:extLst>
        </xdr:cNvPr>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632" name="フローチャート: 判断 631">
          <a:extLst>
            <a:ext uri="{FF2B5EF4-FFF2-40B4-BE49-F238E27FC236}">
              <a16:creationId xmlns:a16="http://schemas.microsoft.com/office/drawing/2014/main" id="{E8007829-60B8-439A-A365-1A01F6EB741A}"/>
            </a:ext>
          </a:extLst>
        </xdr:cNvPr>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CEC3063E-99CC-4F17-9C99-7604BD15174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5EC74814-454B-4496-92CA-D89BAA8C38D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3436E536-5E72-4E5D-94E5-F60F16AC69F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41C74F13-E381-48F5-A4AD-F172DD3733D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6DCD44B0-6D2C-4969-AD98-38E6B5B510D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100</xdr:row>
      <xdr:rowOff>97245</xdr:rowOff>
    </xdr:from>
    <xdr:to>
      <xdr:col>67</xdr:col>
      <xdr:colOff>101600</xdr:colOff>
      <xdr:row>101</xdr:row>
      <xdr:rowOff>27395</xdr:rowOff>
    </xdr:to>
    <xdr:sp macro="" textlink="">
      <xdr:nvSpPr>
        <xdr:cNvPr id="638" name="楕円 637">
          <a:extLst>
            <a:ext uri="{FF2B5EF4-FFF2-40B4-BE49-F238E27FC236}">
              <a16:creationId xmlns:a16="http://schemas.microsoft.com/office/drawing/2014/main" id="{99AB9C1F-B96B-478F-AE6B-00F4F3EDF0F4}"/>
            </a:ext>
          </a:extLst>
        </xdr:cNvPr>
        <xdr:cNvSpPr/>
      </xdr:nvSpPr>
      <xdr:spPr>
        <a:xfrm>
          <a:off x="12763500" y="172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156590</xdr:rowOff>
    </xdr:from>
    <xdr:ext cx="405111" cy="259045"/>
    <xdr:sp macro="" textlink="">
      <xdr:nvSpPr>
        <xdr:cNvPr id="639" name="n_1aveValue【庁舎】&#10;有形固定資産減価償却率">
          <a:extLst>
            <a:ext uri="{FF2B5EF4-FFF2-40B4-BE49-F238E27FC236}">
              <a16:creationId xmlns:a16="http://schemas.microsoft.com/office/drawing/2014/main" id="{9FE40586-C7FE-4627-A7D6-1C3BBE86663A}"/>
            </a:ext>
          </a:extLst>
        </xdr:cNvPr>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640" name="n_2aveValue【庁舎】&#10;有形固定資産減価償却率">
          <a:extLst>
            <a:ext uri="{FF2B5EF4-FFF2-40B4-BE49-F238E27FC236}">
              <a16:creationId xmlns:a16="http://schemas.microsoft.com/office/drawing/2014/main" id="{260DDF9C-1065-4894-ADB9-FE0042AED657}"/>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641" name="n_3aveValue【庁舎】&#10;有形固定資産減価償却率">
          <a:extLst>
            <a:ext uri="{FF2B5EF4-FFF2-40B4-BE49-F238E27FC236}">
              <a16:creationId xmlns:a16="http://schemas.microsoft.com/office/drawing/2014/main" id="{BAFF02DF-C300-4E17-A9F2-8C135CFFF69C}"/>
            </a:ext>
          </a:extLst>
        </xdr:cNvPr>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77306</xdr:rowOff>
    </xdr:from>
    <xdr:ext cx="405111" cy="259045"/>
    <xdr:sp macro="" textlink="">
      <xdr:nvSpPr>
        <xdr:cNvPr id="642" name="n_4aveValue【庁舎】&#10;有形固定資産減価償却率">
          <a:extLst>
            <a:ext uri="{FF2B5EF4-FFF2-40B4-BE49-F238E27FC236}">
              <a16:creationId xmlns:a16="http://schemas.microsoft.com/office/drawing/2014/main" id="{C724857B-4892-4490-BC6C-8D6EA7151419}"/>
            </a:ext>
          </a:extLst>
        </xdr:cNvPr>
        <xdr:cNvSpPr txBox="1"/>
      </xdr:nvSpPr>
      <xdr:spPr>
        <a:xfrm>
          <a:off x="12611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43922</xdr:rowOff>
    </xdr:from>
    <xdr:ext cx="405111" cy="259045"/>
    <xdr:sp macro="" textlink="">
      <xdr:nvSpPr>
        <xdr:cNvPr id="643" name="n_4mainValue【庁舎】&#10;有形固定資産減価償却率">
          <a:extLst>
            <a:ext uri="{FF2B5EF4-FFF2-40B4-BE49-F238E27FC236}">
              <a16:creationId xmlns:a16="http://schemas.microsoft.com/office/drawing/2014/main" id="{1555E8FD-EBF2-49AD-8714-D430117C296F}"/>
            </a:ext>
          </a:extLst>
        </xdr:cNvPr>
        <xdr:cNvSpPr txBox="1"/>
      </xdr:nvSpPr>
      <xdr:spPr>
        <a:xfrm>
          <a:off x="12611744" y="1701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4" name="正方形/長方形 643">
          <a:extLst>
            <a:ext uri="{FF2B5EF4-FFF2-40B4-BE49-F238E27FC236}">
              <a16:creationId xmlns:a16="http://schemas.microsoft.com/office/drawing/2014/main" id="{12871425-8AAE-4A98-99DB-4D93916BCB2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5" name="正方形/長方形 644">
          <a:extLst>
            <a:ext uri="{FF2B5EF4-FFF2-40B4-BE49-F238E27FC236}">
              <a16:creationId xmlns:a16="http://schemas.microsoft.com/office/drawing/2014/main" id="{5B66F714-3748-4470-B119-5F2AD006024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6" name="正方形/長方形 645">
          <a:extLst>
            <a:ext uri="{FF2B5EF4-FFF2-40B4-BE49-F238E27FC236}">
              <a16:creationId xmlns:a16="http://schemas.microsoft.com/office/drawing/2014/main" id="{FC92B9C2-3A15-4DA3-8467-F1E5D353830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7" name="正方形/長方形 646">
          <a:extLst>
            <a:ext uri="{FF2B5EF4-FFF2-40B4-BE49-F238E27FC236}">
              <a16:creationId xmlns:a16="http://schemas.microsoft.com/office/drawing/2014/main" id="{6789B26A-9454-4547-9554-A530A677D03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8" name="正方形/長方形 647">
          <a:extLst>
            <a:ext uri="{FF2B5EF4-FFF2-40B4-BE49-F238E27FC236}">
              <a16:creationId xmlns:a16="http://schemas.microsoft.com/office/drawing/2014/main" id="{580796F7-CCA0-4970-ABBD-7C1CBA20D52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9" name="正方形/長方形 648">
          <a:extLst>
            <a:ext uri="{FF2B5EF4-FFF2-40B4-BE49-F238E27FC236}">
              <a16:creationId xmlns:a16="http://schemas.microsoft.com/office/drawing/2014/main" id="{395B8C1E-5978-4584-8D82-505A301274A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0" name="正方形/長方形 649">
          <a:extLst>
            <a:ext uri="{FF2B5EF4-FFF2-40B4-BE49-F238E27FC236}">
              <a16:creationId xmlns:a16="http://schemas.microsoft.com/office/drawing/2014/main" id="{F59C412B-F80B-47B0-985B-D3EBC86F268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1" name="正方形/長方形 650">
          <a:extLst>
            <a:ext uri="{FF2B5EF4-FFF2-40B4-BE49-F238E27FC236}">
              <a16:creationId xmlns:a16="http://schemas.microsoft.com/office/drawing/2014/main" id="{7C497129-DEAA-49D0-95F3-DE90F6ABD39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2" name="テキスト ボックス 651">
          <a:extLst>
            <a:ext uri="{FF2B5EF4-FFF2-40B4-BE49-F238E27FC236}">
              <a16:creationId xmlns:a16="http://schemas.microsoft.com/office/drawing/2014/main" id="{C3B37F55-1381-4955-9453-1A90463E23D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3" name="直線コネクタ 652">
          <a:extLst>
            <a:ext uri="{FF2B5EF4-FFF2-40B4-BE49-F238E27FC236}">
              <a16:creationId xmlns:a16="http://schemas.microsoft.com/office/drawing/2014/main" id="{C1DB1989-A5E5-4141-97D5-75F0B88942E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654" name="直線コネクタ 653">
          <a:extLst>
            <a:ext uri="{FF2B5EF4-FFF2-40B4-BE49-F238E27FC236}">
              <a16:creationId xmlns:a16="http://schemas.microsoft.com/office/drawing/2014/main" id="{F14FA293-87E0-4045-8B7F-9A4321F6C123}"/>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655" name="テキスト ボックス 654">
          <a:extLst>
            <a:ext uri="{FF2B5EF4-FFF2-40B4-BE49-F238E27FC236}">
              <a16:creationId xmlns:a16="http://schemas.microsoft.com/office/drawing/2014/main" id="{4130B968-927B-4B7E-BB86-87503A5199D7}"/>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56" name="直線コネクタ 655">
          <a:extLst>
            <a:ext uri="{FF2B5EF4-FFF2-40B4-BE49-F238E27FC236}">
              <a16:creationId xmlns:a16="http://schemas.microsoft.com/office/drawing/2014/main" id="{BDA6425B-3128-42A7-AFCC-005DF81C8B3D}"/>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57" name="テキスト ボックス 656">
          <a:extLst>
            <a:ext uri="{FF2B5EF4-FFF2-40B4-BE49-F238E27FC236}">
              <a16:creationId xmlns:a16="http://schemas.microsoft.com/office/drawing/2014/main" id="{9961C1ED-AF3A-4E26-BCEA-08BAB3AB3098}"/>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658" name="直線コネクタ 657">
          <a:extLst>
            <a:ext uri="{FF2B5EF4-FFF2-40B4-BE49-F238E27FC236}">
              <a16:creationId xmlns:a16="http://schemas.microsoft.com/office/drawing/2014/main" id="{B47375EB-8DE3-443D-8FED-5AD1C0ECE934}"/>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659" name="テキスト ボックス 658">
          <a:extLst>
            <a:ext uri="{FF2B5EF4-FFF2-40B4-BE49-F238E27FC236}">
              <a16:creationId xmlns:a16="http://schemas.microsoft.com/office/drawing/2014/main" id="{D9A598BD-0BF8-42A4-942D-52B5C8C70042}"/>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0" name="直線コネクタ 659">
          <a:extLst>
            <a:ext uri="{FF2B5EF4-FFF2-40B4-BE49-F238E27FC236}">
              <a16:creationId xmlns:a16="http://schemas.microsoft.com/office/drawing/2014/main" id="{F2B4B888-5475-4E23-A797-A2235997B58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1" name="テキスト ボックス 660">
          <a:extLst>
            <a:ext uri="{FF2B5EF4-FFF2-40B4-BE49-F238E27FC236}">
              <a16:creationId xmlns:a16="http://schemas.microsoft.com/office/drawing/2014/main" id="{34261CDF-99A9-439D-B0DD-7D307127803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662" name="直線コネクタ 661">
          <a:extLst>
            <a:ext uri="{FF2B5EF4-FFF2-40B4-BE49-F238E27FC236}">
              <a16:creationId xmlns:a16="http://schemas.microsoft.com/office/drawing/2014/main" id="{B2387C25-0784-4670-B8C0-1C2FEA32CBB3}"/>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663" name="テキスト ボックス 662">
          <a:extLst>
            <a:ext uri="{FF2B5EF4-FFF2-40B4-BE49-F238E27FC236}">
              <a16:creationId xmlns:a16="http://schemas.microsoft.com/office/drawing/2014/main" id="{2DFA9DCD-C21A-4930-A1EA-4B519BDD1DDC}"/>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64" name="直線コネクタ 663">
          <a:extLst>
            <a:ext uri="{FF2B5EF4-FFF2-40B4-BE49-F238E27FC236}">
              <a16:creationId xmlns:a16="http://schemas.microsoft.com/office/drawing/2014/main" id="{1E7CD343-C655-4FBD-B189-012ED6136626}"/>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65" name="テキスト ボックス 664">
          <a:extLst>
            <a:ext uri="{FF2B5EF4-FFF2-40B4-BE49-F238E27FC236}">
              <a16:creationId xmlns:a16="http://schemas.microsoft.com/office/drawing/2014/main" id="{0EE20FED-10A0-41BE-B8D1-C54D79C819CC}"/>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666" name="直線コネクタ 665">
          <a:extLst>
            <a:ext uri="{FF2B5EF4-FFF2-40B4-BE49-F238E27FC236}">
              <a16:creationId xmlns:a16="http://schemas.microsoft.com/office/drawing/2014/main" id="{AA9EC4CB-2CA0-4D87-AA2A-3F0D1862E76D}"/>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667" name="テキスト ボックス 666">
          <a:extLst>
            <a:ext uri="{FF2B5EF4-FFF2-40B4-BE49-F238E27FC236}">
              <a16:creationId xmlns:a16="http://schemas.microsoft.com/office/drawing/2014/main" id="{1293278C-C9C0-47AF-80C6-D912EB8772D6}"/>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8" name="直線コネクタ 667">
          <a:extLst>
            <a:ext uri="{FF2B5EF4-FFF2-40B4-BE49-F238E27FC236}">
              <a16:creationId xmlns:a16="http://schemas.microsoft.com/office/drawing/2014/main" id="{B481981A-4F55-43F3-A042-594C0B57F2A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9" name="テキスト ボックス 668">
          <a:extLst>
            <a:ext uri="{FF2B5EF4-FFF2-40B4-BE49-F238E27FC236}">
              <a16:creationId xmlns:a16="http://schemas.microsoft.com/office/drawing/2014/main" id="{A56CB842-5442-486D-8A15-A08E92183F4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0" name="【庁舎】&#10;一人当たり面積グラフ枠">
          <a:extLst>
            <a:ext uri="{FF2B5EF4-FFF2-40B4-BE49-F238E27FC236}">
              <a16:creationId xmlns:a16="http://schemas.microsoft.com/office/drawing/2014/main" id="{7122ECE8-2A31-4B36-86CE-5B11D4DDCDF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671" name="直線コネクタ 670">
          <a:extLst>
            <a:ext uri="{FF2B5EF4-FFF2-40B4-BE49-F238E27FC236}">
              <a16:creationId xmlns:a16="http://schemas.microsoft.com/office/drawing/2014/main" id="{74CB31E6-8E6C-4D06-BE06-36A22743355F}"/>
            </a:ext>
          </a:extLst>
        </xdr:cNvPr>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672" name="【庁舎】&#10;一人当たり面積最小値テキスト">
          <a:extLst>
            <a:ext uri="{FF2B5EF4-FFF2-40B4-BE49-F238E27FC236}">
              <a16:creationId xmlns:a16="http://schemas.microsoft.com/office/drawing/2014/main" id="{91727422-25A5-415B-8043-8AE23D6E8D38}"/>
            </a:ext>
          </a:extLst>
        </xdr:cNvPr>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673" name="直線コネクタ 672">
          <a:extLst>
            <a:ext uri="{FF2B5EF4-FFF2-40B4-BE49-F238E27FC236}">
              <a16:creationId xmlns:a16="http://schemas.microsoft.com/office/drawing/2014/main" id="{06CDC26E-5498-449F-9D2B-5043D15C4763}"/>
            </a:ext>
          </a:extLst>
        </xdr:cNvPr>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674" name="【庁舎】&#10;一人当たり面積最大値テキスト">
          <a:extLst>
            <a:ext uri="{FF2B5EF4-FFF2-40B4-BE49-F238E27FC236}">
              <a16:creationId xmlns:a16="http://schemas.microsoft.com/office/drawing/2014/main" id="{73C5DAF3-DE5F-488C-BC31-B74F8A017AE2}"/>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675" name="直線コネクタ 674">
          <a:extLst>
            <a:ext uri="{FF2B5EF4-FFF2-40B4-BE49-F238E27FC236}">
              <a16:creationId xmlns:a16="http://schemas.microsoft.com/office/drawing/2014/main" id="{3253BBE3-B8FB-4E15-9BD9-B6FA1327551E}"/>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43832</xdr:rowOff>
    </xdr:from>
    <xdr:ext cx="469744" cy="259045"/>
    <xdr:sp macro="" textlink="">
      <xdr:nvSpPr>
        <xdr:cNvPr id="676" name="【庁舎】&#10;一人当たり面積平均値テキスト">
          <a:extLst>
            <a:ext uri="{FF2B5EF4-FFF2-40B4-BE49-F238E27FC236}">
              <a16:creationId xmlns:a16="http://schemas.microsoft.com/office/drawing/2014/main" id="{C581D642-0037-4077-9287-4A911930AA21}"/>
            </a:ext>
          </a:extLst>
        </xdr:cNvPr>
        <xdr:cNvSpPr txBox="1"/>
      </xdr:nvSpPr>
      <xdr:spPr>
        <a:xfrm>
          <a:off x="22199600" y="18046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677" name="フローチャート: 判断 676">
          <a:extLst>
            <a:ext uri="{FF2B5EF4-FFF2-40B4-BE49-F238E27FC236}">
              <a16:creationId xmlns:a16="http://schemas.microsoft.com/office/drawing/2014/main" id="{2A5B6BAD-CAA6-4166-80FC-5B435C548C2D}"/>
            </a:ext>
          </a:extLst>
        </xdr:cNvPr>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678" name="フローチャート: 判断 677">
          <a:extLst>
            <a:ext uri="{FF2B5EF4-FFF2-40B4-BE49-F238E27FC236}">
              <a16:creationId xmlns:a16="http://schemas.microsoft.com/office/drawing/2014/main" id="{0611757A-925E-47A7-B866-99CE7C4F088F}"/>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679" name="フローチャート: 判断 678">
          <a:extLst>
            <a:ext uri="{FF2B5EF4-FFF2-40B4-BE49-F238E27FC236}">
              <a16:creationId xmlns:a16="http://schemas.microsoft.com/office/drawing/2014/main" id="{BAD976D6-2703-4BFD-A145-AB1A70654943}"/>
            </a:ext>
          </a:extLst>
        </xdr:cNvPr>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680" name="フローチャート: 判断 679">
          <a:extLst>
            <a:ext uri="{FF2B5EF4-FFF2-40B4-BE49-F238E27FC236}">
              <a16:creationId xmlns:a16="http://schemas.microsoft.com/office/drawing/2014/main" id="{CA0A3B7E-2B13-4190-927F-8202EC836C22}"/>
            </a:ext>
          </a:extLst>
        </xdr:cNvPr>
        <xdr:cNvSpPr/>
      </xdr:nvSpPr>
      <xdr:spPr>
        <a:xfrm>
          <a:off x="19494500" y="181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681" name="フローチャート: 判断 680">
          <a:extLst>
            <a:ext uri="{FF2B5EF4-FFF2-40B4-BE49-F238E27FC236}">
              <a16:creationId xmlns:a16="http://schemas.microsoft.com/office/drawing/2014/main" id="{DB42496A-2796-4825-BCA8-2A5F4B0AC44D}"/>
            </a:ext>
          </a:extLst>
        </xdr:cNvPr>
        <xdr:cNvSpPr/>
      </xdr:nvSpPr>
      <xdr:spPr>
        <a:xfrm>
          <a:off x="18605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FE3B2AA-D0DF-44BD-A2B7-96192F88858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67C8A5E1-74F0-4E12-B072-9BAF0349F48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65A237D6-EBAB-4531-9D68-D65D292CB3D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5819B39B-DC4E-4A38-A137-032C6B843C6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53C28D6E-BBF3-4569-A1EB-13AAFB8C60E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106</xdr:row>
      <xdr:rowOff>16827</xdr:rowOff>
    </xdr:from>
    <xdr:to>
      <xdr:col>98</xdr:col>
      <xdr:colOff>38100</xdr:colOff>
      <xdr:row>106</xdr:row>
      <xdr:rowOff>118427</xdr:rowOff>
    </xdr:to>
    <xdr:sp macro="" textlink="">
      <xdr:nvSpPr>
        <xdr:cNvPr id="687" name="楕円 686">
          <a:extLst>
            <a:ext uri="{FF2B5EF4-FFF2-40B4-BE49-F238E27FC236}">
              <a16:creationId xmlns:a16="http://schemas.microsoft.com/office/drawing/2014/main" id="{2D0985D7-743A-41D2-8C54-0ADEECC7B3BE}"/>
            </a:ext>
          </a:extLst>
        </xdr:cNvPr>
        <xdr:cNvSpPr/>
      </xdr:nvSpPr>
      <xdr:spPr>
        <a:xfrm>
          <a:off x="18605500" y="1819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40657</xdr:rowOff>
    </xdr:from>
    <xdr:ext cx="469744" cy="259045"/>
    <xdr:sp macro="" textlink="">
      <xdr:nvSpPr>
        <xdr:cNvPr id="688" name="n_1aveValue【庁舎】&#10;一人当たり面積">
          <a:extLst>
            <a:ext uri="{FF2B5EF4-FFF2-40B4-BE49-F238E27FC236}">
              <a16:creationId xmlns:a16="http://schemas.microsoft.com/office/drawing/2014/main" id="{84769AF8-AFEA-4813-8AD9-E3054949D599}"/>
            </a:ext>
          </a:extLst>
        </xdr:cNvPr>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12082</xdr:rowOff>
    </xdr:from>
    <xdr:ext cx="469744" cy="259045"/>
    <xdr:sp macro="" textlink="">
      <xdr:nvSpPr>
        <xdr:cNvPr id="689" name="n_2aveValue【庁舎】&#10;一人当たり面積">
          <a:extLst>
            <a:ext uri="{FF2B5EF4-FFF2-40B4-BE49-F238E27FC236}">
              <a16:creationId xmlns:a16="http://schemas.microsoft.com/office/drawing/2014/main" id="{1AE58CA6-0B7A-4350-84D2-2EE5903E9845}"/>
            </a:ext>
          </a:extLst>
        </xdr:cNvPr>
        <xdr:cNvSpPr txBox="1"/>
      </xdr:nvSpPr>
      <xdr:spPr>
        <a:xfrm>
          <a:off x="20199427" y="178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49229</xdr:rowOff>
    </xdr:from>
    <xdr:ext cx="469744" cy="259045"/>
    <xdr:sp macro="" textlink="">
      <xdr:nvSpPr>
        <xdr:cNvPr id="690" name="n_3aveValue【庁舎】&#10;一人当たり面積">
          <a:extLst>
            <a:ext uri="{FF2B5EF4-FFF2-40B4-BE49-F238E27FC236}">
              <a16:creationId xmlns:a16="http://schemas.microsoft.com/office/drawing/2014/main" id="{C0770378-7DB6-4218-9592-760283BD3251}"/>
            </a:ext>
          </a:extLst>
        </xdr:cNvPr>
        <xdr:cNvSpPr txBox="1"/>
      </xdr:nvSpPr>
      <xdr:spPr>
        <a:xfrm>
          <a:off x="19310427" y="1788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60659</xdr:rowOff>
    </xdr:from>
    <xdr:ext cx="469744" cy="259045"/>
    <xdr:sp macro="" textlink="">
      <xdr:nvSpPr>
        <xdr:cNvPr id="691" name="n_4aveValue【庁舎】&#10;一人当たり面積">
          <a:extLst>
            <a:ext uri="{FF2B5EF4-FFF2-40B4-BE49-F238E27FC236}">
              <a16:creationId xmlns:a16="http://schemas.microsoft.com/office/drawing/2014/main" id="{515D77F2-F547-4646-A149-EF18A1C586AA}"/>
            </a:ext>
          </a:extLst>
        </xdr:cNvPr>
        <xdr:cNvSpPr txBox="1"/>
      </xdr:nvSpPr>
      <xdr:spPr>
        <a:xfrm>
          <a:off x="18421427" y="1789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109554</xdr:rowOff>
    </xdr:from>
    <xdr:ext cx="469744" cy="259045"/>
    <xdr:sp macro="" textlink="">
      <xdr:nvSpPr>
        <xdr:cNvPr id="692" name="n_4mainValue【庁舎】&#10;一人当たり面積">
          <a:extLst>
            <a:ext uri="{FF2B5EF4-FFF2-40B4-BE49-F238E27FC236}">
              <a16:creationId xmlns:a16="http://schemas.microsoft.com/office/drawing/2014/main" id="{3F042D08-4FF1-4106-B848-327EA18AE0DC}"/>
            </a:ext>
          </a:extLst>
        </xdr:cNvPr>
        <xdr:cNvSpPr txBox="1"/>
      </xdr:nvSpPr>
      <xdr:spPr>
        <a:xfrm>
          <a:off x="18421427" y="1828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3" name="正方形/長方形 692">
          <a:extLst>
            <a:ext uri="{FF2B5EF4-FFF2-40B4-BE49-F238E27FC236}">
              <a16:creationId xmlns:a16="http://schemas.microsoft.com/office/drawing/2014/main" id="{52D2CBE4-AB59-49E4-9670-CF34390786A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4" name="正方形/長方形 693">
          <a:extLst>
            <a:ext uri="{FF2B5EF4-FFF2-40B4-BE49-F238E27FC236}">
              <a16:creationId xmlns:a16="http://schemas.microsoft.com/office/drawing/2014/main" id="{CF1CD44E-7DEF-4ED5-88E2-7A3900F1DDA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5" name="テキスト ボックス 694">
          <a:extLst>
            <a:ext uri="{FF2B5EF4-FFF2-40B4-BE49-F238E27FC236}">
              <a16:creationId xmlns:a16="http://schemas.microsoft.com/office/drawing/2014/main" id="{920D2F7F-168B-4C4E-86EE-8556E9D5171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類似団体と比較して、有形固定資産減価償却率が高い施設は、体育館・プール、福祉施設及び保健センター・保健所である。特に福祉施設は、昭和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年代に建築された施設が多いため、有形固定資産減価償却率が類似団体と比較しも高い水準で推移している。これらについては、個別施設計画を策定しており、その中で改修方針を定め、築年数が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年を経過しているものから優先的に実施することとしている。</a:t>
          </a:r>
          <a:endParaRPr lang="ja-JP" altLang="ja-JP" sz="1400">
            <a:effectLst/>
          </a:endParaRPr>
        </a:p>
        <a:p>
          <a:r>
            <a:rPr kumimoji="1" lang="ja-JP" altLang="ja-JP" sz="1100">
              <a:solidFill>
                <a:schemeClr val="dk1"/>
              </a:solidFill>
              <a:effectLst/>
              <a:latin typeface="+mn-lt"/>
              <a:ea typeface="+mn-ea"/>
              <a:cs typeface="+mn-cs"/>
            </a:rPr>
            <a:t>一方で、類似団体と比較して、有形固定資産減価償却率が低い施設は、図書館、一般廃棄物処理施設、市民会館及び庁舎である。特に図書館、一般廃棄物処理施設及び庁舎については、有形固定資産減価償却率が類似団体と比較し低い水準で推移している。これは、建築年が新しい施設及び用地取得を行った施設があるため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61,245
58,984
32.19
33,870,574
30,778,705
2,364,226
16,216,841
6,508,633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本市は、輸送用機械器具製造業が主軸の地域となっており、それに関連する法人市民税や固定資産税の税収があるため、財政力指数は、類似団体平均を大きく上回る１．４</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となっている。しかし、近年の法人市民税の一部国税化や米中貿易摩擦、原材料価格の高騰、為替変動の影響等を受けており、財政力指数は、平成３０年度以降低下傾向にある。安定した税収を確保するため、今後も企業立地の推進や支援等を行いながら、他の財源についても研究し歳入を確保し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129117</xdr:rowOff>
    </xdr:from>
    <xdr:to>
      <xdr:col>23</xdr:col>
      <xdr:colOff>133350</xdr:colOff>
      <xdr:row>36</xdr:row>
      <xdr:rowOff>142522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3013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48683</xdr:rowOff>
    </xdr:from>
    <xdr:to>
      <xdr:col>19</xdr:col>
      <xdr:colOff>133350</xdr:colOff>
      <xdr:row>36</xdr:row>
      <xdr:rowOff>142522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220883"/>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8467</xdr:rowOff>
    </xdr:from>
    <xdr:to>
      <xdr:col>15</xdr:col>
      <xdr:colOff>82550</xdr:colOff>
      <xdr:row>36</xdr:row>
      <xdr:rowOff>48683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1806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139700</xdr:rowOff>
    </xdr:from>
    <xdr:to>
      <xdr:col>11</xdr:col>
      <xdr:colOff>31750</xdr:colOff>
      <xdr:row>36</xdr:row>
      <xdr:rowOff>8467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1404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78317</xdr:rowOff>
    </xdr:from>
    <xdr:to>
      <xdr:col>23</xdr:col>
      <xdr:colOff>184150</xdr:colOff>
      <xdr:row>37</xdr:row>
      <xdr:rowOff>8467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171044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17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91722</xdr:rowOff>
    </xdr:from>
    <xdr:to>
      <xdr:col>19</xdr:col>
      <xdr:colOff>184150</xdr:colOff>
      <xdr:row>37</xdr:row>
      <xdr:rowOff>21872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2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32049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032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169333</xdr:rowOff>
    </xdr:from>
    <xdr:to>
      <xdr:col>15</xdr:col>
      <xdr:colOff>133350</xdr:colOff>
      <xdr:row>36</xdr:row>
      <xdr:rowOff>99483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109660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129117</xdr:rowOff>
    </xdr:from>
    <xdr:to>
      <xdr:col>11</xdr:col>
      <xdr:colOff>82550</xdr:colOff>
      <xdr:row>36</xdr:row>
      <xdr:rowOff>59267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69444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88900</xdr:rowOff>
    </xdr:from>
    <xdr:to>
      <xdr:col>7</xdr:col>
      <xdr:colOff>31750</xdr:colOff>
      <xdr:row>36</xdr:row>
      <xdr:rowOff>19050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29227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585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母数となる経常一般財源（地方税）が類似団体平均を大きく上回っていることにより、経常収支比率は８</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％となっている。数値が昨年度と比較し、大きくなっているのは、地方税（特に法人市民税）の減によるものである。</a:t>
          </a:r>
          <a:endParaRPr lang="ja-JP" altLang="ja-JP" sz="1400">
            <a:effectLst/>
          </a:endParaRPr>
        </a:p>
        <a:p>
          <a:r>
            <a:rPr kumimoji="1" lang="ja-JP" altLang="ja-JP" sz="1100">
              <a:solidFill>
                <a:schemeClr val="dk1"/>
              </a:solidFill>
              <a:effectLst/>
              <a:latin typeface="+mn-lt"/>
              <a:ea typeface="+mn-ea"/>
              <a:cs typeface="+mn-cs"/>
            </a:rPr>
            <a:t>働き方改革に伴い、事業を見直し、業務のデジタル化・効率化をすることで、人件費の削減に努めている。扶助費は、増加傾向にあり、更に増加していくことが想定されるため、今後も事務事業の見直しを進めるとともに、優先度の低い事務事業については、計画的に廃止・縮小を進め、経常経費の削減を図っ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37338</xdr:rowOff>
    </xdr:from>
    <xdr:to>
      <xdr:col>23</xdr:col>
      <xdr:colOff>133350</xdr:colOff>
      <xdr:row>65</xdr:row>
      <xdr:rowOff>162306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95788"/>
          <a:ext cx="0" cy="810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134383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162306</xdr:rowOff>
    </xdr:from>
    <xdr:to>
      <xdr:col>24</xdr:col>
      <xdr:colOff>12700</xdr:colOff>
      <xdr:row>65</xdr:row>
      <xdr:rowOff>162306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123715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23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37338</xdr:rowOff>
    </xdr:from>
    <xdr:to>
      <xdr:col>24</xdr:col>
      <xdr:colOff>12700</xdr:colOff>
      <xdr:row>61</xdr:row>
      <xdr:rowOff>37338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95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62</xdr:row>
      <xdr:rowOff>78232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626090"/>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15748</xdr:rowOff>
    </xdr:from>
    <xdr:to>
      <xdr:col>19</xdr:col>
      <xdr:colOff>133350</xdr:colOff>
      <xdr:row>61</xdr:row>
      <xdr:rowOff>167640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302748"/>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99568</xdr:rowOff>
    </xdr:from>
    <xdr:to>
      <xdr:col>19</xdr:col>
      <xdr:colOff>184150</xdr:colOff>
      <xdr:row>65</xdr:row>
      <xdr:rowOff>29718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7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14495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15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158242</xdr:rowOff>
    </xdr:from>
    <xdr:to>
      <xdr:col>15</xdr:col>
      <xdr:colOff>82550</xdr:colOff>
      <xdr:row>60</xdr:row>
      <xdr:rowOff>15748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2737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109220</xdr:rowOff>
    </xdr:from>
    <xdr:to>
      <xdr:col>15</xdr:col>
      <xdr:colOff>133350</xdr:colOff>
      <xdr:row>65</xdr:row>
      <xdr:rowOff>39370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158242</xdr:rowOff>
    </xdr:from>
    <xdr:to>
      <xdr:col>11</xdr:col>
      <xdr:colOff>31750</xdr:colOff>
      <xdr:row>61</xdr:row>
      <xdr:rowOff>22860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273792"/>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80264</xdr:rowOff>
    </xdr:from>
    <xdr:to>
      <xdr:col>11</xdr:col>
      <xdr:colOff>82550</xdr:colOff>
      <xdr:row>65</xdr:row>
      <xdr:rowOff>10414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166641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89916</xdr:rowOff>
    </xdr:from>
    <xdr:to>
      <xdr:col>7</xdr:col>
      <xdr:colOff>31750</xdr:colOff>
      <xdr:row>65</xdr:row>
      <xdr:rowOff>20066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4843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27432</xdr:rowOff>
    </xdr:from>
    <xdr:to>
      <xdr:col>23</xdr:col>
      <xdr:colOff>184150</xdr:colOff>
      <xdr:row>62</xdr:row>
      <xdr:rowOff>129032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43959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0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57167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136398</xdr:rowOff>
    </xdr:from>
    <xdr:to>
      <xdr:col>15</xdr:col>
      <xdr:colOff>133350</xdr:colOff>
      <xdr:row>60</xdr:row>
      <xdr:rowOff>66548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76725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02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107442</xdr:rowOff>
    </xdr:from>
    <xdr:to>
      <xdr:col>11</xdr:col>
      <xdr:colOff>82550</xdr:colOff>
      <xdr:row>60</xdr:row>
      <xdr:rowOff>37592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47769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[162,543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１人当たりの人件費・物件費等決算額が類似団体平均を上回っているのは、主に物件費が要因となっている。これは、施設の指定管理制度の導入や民営化、道路等の改修工事にかかる設計・調査の費用により、委託料が多くなっているためである。</a:t>
          </a:r>
          <a:endParaRPr lang="ja-JP" altLang="ja-JP" sz="1400">
            <a:effectLst/>
          </a:endParaRPr>
        </a:p>
        <a:p>
          <a:r>
            <a:rPr kumimoji="1" lang="ja-JP" altLang="ja-JP" sz="1100">
              <a:solidFill>
                <a:schemeClr val="dk1"/>
              </a:solidFill>
              <a:effectLst/>
              <a:latin typeface="+mn-lt"/>
              <a:ea typeface="+mn-ea"/>
              <a:cs typeface="+mn-cs"/>
            </a:rPr>
            <a:t>多様化する市民ニーズへの対応経費や公共施設の維持管理費用は、ますます増加していくものと思われるため、今後も施設の民営化や民間の活力を活用した事業方式を含めた検討をしていく必要がある。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97272</xdr:rowOff>
    </xdr:from>
    <xdr:to>
      <xdr:col>23</xdr:col>
      <xdr:colOff>133350</xdr:colOff>
      <xdr:row>84</xdr:row>
      <xdr:rowOff>82965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327622"/>
          <a:ext cx="838200" cy="15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51357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1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55304</xdr:rowOff>
    </xdr:from>
    <xdr:to>
      <xdr:col>19</xdr:col>
      <xdr:colOff>133350</xdr:colOff>
      <xdr:row>83</xdr:row>
      <xdr:rowOff>97272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285654"/>
          <a:ext cx="889000" cy="4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81118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6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16667</xdr:rowOff>
    </xdr:from>
    <xdr:to>
      <xdr:col>15</xdr:col>
      <xdr:colOff>82550</xdr:colOff>
      <xdr:row>83</xdr:row>
      <xdr:rowOff>55304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47017"/>
          <a:ext cx="889000" cy="3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157815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7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167008</xdr:rowOff>
    </xdr:from>
    <xdr:to>
      <xdr:col>11</xdr:col>
      <xdr:colOff>31750</xdr:colOff>
      <xdr:row>83</xdr:row>
      <xdr:rowOff>16667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225908"/>
          <a:ext cx="889000" cy="2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4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121417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32165</xdr:rowOff>
    </xdr:from>
    <xdr:to>
      <xdr:col>23</xdr:col>
      <xdr:colOff>184150</xdr:colOff>
      <xdr:row>84</xdr:row>
      <xdr:rowOff>133765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43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4242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40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46472</xdr:rowOff>
    </xdr:from>
    <xdr:to>
      <xdr:col>19</xdr:col>
      <xdr:colOff>184150</xdr:colOff>
      <xdr:row>83</xdr:row>
      <xdr:rowOff>148072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7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132849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363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4504</xdr:rowOff>
    </xdr:from>
    <xdr:to>
      <xdr:col>15</xdr:col>
      <xdr:colOff>133350</xdr:colOff>
      <xdr:row>83</xdr:row>
      <xdr:rowOff>106104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90881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321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137317</xdr:rowOff>
    </xdr:from>
    <xdr:to>
      <xdr:col>11</xdr:col>
      <xdr:colOff>82550</xdr:colOff>
      <xdr:row>83</xdr:row>
      <xdr:rowOff>67467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9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52244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28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116208</xdr:rowOff>
    </xdr:from>
    <xdr:to>
      <xdr:col>7</xdr:col>
      <xdr:colOff>31750</xdr:colOff>
      <xdr:row>83</xdr:row>
      <xdr:rowOff>46358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7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31135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2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ラスパイレス指数については、９７．０と類似団体平均と比較して低い水準となっている。特に任期付職員の採用等により、令和元年度以降低い数値となっている。</a:t>
          </a:r>
          <a:endParaRPr lang="ja-JP" altLang="ja-JP" sz="1400">
            <a:effectLst/>
          </a:endParaRPr>
        </a:p>
        <a:p>
          <a:r>
            <a:rPr kumimoji="1" lang="ja-JP" altLang="ja-JP" sz="1100">
              <a:solidFill>
                <a:schemeClr val="dk1"/>
              </a:solidFill>
              <a:effectLst/>
              <a:latin typeface="+mn-lt"/>
              <a:ea typeface="+mn-ea"/>
              <a:cs typeface="+mn-cs"/>
            </a:rPr>
            <a:t>今後も、適正な給与水準となるように努めていく。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106539</xdr:rowOff>
    </xdr:from>
    <xdr:to>
      <xdr:col>81</xdr:col>
      <xdr:colOff>44450</xdr:colOff>
      <xdr:row>83</xdr:row>
      <xdr:rowOff>106539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3368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106539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28326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52916</xdr:rowOff>
    </xdr:from>
    <xdr:to>
      <xdr:col>72</xdr:col>
      <xdr:colOff>203200</xdr:colOff>
      <xdr:row>85</xdr:row>
      <xdr:rowOff>138995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283266"/>
          <a:ext cx="889000" cy="42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125589</xdr:rowOff>
    </xdr:from>
    <xdr:to>
      <xdr:col>68</xdr:col>
      <xdr:colOff>152400</xdr:colOff>
      <xdr:row>85</xdr:row>
      <xdr:rowOff>138995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69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55739</xdr:rowOff>
    </xdr:from>
    <xdr:to>
      <xdr:col>81</xdr:col>
      <xdr:colOff>95250</xdr:colOff>
      <xdr:row>83</xdr:row>
      <xdr:rowOff>157339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72266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55739</xdr:rowOff>
    </xdr:from>
    <xdr:to>
      <xdr:col>77</xdr:col>
      <xdr:colOff>95250</xdr:colOff>
      <xdr:row>83</xdr:row>
      <xdr:rowOff>157339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167516</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0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88195</xdr:rowOff>
    </xdr:from>
    <xdr:to>
      <xdr:col>68</xdr:col>
      <xdr:colOff>203200</xdr:colOff>
      <xdr:row>86</xdr:row>
      <xdr:rowOff>18345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１８年度から職員定員管理計画を策定し、計画的な職員数削減を実施してきていることから、人口１，０００人当たり職員数は、６．５１人と類似団体平均を下回っている。指定管理者制度の導入や委託等を行いながら、今後も、職員定員管理計画に基づき、管理を行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36936</xdr:rowOff>
    </xdr:from>
    <xdr:to>
      <xdr:col>81</xdr:col>
      <xdr:colOff>44450</xdr:colOff>
      <xdr:row>61</xdr:row>
      <xdr:rowOff>36936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4953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22860</xdr:rowOff>
    </xdr:from>
    <xdr:to>
      <xdr:col>77</xdr:col>
      <xdr:colOff>44450</xdr:colOff>
      <xdr:row>61</xdr:row>
      <xdr:rowOff>36936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48131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8784</xdr:rowOff>
    </xdr:from>
    <xdr:to>
      <xdr:col>72</xdr:col>
      <xdr:colOff>203200</xdr:colOff>
      <xdr:row>61</xdr:row>
      <xdr:rowOff>22860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46723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140018</xdr:rowOff>
    </xdr:from>
    <xdr:to>
      <xdr:col>68</xdr:col>
      <xdr:colOff>152400</xdr:colOff>
      <xdr:row>61</xdr:row>
      <xdr:rowOff>8784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427018"/>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4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2663</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28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157586</xdr:rowOff>
    </xdr:from>
    <xdr:to>
      <xdr:col>77</xdr:col>
      <xdr:colOff>95250</xdr:colOff>
      <xdr:row>61</xdr:row>
      <xdr:rowOff>87736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4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143510</xdr:rowOff>
    </xdr:from>
    <xdr:to>
      <xdr:col>73</xdr:col>
      <xdr:colOff>44450</xdr:colOff>
      <xdr:row>61</xdr:row>
      <xdr:rowOff>73660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83837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129434</xdr:rowOff>
    </xdr:from>
    <xdr:to>
      <xdr:col>68</xdr:col>
      <xdr:colOff>203200</xdr:colOff>
      <xdr:row>61</xdr:row>
      <xdr:rowOff>59584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69761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18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89218</xdr:rowOff>
    </xdr:from>
    <xdr:to>
      <xdr:col>64</xdr:col>
      <xdr:colOff>152400</xdr:colOff>
      <xdr:row>61</xdr:row>
      <xdr:rowOff>19368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29545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1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実質公債費比率は、</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と類似団体平均を下回っている。主な要因としては、類似団体平均を上回る税収入により、基準財政収入額及び標準財政規模が大きくなっているためである。過去に借り入れた地方債の償還終了や新たに借り入れた地方債の償還開始などで、若干の数値の増減は見られるが、毎年、低い水準で推移しており、今後も世代間の負担と公平性と将来負担のバランスをとりながら、過度に起債に頼らない財政運営を継続し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139446</xdr:rowOff>
    </xdr:from>
    <xdr:to>
      <xdr:col>81</xdr:col>
      <xdr:colOff>44450</xdr:colOff>
      <xdr:row>38</xdr:row>
      <xdr:rowOff>35560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48309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35560</xdr:rowOff>
    </xdr:from>
    <xdr:to>
      <xdr:col>77</xdr:col>
      <xdr:colOff>44450</xdr:colOff>
      <xdr:row>38</xdr:row>
      <xdr:rowOff>54864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55066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54864</xdr:rowOff>
    </xdr:from>
    <xdr:to>
      <xdr:col>72</xdr:col>
      <xdr:colOff>203200</xdr:colOff>
      <xdr:row>38</xdr:row>
      <xdr:rowOff>54864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65699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75709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35560</xdr:rowOff>
    </xdr:from>
    <xdr:to>
      <xdr:col>68</xdr:col>
      <xdr:colOff>152400</xdr:colOff>
      <xdr:row>38</xdr:row>
      <xdr:rowOff>54864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655066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104665</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133621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88646</xdr:rowOff>
    </xdr:from>
    <xdr:to>
      <xdr:col>81</xdr:col>
      <xdr:colOff>95250</xdr:colOff>
      <xdr:row>38</xdr:row>
      <xdr:rowOff>18796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105173</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27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156210</xdr:rowOff>
    </xdr:from>
    <xdr:to>
      <xdr:col>77</xdr:col>
      <xdr:colOff>95250</xdr:colOff>
      <xdr:row>38</xdr:row>
      <xdr:rowOff>86360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96537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4064</xdr:rowOff>
    </xdr:from>
    <xdr:to>
      <xdr:col>73</xdr:col>
      <xdr:colOff>44450</xdr:colOff>
      <xdr:row>38</xdr:row>
      <xdr:rowOff>105664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115841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4064</xdr:rowOff>
    </xdr:from>
    <xdr:to>
      <xdr:col>68</xdr:col>
      <xdr:colOff>203200</xdr:colOff>
      <xdr:row>38</xdr:row>
      <xdr:rowOff>105664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115841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156210</xdr:rowOff>
    </xdr:from>
    <xdr:to>
      <xdr:col>64</xdr:col>
      <xdr:colOff>152400</xdr:colOff>
      <xdr:row>38</xdr:row>
      <xdr:rowOff>86360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96537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額に対して充当可能財源等が上回るため、将来負担比率の表示はない。これは、過去から現在に至るまで市債発行の抑制や、基金の計画的な積み立てに努めてきた結果である。引き続き、健全財政と適正な将来負担の維持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145813</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54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70815</xdr:rowOff>
    </xdr:from>
    <xdr:to>
      <xdr:col>77</xdr:col>
      <xdr:colOff>95250</xdr:colOff>
      <xdr:row>16</xdr:row>
      <xdr:rowOff>965</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74676</xdr:rowOff>
    </xdr:from>
    <xdr:to>
      <xdr:col>73</xdr:col>
      <xdr:colOff>44450</xdr:colOff>
      <xdr:row>16</xdr:row>
      <xdr:rowOff>4826</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72746</xdr:rowOff>
    </xdr:from>
    <xdr:to>
      <xdr:col>68</xdr:col>
      <xdr:colOff>203200</xdr:colOff>
      <xdr:row>16</xdr:row>
      <xdr:rowOff>2896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57150</xdr:rowOff>
    </xdr:from>
    <xdr:ext cx="9099176" cy="425758"/>
    <xdr:sp macro="" textlink="">
      <xdr:nvSpPr>
        <xdr:cNvPr id="451" name="テキスト ボックス 450">
          <a:extLst>
            <a:ext uri="{FF2B5EF4-FFF2-40B4-BE49-F238E27FC236}">
              <a16:creationId xmlns:a16="http://schemas.microsoft.com/office/drawing/2014/main" id="{61E058F6-3C5F-490C-8D42-DFBFD6258ECB}"/>
            </a:ext>
          </a:extLst>
        </xdr:cNvPr>
        <xdr:cNvSpPr txBox="1"/>
      </xdr:nvSpPr>
      <xdr:spPr>
        <a:xfrm>
          <a:off x="762000" y="451485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61,245
58,984
32.19
33,870,574
30,778,705
2,364,226
16,216,841
6,508,633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経常一般財源が多いことや、消防やごみ処理などの事務を一部事務組合で行っていることから、人件費に係る経常収支比率は低い数値となっている。数値が昨年度と比較し、大きくなっているのは、経常一般財源における地方税の減によるものである。指定管理者制度の導入や直営から民営への移行、働き方改革に伴い、事業を見直し、業務のデジタル化・効率化をすることで、人件費の削減に努め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36</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925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161290</xdr:rowOff>
    </xdr:from>
    <xdr:to>
      <xdr:col>19</xdr:col>
      <xdr:colOff>187325</xdr:colOff>
      <xdr:row>36</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1914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161290</xdr:rowOff>
    </xdr:from>
    <xdr:to>
      <xdr:col>15</xdr:col>
      <xdr:colOff>98425</xdr:colOff>
      <xdr:row>34</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19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50800</xdr:rowOff>
    </xdr:from>
    <xdr:to>
      <xdr:col>11</xdr:col>
      <xdr:colOff>9525</xdr:colOff>
      <xdr:row>34</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80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140970</xdr:rowOff>
    </xdr:from>
    <xdr:to>
      <xdr:col>20</xdr:col>
      <xdr:colOff>38100</xdr:colOff>
      <xdr:row>36</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81297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110490</xdr:rowOff>
    </xdr:from>
    <xdr:to>
      <xdr:col>15</xdr:col>
      <xdr:colOff>149225</xdr:colOff>
      <xdr:row>34</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50817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0</xdr:rowOff>
    </xdr:from>
    <xdr:to>
      <xdr:col>11</xdr:col>
      <xdr:colOff>60325</xdr:colOff>
      <xdr:row>34</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指定管理者制度の導入や直営から民営への移行、道路等の改修工事にかかる設計・調査の費用により、委託料が多くなっており、物件費に係る経常収支比率は、類似団体平均を上回っている。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115570</xdr:rowOff>
    </xdr:from>
    <xdr:to>
      <xdr:col>82</xdr:col>
      <xdr:colOff>107950</xdr:colOff>
      <xdr:row>19</xdr:row>
      <xdr:rowOff>130810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373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130810</xdr:rowOff>
    </xdr:from>
    <xdr:to>
      <xdr:col>78</xdr:col>
      <xdr:colOff>69850</xdr:colOff>
      <xdr:row>20</xdr:row>
      <xdr:rowOff>35560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388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35560</xdr:rowOff>
    </xdr:from>
    <xdr:to>
      <xdr:col>73</xdr:col>
      <xdr:colOff>180975</xdr:colOff>
      <xdr:row>20</xdr:row>
      <xdr:rowOff>43180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464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88917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43180</xdr:rowOff>
    </xdr:from>
    <xdr:to>
      <xdr:col>69</xdr:col>
      <xdr:colOff>92075</xdr:colOff>
      <xdr:row>20</xdr:row>
      <xdr:rowOff>127000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472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43197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64770</xdr:rowOff>
    </xdr:from>
    <xdr:to>
      <xdr:col>82</xdr:col>
      <xdr:colOff>158750</xdr:colOff>
      <xdr:row>19</xdr:row>
      <xdr:rowOff>166370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36847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80010</xdr:rowOff>
    </xdr:from>
    <xdr:to>
      <xdr:col>78</xdr:col>
      <xdr:colOff>120650</xdr:colOff>
      <xdr:row>20</xdr:row>
      <xdr:rowOff>10160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3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166387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42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156210</xdr:rowOff>
    </xdr:from>
    <xdr:to>
      <xdr:col>74</xdr:col>
      <xdr:colOff>31750</xdr:colOff>
      <xdr:row>20</xdr:row>
      <xdr:rowOff>86360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71137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163830</xdr:rowOff>
    </xdr:from>
    <xdr:to>
      <xdr:col>69</xdr:col>
      <xdr:colOff>142875</xdr:colOff>
      <xdr:row>20</xdr:row>
      <xdr:rowOff>93980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78757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50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76200</xdr:rowOff>
    </xdr:from>
    <xdr:to>
      <xdr:col>65</xdr:col>
      <xdr:colOff>53975</xdr:colOff>
      <xdr:row>21</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162577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と比較して経常一般財源が多いことから、扶助費に係る経常収支比率は低い数値となっている。ただし、高齢者医療費や各種手当支給などに係る費用が増加傾向にあり、今後も社会保障関係経費の増加が見込まれるため、事業の見直しを進め、経費の縮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53522</xdr:rowOff>
    </xdr:from>
    <xdr:to>
      <xdr:col>24</xdr:col>
      <xdr:colOff>25400</xdr:colOff>
      <xdr:row>54</xdr:row>
      <xdr:rowOff>45357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140372"/>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53522</xdr:rowOff>
    </xdr:from>
    <xdr:to>
      <xdr:col>19</xdr:col>
      <xdr:colOff>187325</xdr:colOff>
      <xdr:row>53</xdr:row>
      <xdr:rowOff>102507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1403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127000</xdr:rowOff>
    </xdr:from>
    <xdr:to>
      <xdr:col>15</xdr:col>
      <xdr:colOff>98425</xdr:colOff>
      <xdr:row>53</xdr:row>
      <xdr:rowOff>102507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0424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127000</xdr:rowOff>
    </xdr:from>
    <xdr:to>
      <xdr:col>11</xdr:col>
      <xdr:colOff>9525</xdr:colOff>
      <xdr:row>53</xdr:row>
      <xdr:rowOff>69850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042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11084</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2722</xdr:rowOff>
    </xdr:from>
    <xdr:to>
      <xdr:col>20</xdr:col>
      <xdr:colOff>38100</xdr:colOff>
      <xdr:row>53</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114499</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85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51707</xdr:rowOff>
    </xdr:from>
    <xdr:to>
      <xdr:col>15</xdr:col>
      <xdr:colOff>149225</xdr:colOff>
      <xdr:row>53</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163484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76200</xdr:rowOff>
    </xdr:from>
    <xdr:to>
      <xdr:col>11</xdr:col>
      <xdr:colOff>60325</xdr:colOff>
      <xdr:row>53</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国民健康保険事業など特別会計への繰出金など、その他の経費に係る経常収支比率は、類似団体平均を大きく下回っているが、国民健康保険事業や介護保険事業の経費の増加が見込まれており、今後も繰出基準等に基づき普通会計から負担すべき経費を精査し、適正な繰り出し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124278</xdr:rowOff>
    </xdr:from>
    <xdr:to>
      <xdr:col>82</xdr:col>
      <xdr:colOff>107950</xdr:colOff>
      <xdr:row>53</xdr:row>
      <xdr:rowOff>156935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2111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121755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80735</xdr:rowOff>
    </xdr:from>
    <xdr:to>
      <xdr:col>78</xdr:col>
      <xdr:colOff>69850</xdr:colOff>
      <xdr:row>53</xdr:row>
      <xdr:rowOff>124278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1675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80735</xdr:rowOff>
    </xdr:from>
    <xdr:to>
      <xdr:col>73</xdr:col>
      <xdr:colOff>180975</xdr:colOff>
      <xdr:row>53</xdr:row>
      <xdr:rowOff>102507</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167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48078</xdr:rowOff>
    </xdr:from>
    <xdr:to>
      <xdr:col>69</xdr:col>
      <xdr:colOff>92075</xdr:colOff>
      <xdr:row>53</xdr:row>
      <xdr:rowOff>102507</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134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106135</xdr:rowOff>
    </xdr:from>
    <xdr:to>
      <xdr:col>82</xdr:col>
      <xdr:colOff>158750</xdr:colOff>
      <xdr:row>54</xdr:row>
      <xdr:rowOff>36285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14712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10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73478</xdr:rowOff>
    </xdr:from>
    <xdr:to>
      <xdr:col>78</xdr:col>
      <xdr:colOff>120650</xdr:colOff>
      <xdr:row>54</xdr:row>
      <xdr:rowOff>3628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13805</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892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29935</xdr:rowOff>
    </xdr:from>
    <xdr:to>
      <xdr:col>74</xdr:col>
      <xdr:colOff>31750</xdr:colOff>
      <xdr:row>53</xdr:row>
      <xdr:rowOff>131535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141712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51707</xdr:rowOff>
    </xdr:from>
    <xdr:to>
      <xdr:col>69</xdr:col>
      <xdr:colOff>142875</xdr:colOff>
      <xdr:row>53</xdr:row>
      <xdr:rowOff>153307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163484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168728</xdr:rowOff>
    </xdr:from>
    <xdr:to>
      <xdr:col>65</xdr:col>
      <xdr:colOff>53975</xdr:colOff>
      <xdr:row>53</xdr:row>
      <xdr:rowOff>98878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109055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885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補助費等に係る経常収支比率が類似団体平均を上回っているのは、消防やごみ処理などの事務に係る一部事務組合への負担金、病院事業や下水道事業に係る公営企業への負担金が多いためである。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60706</xdr:rowOff>
    </xdr:from>
    <xdr:to>
      <xdr:col>82</xdr:col>
      <xdr:colOff>107950</xdr:colOff>
      <xdr:row>39</xdr:row>
      <xdr:rowOff>74422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7472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99568</xdr:rowOff>
    </xdr:from>
    <xdr:to>
      <xdr:col>78</xdr:col>
      <xdr:colOff>69850</xdr:colOff>
      <xdr:row>39</xdr:row>
      <xdr:rowOff>60706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61466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30988</xdr:rowOff>
    </xdr:from>
    <xdr:to>
      <xdr:col>73</xdr:col>
      <xdr:colOff>180975</xdr:colOff>
      <xdr:row>38</xdr:row>
      <xdr:rowOff>99568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5460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30988</xdr:rowOff>
    </xdr:from>
    <xdr:to>
      <xdr:col>69</xdr:col>
      <xdr:colOff>92075</xdr:colOff>
      <xdr:row>38</xdr:row>
      <xdr:rowOff>62992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5460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23622</xdr:rowOff>
    </xdr:from>
    <xdr:to>
      <xdr:col>82</xdr:col>
      <xdr:colOff>158750</xdr:colOff>
      <xdr:row>39</xdr:row>
      <xdr:rowOff>125222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167149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9906</xdr:rowOff>
    </xdr:from>
    <xdr:to>
      <xdr:col>78</xdr:col>
      <xdr:colOff>120650</xdr:colOff>
      <xdr:row>39</xdr:row>
      <xdr:rowOff>111506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96283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78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48768</xdr:rowOff>
    </xdr:from>
    <xdr:to>
      <xdr:col>74</xdr:col>
      <xdr:colOff>31750</xdr:colOff>
      <xdr:row>38</xdr:row>
      <xdr:rowOff>150368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135145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151638</xdr:rowOff>
    </xdr:from>
    <xdr:to>
      <xdr:col>69</xdr:col>
      <xdr:colOff>142875</xdr:colOff>
      <xdr:row>38</xdr:row>
      <xdr:rowOff>81788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66565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12192</xdr:rowOff>
    </xdr:from>
    <xdr:to>
      <xdr:col>65</xdr:col>
      <xdr:colOff>53975</xdr:colOff>
      <xdr:row>38</xdr:row>
      <xdr:rowOff>113792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98569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と比較して経常一般財源が多いことから、公債費に係る経常収支比率は低い数値となっている。今後の経常一般財源の動向を見据え、償還額と借入額のバランスに注意して健全な財政運営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131572</xdr:rowOff>
    </xdr:from>
    <xdr:to>
      <xdr:col>24</xdr:col>
      <xdr:colOff>25400</xdr:colOff>
      <xdr:row>74</xdr:row>
      <xdr:rowOff>145288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28188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145288</xdr:rowOff>
    </xdr:from>
    <xdr:to>
      <xdr:col>19</xdr:col>
      <xdr:colOff>187325</xdr:colOff>
      <xdr:row>74</xdr:row>
      <xdr:rowOff>154432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8325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154432</xdr:rowOff>
    </xdr:from>
    <xdr:to>
      <xdr:col>15</xdr:col>
      <xdr:colOff>98425</xdr:colOff>
      <xdr:row>75</xdr:row>
      <xdr:rowOff>14986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8417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14986</xdr:rowOff>
    </xdr:from>
    <xdr:to>
      <xdr:col>11</xdr:col>
      <xdr:colOff>9525</xdr:colOff>
      <xdr:row>75</xdr:row>
      <xdr:rowOff>65278</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8737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80772</xdr:rowOff>
    </xdr:from>
    <xdr:to>
      <xdr:col>24</xdr:col>
      <xdr:colOff>76200</xdr:colOff>
      <xdr:row>75</xdr:row>
      <xdr:rowOff>10922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160799</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7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94488</xdr:rowOff>
    </xdr:from>
    <xdr:to>
      <xdr:col>20</xdr:col>
      <xdr:colOff>38100</xdr:colOff>
      <xdr:row>75</xdr:row>
      <xdr:rowOff>24638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34815</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55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103632</xdr:rowOff>
    </xdr:from>
    <xdr:to>
      <xdr:col>15</xdr:col>
      <xdr:colOff>149225</xdr:colOff>
      <xdr:row>75</xdr:row>
      <xdr:rowOff>33782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43959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135636</xdr:rowOff>
    </xdr:from>
    <xdr:to>
      <xdr:col>11</xdr:col>
      <xdr:colOff>60325</xdr:colOff>
      <xdr:row>75</xdr:row>
      <xdr:rowOff>65786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75963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14478</xdr:rowOff>
    </xdr:from>
    <xdr:to>
      <xdr:col>6</xdr:col>
      <xdr:colOff>171450</xdr:colOff>
      <xdr:row>75</xdr:row>
      <xdr:rowOff>116078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126255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類似団体平均と比較して経常一般財源が多いことから、類似団体平均と比較して低い数値を維持してい</a:t>
          </a:r>
          <a:r>
            <a:rPr kumimoji="1" lang="ja-JP" altLang="en-US" sz="1100">
              <a:solidFill>
                <a:schemeClr val="dk1"/>
              </a:solidFill>
              <a:effectLst/>
              <a:latin typeface="+mn-lt"/>
              <a:ea typeface="+mn-ea"/>
              <a:cs typeface="+mn-cs"/>
            </a:rPr>
            <a:t>たが、物件費や補助費等において</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を上回っている。</a:t>
          </a:r>
          <a:endParaRPr lang="ja-JP" altLang="ja-JP" sz="1400">
            <a:effectLst/>
          </a:endParaRPr>
        </a:p>
        <a:p>
          <a:r>
            <a:rPr kumimoji="1" lang="ja-JP" altLang="ja-JP" sz="1100">
              <a:solidFill>
                <a:schemeClr val="dk1"/>
              </a:solidFill>
              <a:effectLst/>
              <a:latin typeface="+mn-lt"/>
              <a:ea typeface="+mn-ea"/>
              <a:cs typeface="+mn-cs"/>
            </a:rPr>
            <a:t>今後も引き続き事業内容や必要経費を精査し、健全な財政運営に努めていく。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120142</xdr:rowOff>
    </xdr:from>
    <xdr:to>
      <xdr:col>82</xdr:col>
      <xdr:colOff>107950</xdr:colOff>
      <xdr:row>78</xdr:row>
      <xdr:rowOff>40132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32179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147574</xdr:rowOff>
    </xdr:from>
    <xdr:to>
      <xdr:col>78</xdr:col>
      <xdr:colOff>69850</xdr:colOff>
      <xdr:row>77</xdr:row>
      <xdr:rowOff>120142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006324"/>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88138</xdr:rowOff>
    </xdr:from>
    <xdr:to>
      <xdr:col>73</xdr:col>
      <xdr:colOff>180975</xdr:colOff>
      <xdr:row>75</xdr:row>
      <xdr:rowOff>147574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29468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88138</xdr:rowOff>
    </xdr:from>
    <xdr:to>
      <xdr:col>69</xdr:col>
      <xdr:colOff>92075</xdr:colOff>
      <xdr:row>76</xdr:row>
      <xdr:rowOff>62992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294688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132859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69342</xdr:rowOff>
    </xdr:from>
    <xdr:to>
      <xdr:col>78</xdr:col>
      <xdr:colOff>120650</xdr:colOff>
      <xdr:row>77</xdr:row>
      <xdr:rowOff>170942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9669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96774</xdr:rowOff>
    </xdr:from>
    <xdr:to>
      <xdr:col>74</xdr:col>
      <xdr:colOff>31750</xdr:colOff>
      <xdr:row>76</xdr:row>
      <xdr:rowOff>26924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37101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37338</xdr:rowOff>
    </xdr:from>
    <xdr:to>
      <xdr:col>69</xdr:col>
      <xdr:colOff>142875</xdr:colOff>
      <xdr:row>75</xdr:row>
      <xdr:rowOff>138938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149115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xdr:rowOff>
    </xdr:from>
    <xdr:to>
      <xdr:col>65</xdr:col>
      <xdr:colOff>53975</xdr:colOff>
      <xdr:row>76</xdr:row>
      <xdr:rowOff>113792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123969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13938</xdr:rowOff>
    </xdr:from>
    <xdr:to>
      <xdr:col>29</xdr:col>
      <xdr:colOff>127000</xdr:colOff>
      <xdr:row>16</xdr:row>
      <xdr:rowOff>40418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04763"/>
          <a:ext cx="647700" cy="26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170166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89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40418</xdr:rowOff>
    </xdr:from>
    <xdr:to>
      <xdr:col>26</xdr:col>
      <xdr:colOff>50800</xdr:colOff>
      <xdr:row>16</xdr:row>
      <xdr:rowOff>74251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31243"/>
          <a:ext cx="698500" cy="33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85882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7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39903</xdr:rowOff>
    </xdr:from>
    <xdr:to>
      <xdr:col>22</xdr:col>
      <xdr:colOff>114300</xdr:colOff>
      <xdr:row>16</xdr:row>
      <xdr:rowOff>74251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830728"/>
          <a:ext cx="698500" cy="34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117295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37503</xdr:rowOff>
    </xdr:from>
    <xdr:to>
      <xdr:col>18</xdr:col>
      <xdr:colOff>177800</xdr:colOff>
      <xdr:row>16</xdr:row>
      <xdr:rowOff>39903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28328"/>
          <a:ext cx="698500" cy="2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141108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161663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134588</xdr:rowOff>
    </xdr:from>
    <xdr:to>
      <xdr:col>29</xdr:col>
      <xdr:colOff>177800</xdr:colOff>
      <xdr:row>16</xdr:row>
      <xdr:rowOff>64738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53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151115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9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161068</xdr:rowOff>
    </xdr:from>
    <xdr:to>
      <xdr:col>26</xdr:col>
      <xdr:colOff>101600</xdr:colOff>
      <xdr:row>16</xdr:row>
      <xdr:rowOff>91218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80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101395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4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23451</xdr:rowOff>
    </xdr:from>
    <xdr:to>
      <xdr:col>22</xdr:col>
      <xdr:colOff>165100</xdr:colOff>
      <xdr:row>16</xdr:row>
      <xdr:rowOff>125051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14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135228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83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160553</xdr:rowOff>
    </xdr:from>
    <xdr:to>
      <xdr:col>19</xdr:col>
      <xdr:colOff>38100</xdr:colOff>
      <xdr:row>16</xdr:row>
      <xdr:rowOff>90703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79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100880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158153</xdr:rowOff>
    </xdr:from>
    <xdr:to>
      <xdr:col>15</xdr:col>
      <xdr:colOff>101600</xdr:colOff>
      <xdr:row>16</xdr:row>
      <xdr:rowOff>88303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77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98480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4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180911</xdr:rowOff>
    </xdr:from>
    <xdr:to>
      <xdr:col>29</xdr:col>
      <xdr:colOff>127000</xdr:colOff>
      <xdr:row>37</xdr:row>
      <xdr:rowOff>282410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305611"/>
          <a:ext cx="647700" cy="101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85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108331</xdr:rowOff>
    </xdr:from>
    <xdr:to>
      <xdr:col>26</xdr:col>
      <xdr:colOff>50800</xdr:colOff>
      <xdr:row>37</xdr:row>
      <xdr:rowOff>180911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233031"/>
          <a:ext cx="698500" cy="72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166184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108331</xdr:rowOff>
    </xdr:from>
    <xdr:to>
      <xdr:col>22</xdr:col>
      <xdr:colOff>114300</xdr:colOff>
      <xdr:row>37</xdr:row>
      <xdr:rowOff>132753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33031"/>
          <a:ext cx="698500" cy="24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166908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97892</xdr:rowOff>
    </xdr:from>
    <xdr:to>
      <xdr:col>18</xdr:col>
      <xdr:colOff>177800</xdr:colOff>
      <xdr:row>37</xdr:row>
      <xdr:rowOff>132753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22592"/>
          <a:ext cx="698500" cy="34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149724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231610</xdr:rowOff>
    </xdr:from>
    <xdr:to>
      <xdr:col>29</xdr:col>
      <xdr:colOff>177800</xdr:colOff>
      <xdr:row>37</xdr:row>
      <xdr:rowOff>333210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56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203687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2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130111</xdr:rowOff>
    </xdr:from>
    <xdr:to>
      <xdr:col>26</xdr:col>
      <xdr:colOff>101600</xdr:colOff>
      <xdr:row>37</xdr:row>
      <xdr:rowOff>231711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54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216488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4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57531</xdr:rowOff>
    </xdr:from>
    <xdr:to>
      <xdr:col>22</xdr:col>
      <xdr:colOff>165100</xdr:colOff>
      <xdr:row>37</xdr:row>
      <xdr:rowOff>159131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82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143908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6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81953</xdr:rowOff>
    </xdr:from>
    <xdr:to>
      <xdr:col>19</xdr:col>
      <xdr:colOff>38100</xdr:colOff>
      <xdr:row>37</xdr:row>
      <xdr:rowOff>183553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06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168330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9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47092</xdr:rowOff>
    </xdr:from>
    <xdr:to>
      <xdr:col>15</xdr:col>
      <xdr:colOff>101600</xdr:colOff>
      <xdr:row>37</xdr:row>
      <xdr:rowOff>148692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71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133469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5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61,245
58,984
32.19
33,870,574
30,778,705
2,364,226
16,216,841
6,508,633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35497</xdr:rowOff>
    </xdr:from>
    <xdr:to>
      <xdr:col>24</xdr:col>
      <xdr:colOff>63500</xdr:colOff>
      <xdr:row>36</xdr:row>
      <xdr:rowOff>56604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07697"/>
          <a:ext cx="8382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56604</xdr:rowOff>
    </xdr:from>
    <xdr:to>
      <xdr:col>19</xdr:col>
      <xdr:colOff>177800</xdr:colOff>
      <xdr:row>37</xdr:row>
      <xdr:rowOff>89008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28804"/>
          <a:ext cx="889000" cy="20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86646</xdr:rowOff>
    </xdr:from>
    <xdr:to>
      <xdr:col>15</xdr:col>
      <xdr:colOff>50800</xdr:colOff>
      <xdr:row>37</xdr:row>
      <xdr:rowOff>89008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30296"/>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86646</xdr:rowOff>
    </xdr:from>
    <xdr:to>
      <xdr:col>10</xdr:col>
      <xdr:colOff>114300</xdr:colOff>
      <xdr:row>37</xdr:row>
      <xdr:rowOff>95123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30296"/>
          <a:ext cx="889000" cy="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156147</xdr:rowOff>
    </xdr:from>
    <xdr:to>
      <xdr:col>24</xdr:col>
      <xdr:colOff>114300</xdr:colOff>
      <xdr:row>36</xdr:row>
      <xdr:rowOff>86297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5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134574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3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5804</xdr:rowOff>
    </xdr:from>
    <xdr:to>
      <xdr:col>20</xdr:col>
      <xdr:colOff>38100</xdr:colOff>
      <xdr:row>36</xdr:row>
      <xdr:rowOff>107404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7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98531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7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38208</xdr:rowOff>
    </xdr:from>
    <xdr:to>
      <xdr:col>15</xdr:col>
      <xdr:colOff>101600</xdr:colOff>
      <xdr:row>37</xdr:row>
      <xdr:rowOff>139808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8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130935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7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35846</xdr:rowOff>
    </xdr:from>
    <xdr:to>
      <xdr:col>10</xdr:col>
      <xdr:colOff>165100</xdr:colOff>
      <xdr:row>37</xdr:row>
      <xdr:rowOff>137446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128573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7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44323</xdr:rowOff>
    </xdr:from>
    <xdr:to>
      <xdr:col>6</xdr:col>
      <xdr:colOff>38100</xdr:colOff>
      <xdr:row>37</xdr:row>
      <xdr:rowOff>145923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137050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74473</xdr:rowOff>
    </xdr:from>
    <xdr:to>
      <xdr:col>24</xdr:col>
      <xdr:colOff>63500</xdr:colOff>
      <xdr:row>55</xdr:row>
      <xdr:rowOff>91415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332773"/>
          <a:ext cx="838200" cy="1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8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7379</xdr:rowOff>
    </xdr:from>
    <xdr:to>
      <xdr:col>19</xdr:col>
      <xdr:colOff>177800</xdr:colOff>
      <xdr:row>55</xdr:row>
      <xdr:rowOff>91415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437129"/>
          <a:ext cx="889000" cy="8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145063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7379</xdr:rowOff>
    </xdr:from>
    <xdr:to>
      <xdr:col>15</xdr:col>
      <xdr:colOff>50800</xdr:colOff>
      <xdr:row>55</xdr:row>
      <xdr:rowOff>52108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437129"/>
          <a:ext cx="889000" cy="4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162285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6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52108</xdr:rowOff>
    </xdr:from>
    <xdr:to>
      <xdr:col>10</xdr:col>
      <xdr:colOff>114300</xdr:colOff>
      <xdr:row>55</xdr:row>
      <xdr:rowOff>73978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481858"/>
          <a:ext cx="8890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26649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29151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23673</xdr:rowOff>
    </xdr:from>
    <xdr:to>
      <xdr:col>24</xdr:col>
      <xdr:colOff>114300</xdr:colOff>
      <xdr:row>54</xdr:row>
      <xdr:rowOff>125273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28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46550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13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40615</xdr:rowOff>
    </xdr:from>
    <xdr:to>
      <xdr:col>20</xdr:col>
      <xdr:colOff>38100</xdr:colOff>
      <xdr:row>55</xdr:row>
      <xdr:rowOff>142215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7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158742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24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128029</xdr:rowOff>
    </xdr:from>
    <xdr:to>
      <xdr:col>15</xdr:col>
      <xdr:colOff>101600</xdr:colOff>
      <xdr:row>55</xdr:row>
      <xdr:rowOff>58179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38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74706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1308</xdr:rowOff>
    </xdr:from>
    <xdr:to>
      <xdr:col>10</xdr:col>
      <xdr:colOff>165100</xdr:colOff>
      <xdr:row>55</xdr:row>
      <xdr:rowOff>102908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4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119435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20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23178</xdr:rowOff>
    </xdr:from>
    <xdr:to>
      <xdr:col>6</xdr:col>
      <xdr:colOff>38100</xdr:colOff>
      <xdr:row>55</xdr:row>
      <xdr:rowOff>124778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45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141305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22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154026</xdr:rowOff>
    </xdr:from>
    <xdr:to>
      <xdr:col>24</xdr:col>
      <xdr:colOff>63500</xdr:colOff>
      <xdr:row>78</xdr:row>
      <xdr:rowOff>168847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527126"/>
          <a:ext cx="8382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154026</xdr:rowOff>
    </xdr:from>
    <xdr:to>
      <xdr:col>19</xdr:col>
      <xdr:colOff>177800</xdr:colOff>
      <xdr:row>78</xdr:row>
      <xdr:rowOff>157759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527126"/>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157759</xdr:rowOff>
    </xdr:from>
    <xdr:to>
      <xdr:col>15</xdr:col>
      <xdr:colOff>50800</xdr:colOff>
      <xdr:row>78</xdr:row>
      <xdr:rowOff>168047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530859"/>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166712</xdr:rowOff>
    </xdr:from>
    <xdr:to>
      <xdr:col>10</xdr:col>
      <xdr:colOff>114300</xdr:colOff>
      <xdr:row>78</xdr:row>
      <xdr:rowOff>168047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539812"/>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118047</xdr:rowOff>
    </xdr:from>
    <xdr:to>
      <xdr:col>24</xdr:col>
      <xdr:colOff>114300</xdr:colOff>
      <xdr:row>79</xdr:row>
      <xdr:rowOff>48197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32974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40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103226</xdr:rowOff>
    </xdr:from>
    <xdr:to>
      <xdr:col>20</xdr:col>
      <xdr:colOff>38100</xdr:colOff>
      <xdr:row>79</xdr:row>
      <xdr:rowOff>33376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7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24503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6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106959</xdr:rowOff>
    </xdr:from>
    <xdr:to>
      <xdr:col>15</xdr:col>
      <xdr:colOff>101600</xdr:colOff>
      <xdr:row>79</xdr:row>
      <xdr:rowOff>37109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8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28236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7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117247</xdr:rowOff>
    </xdr:from>
    <xdr:to>
      <xdr:col>10</xdr:col>
      <xdr:colOff>165100</xdr:colOff>
      <xdr:row>79</xdr:row>
      <xdr:rowOff>47397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38524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8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115912</xdr:rowOff>
    </xdr:from>
    <xdr:to>
      <xdr:col>6</xdr:col>
      <xdr:colOff>38100</xdr:colOff>
      <xdr:row>79</xdr:row>
      <xdr:rowOff>46062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8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37189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8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150411</xdr:rowOff>
    </xdr:from>
    <xdr:to>
      <xdr:col>24</xdr:col>
      <xdr:colOff>62865</xdr:colOff>
      <xdr:row>96</xdr:row>
      <xdr:rowOff>52462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80911"/>
          <a:ext cx="1270" cy="930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56289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5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52462</xdr:rowOff>
    </xdr:from>
    <xdr:to>
      <xdr:col>24</xdr:col>
      <xdr:colOff>152400</xdr:colOff>
      <xdr:row>96</xdr:row>
      <xdr:rowOff>52462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51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97088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5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150411</xdr:rowOff>
    </xdr:from>
    <xdr:to>
      <xdr:col>24</xdr:col>
      <xdr:colOff>152400</xdr:colOff>
      <xdr:row>90</xdr:row>
      <xdr:rowOff>150411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8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41946</xdr:rowOff>
    </xdr:from>
    <xdr:to>
      <xdr:col>24</xdr:col>
      <xdr:colOff>63500</xdr:colOff>
      <xdr:row>97</xdr:row>
      <xdr:rowOff>147831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01146"/>
          <a:ext cx="838200" cy="27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44742</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989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21865</xdr:rowOff>
    </xdr:from>
    <xdr:to>
      <xdr:col>24</xdr:col>
      <xdr:colOff>114300</xdr:colOff>
      <xdr:row>94</xdr:row>
      <xdr:rowOff>123465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147831</xdr:rowOff>
    </xdr:from>
    <xdr:to>
      <xdr:col>19</xdr:col>
      <xdr:colOff>177800</xdr:colOff>
      <xdr:row>98</xdr:row>
      <xdr:rowOff>10117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78481"/>
          <a:ext cx="889000" cy="3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107536</xdr:rowOff>
    </xdr:from>
    <xdr:to>
      <xdr:col>20</xdr:col>
      <xdr:colOff>38100</xdr:colOff>
      <xdr:row>96</xdr:row>
      <xdr:rowOff>37686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9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54213</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17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10117</xdr:rowOff>
    </xdr:from>
    <xdr:to>
      <xdr:col>15</xdr:col>
      <xdr:colOff>50800</xdr:colOff>
      <xdr:row>98</xdr:row>
      <xdr:rowOff>48228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12217"/>
          <a:ext cx="889000" cy="3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145822</xdr:rowOff>
    </xdr:from>
    <xdr:to>
      <xdr:col>15</xdr:col>
      <xdr:colOff>101600</xdr:colOff>
      <xdr:row>96</xdr:row>
      <xdr:rowOff>75972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92499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20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48228</xdr:rowOff>
    </xdr:from>
    <xdr:to>
      <xdr:col>10</xdr:col>
      <xdr:colOff>114300</xdr:colOff>
      <xdr:row>98</xdr:row>
      <xdr:rowOff>48489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50328"/>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16793</xdr:rowOff>
    </xdr:from>
    <xdr:to>
      <xdr:col>10</xdr:col>
      <xdr:colOff>165100</xdr:colOff>
      <xdr:row>96</xdr:row>
      <xdr:rowOff>118393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134920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25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19602</xdr:rowOff>
    </xdr:from>
    <xdr:to>
      <xdr:col>6</xdr:col>
      <xdr:colOff>38100</xdr:colOff>
      <xdr:row>96</xdr:row>
      <xdr:rowOff>121202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7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137729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25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162596</xdr:rowOff>
    </xdr:from>
    <xdr:to>
      <xdr:col>24</xdr:col>
      <xdr:colOff>114300</xdr:colOff>
      <xdr:row>96</xdr:row>
      <xdr:rowOff>92746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5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77523</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6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97031</xdr:rowOff>
    </xdr:from>
    <xdr:to>
      <xdr:col>20</xdr:col>
      <xdr:colOff>38100</xdr:colOff>
      <xdr:row>98</xdr:row>
      <xdr:rowOff>27181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2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18308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2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130767</xdr:rowOff>
    </xdr:from>
    <xdr:to>
      <xdr:col>15</xdr:col>
      <xdr:colOff>101600</xdr:colOff>
      <xdr:row>98</xdr:row>
      <xdr:rowOff>60917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6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52044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168878</xdr:rowOff>
    </xdr:from>
    <xdr:to>
      <xdr:col>10</xdr:col>
      <xdr:colOff>165100</xdr:colOff>
      <xdr:row>98</xdr:row>
      <xdr:rowOff>99028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90155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9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77521</xdr:rowOff>
    </xdr:from>
    <xdr:to>
      <xdr:col>54</xdr:col>
      <xdr:colOff>189865</xdr:colOff>
      <xdr:row>38</xdr:row>
      <xdr:rowOff>17605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735371"/>
          <a:ext cx="1270" cy="79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21432</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3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17605</xdr:rowOff>
    </xdr:from>
    <xdr:to>
      <xdr:col>55</xdr:col>
      <xdr:colOff>88900</xdr:colOff>
      <xdr:row>38</xdr:row>
      <xdr:rowOff>17605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3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24198</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51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77521</xdr:rowOff>
    </xdr:from>
    <xdr:to>
      <xdr:col>55</xdr:col>
      <xdr:colOff>88900</xdr:colOff>
      <xdr:row>33</xdr:row>
      <xdr:rowOff>77521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7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3363</xdr:rowOff>
    </xdr:from>
    <xdr:to>
      <xdr:col>55</xdr:col>
      <xdr:colOff>0</xdr:colOff>
      <xdr:row>35</xdr:row>
      <xdr:rowOff>158521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318313"/>
          <a:ext cx="838200" cy="84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14581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86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36154</xdr:rowOff>
    </xdr:from>
    <xdr:to>
      <xdr:col>55</xdr:col>
      <xdr:colOff>50800</xdr:colOff>
      <xdr:row>36</xdr:row>
      <xdr:rowOff>137754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3363</xdr:rowOff>
    </xdr:from>
    <xdr:to>
      <xdr:col>50</xdr:col>
      <xdr:colOff>114300</xdr:colOff>
      <xdr:row>36</xdr:row>
      <xdr:rowOff>80051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318313"/>
          <a:ext cx="889000" cy="93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127633</xdr:rowOff>
    </xdr:from>
    <xdr:to>
      <xdr:col>50</xdr:col>
      <xdr:colOff>165100</xdr:colOff>
      <xdr:row>32</xdr:row>
      <xdr:rowOff>57783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44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48910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53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80051</xdr:rowOff>
    </xdr:from>
    <xdr:to>
      <xdr:col>45</xdr:col>
      <xdr:colOff>177800</xdr:colOff>
      <xdr:row>36</xdr:row>
      <xdr:rowOff>132827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252251"/>
          <a:ext cx="889000" cy="5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131823</xdr:rowOff>
    </xdr:from>
    <xdr:to>
      <xdr:col>46</xdr:col>
      <xdr:colOff>38100</xdr:colOff>
      <xdr:row>37</xdr:row>
      <xdr:rowOff>61973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53100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3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76241</xdr:rowOff>
    </xdr:from>
    <xdr:to>
      <xdr:col>41</xdr:col>
      <xdr:colOff>50800</xdr:colOff>
      <xdr:row>36</xdr:row>
      <xdr:rowOff>132827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248441"/>
          <a:ext cx="889000" cy="5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163241</xdr:rowOff>
    </xdr:from>
    <xdr:to>
      <xdr:col>41</xdr:col>
      <xdr:colOff>101600</xdr:colOff>
      <xdr:row>37</xdr:row>
      <xdr:rowOff>93391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84518</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2070</xdr:rowOff>
    </xdr:from>
    <xdr:to>
      <xdr:col>36</xdr:col>
      <xdr:colOff>165100</xdr:colOff>
      <xdr:row>37</xdr:row>
      <xdr:rowOff>103670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4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94797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4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107721</xdr:rowOff>
    </xdr:from>
    <xdr:to>
      <xdr:col>55</xdr:col>
      <xdr:colOff>50800</xdr:colOff>
      <xdr:row>36</xdr:row>
      <xdr:rowOff>37871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10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130598</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95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124013</xdr:rowOff>
    </xdr:from>
    <xdr:to>
      <xdr:col>50</xdr:col>
      <xdr:colOff>165100</xdr:colOff>
      <xdr:row>31</xdr:row>
      <xdr:rowOff>54163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26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70690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042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29251</xdr:rowOff>
    </xdr:from>
    <xdr:to>
      <xdr:col>46</xdr:col>
      <xdr:colOff>38100</xdr:colOff>
      <xdr:row>36</xdr:row>
      <xdr:rowOff>130851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20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147378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97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82027</xdr:rowOff>
    </xdr:from>
    <xdr:to>
      <xdr:col>41</xdr:col>
      <xdr:colOff>101600</xdr:colOff>
      <xdr:row>37</xdr:row>
      <xdr:rowOff>12177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5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28704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02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25441</xdr:rowOff>
    </xdr:from>
    <xdr:to>
      <xdr:col>36</xdr:col>
      <xdr:colOff>165100</xdr:colOff>
      <xdr:row>36</xdr:row>
      <xdr:rowOff>127041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19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143568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97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67308</xdr:rowOff>
    </xdr:from>
    <xdr:to>
      <xdr:col>55</xdr:col>
      <xdr:colOff>0</xdr:colOff>
      <xdr:row>56</xdr:row>
      <xdr:rowOff>25823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497058"/>
          <a:ext cx="838200" cy="12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157481</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58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164954</xdr:rowOff>
    </xdr:from>
    <xdr:to>
      <xdr:col>50</xdr:col>
      <xdr:colOff>114300</xdr:colOff>
      <xdr:row>56</xdr:row>
      <xdr:rowOff>25823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594704"/>
          <a:ext cx="889000" cy="3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164954</xdr:rowOff>
    </xdr:from>
    <xdr:to>
      <xdr:col>45</xdr:col>
      <xdr:colOff>177800</xdr:colOff>
      <xdr:row>56</xdr:row>
      <xdr:rowOff>3432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594704"/>
          <a:ext cx="8890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53708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3432</xdr:rowOff>
    </xdr:from>
    <xdr:to>
      <xdr:col>41</xdr:col>
      <xdr:colOff>50800</xdr:colOff>
      <xdr:row>56</xdr:row>
      <xdr:rowOff>67702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604632"/>
          <a:ext cx="889000" cy="6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97708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126389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38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16508</xdr:rowOff>
    </xdr:from>
    <xdr:to>
      <xdr:col>55</xdr:col>
      <xdr:colOff>50800</xdr:colOff>
      <xdr:row>55</xdr:row>
      <xdr:rowOff>118108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44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39385</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29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146473</xdr:rowOff>
    </xdr:from>
    <xdr:to>
      <xdr:col>50</xdr:col>
      <xdr:colOff>165100</xdr:colOff>
      <xdr:row>56</xdr:row>
      <xdr:rowOff>76623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57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67750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6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114154</xdr:rowOff>
    </xdr:from>
    <xdr:to>
      <xdr:col>46</xdr:col>
      <xdr:colOff>38100</xdr:colOff>
      <xdr:row>56</xdr:row>
      <xdr:rowOff>44304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5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60831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31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124082</xdr:rowOff>
    </xdr:from>
    <xdr:to>
      <xdr:col>41</xdr:col>
      <xdr:colOff>101600</xdr:colOff>
      <xdr:row>56</xdr:row>
      <xdr:rowOff>54232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55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70759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3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16902</xdr:rowOff>
    </xdr:from>
    <xdr:to>
      <xdr:col>36</xdr:col>
      <xdr:colOff>165100</xdr:colOff>
      <xdr:row>56</xdr:row>
      <xdr:rowOff>118502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61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109629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71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1054</xdr:rowOff>
    </xdr:from>
    <xdr:to>
      <xdr:col>55</xdr:col>
      <xdr:colOff>0</xdr:colOff>
      <xdr:row>78</xdr:row>
      <xdr:rowOff>10782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374154"/>
          <a:ext cx="838200" cy="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150258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5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154609</xdr:rowOff>
    </xdr:from>
    <xdr:to>
      <xdr:col>50</xdr:col>
      <xdr:colOff>114300</xdr:colOff>
      <xdr:row>78</xdr:row>
      <xdr:rowOff>10782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356259"/>
          <a:ext cx="8890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154609</xdr:rowOff>
    </xdr:from>
    <xdr:to>
      <xdr:col>45</xdr:col>
      <xdr:colOff>177800</xdr:colOff>
      <xdr:row>79</xdr:row>
      <xdr:rowOff>699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356259"/>
          <a:ext cx="889000" cy="18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36834</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4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117766</xdr:rowOff>
    </xdr:from>
    <xdr:to>
      <xdr:col>41</xdr:col>
      <xdr:colOff>50800</xdr:colOff>
      <xdr:row>79</xdr:row>
      <xdr:rowOff>699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490866"/>
          <a:ext cx="889000" cy="5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121704</xdr:rowOff>
    </xdr:from>
    <xdr:to>
      <xdr:col>55</xdr:col>
      <xdr:colOff>50800</xdr:colOff>
      <xdr:row>78</xdr:row>
      <xdr:rowOff>51854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2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144581</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17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131432</xdr:rowOff>
    </xdr:from>
    <xdr:to>
      <xdr:col>50</xdr:col>
      <xdr:colOff>165100</xdr:colOff>
      <xdr:row>78</xdr:row>
      <xdr:rowOff>61582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3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52709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42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103809</xdr:rowOff>
    </xdr:from>
    <xdr:to>
      <xdr:col>46</xdr:col>
      <xdr:colOff>38100</xdr:colOff>
      <xdr:row>78</xdr:row>
      <xdr:rowOff>33959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0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50486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08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121349</xdr:rowOff>
    </xdr:from>
    <xdr:to>
      <xdr:col>41</xdr:col>
      <xdr:colOff>101600</xdr:colOff>
      <xdr:row>79</xdr:row>
      <xdr:rowOff>51499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42626</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58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66966</xdr:rowOff>
    </xdr:from>
    <xdr:to>
      <xdr:col>36</xdr:col>
      <xdr:colOff>165100</xdr:colOff>
      <xdr:row>78</xdr:row>
      <xdr:rowOff>168566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4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159693</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53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109004</xdr:rowOff>
    </xdr:from>
    <xdr:to>
      <xdr:col>55</xdr:col>
      <xdr:colOff>0</xdr:colOff>
      <xdr:row>96</xdr:row>
      <xdr:rowOff>87630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225304"/>
          <a:ext cx="838200" cy="3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76077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35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87630</xdr:rowOff>
    </xdr:from>
    <xdr:to>
      <xdr:col>50</xdr:col>
      <xdr:colOff>114300</xdr:colOff>
      <xdr:row>96</xdr:row>
      <xdr:rowOff>158586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546830"/>
          <a:ext cx="889000" cy="7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135729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5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110592</xdr:rowOff>
    </xdr:from>
    <xdr:to>
      <xdr:col>45</xdr:col>
      <xdr:colOff>177800</xdr:colOff>
      <xdr:row>96</xdr:row>
      <xdr:rowOff>158586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398342"/>
          <a:ext cx="889000" cy="2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12209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110592</xdr:rowOff>
    </xdr:from>
    <xdr:to>
      <xdr:col>41</xdr:col>
      <xdr:colOff>50800</xdr:colOff>
      <xdr:row>96</xdr:row>
      <xdr:rowOff>96304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398342"/>
          <a:ext cx="889000" cy="1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45014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79061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58204</xdr:rowOff>
    </xdr:from>
    <xdr:to>
      <xdr:col>55</xdr:col>
      <xdr:colOff>50800</xdr:colOff>
      <xdr:row>94</xdr:row>
      <xdr:rowOff>159804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17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81081</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02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36830</xdr:rowOff>
    </xdr:from>
    <xdr:to>
      <xdr:col>50</xdr:col>
      <xdr:colOff>165100</xdr:colOff>
      <xdr:row>96</xdr:row>
      <xdr:rowOff>138430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49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154957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2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107786</xdr:rowOff>
    </xdr:from>
    <xdr:to>
      <xdr:col>46</xdr:col>
      <xdr:colOff>38100</xdr:colOff>
      <xdr:row>97</xdr:row>
      <xdr:rowOff>37936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56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29063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65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59792</xdr:rowOff>
    </xdr:from>
    <xdr:to>
      <xdr:col>41</xdr:col>
      <xdr:colOff>101600</xdr:colOff>
      <xdr:row>95</xdr:row>
      <xdr:rowOff>161392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3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6469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12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45504</xdr:rowOff>
    </xdr:from>
    <xdr:to>
      <xdr:col>36</xdr:col>
      <xdr:colOff>165100</xdr:colOff>
      <xdr:row>96</xdr:row>
      <xdr:rowOff>147104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50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163631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27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44107</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0657"/>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44031</xdr:rowOff>
    </xdr:from>
    <xdr:to>
      <xdr:col>81</xdr:col>
      <xdr:colOff>50800</xdr:colOff>
      <xdr:row>39</xdr:row>
      <xdr:rowOff>44107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058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44031</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730581"/>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164757</xdr:rowOff>
    </xdr:from>
    <xdr:to>
      <xdr:col>81</xdr:col>
      <xdr:colOff>101600</xdr:colOff>
      <xdr:row>39</xdr:row>
      <xdr:rowOff>94907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86034</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164681</xdr:rowOff>
    </xdr:from>
    <xdr:to>
      <xdr:col>76</xdr:col>
      <xdr:colOff>165100</xdr:colOff>
      <xdr:row>39</xdr:row>
      <xdr:rowOff>94831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85958</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35333" y="6772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28797</xdr:rowOff>
    </xdr:from>
    <xdr:to>
      <xdr:col>85</xdr:col>
      <xdr:colOff>127000</xdr:colOff>
      <xdr:row>78</xdr:row>
      <xdr:rowOff>49485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401897"/>
          <a:ext cx="8382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46757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73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168325</xdr:rowOff>
    </xdr:from>
    <xdr:to>
      <xdr:col>81</xdr:col>
      <xdr:colOff>50800</xdr:colOff>
      <xdr:row>78</xdr:row>
      <xdr:rowOff>28797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369975"/>
          <a:ext cx="889000" cy="3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32230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147374</xdr:rowOff>
    </xdr:from>
    <xdr:to>
      <xdr:col>76</xdr:col>
      <xdr:colOff>114300</xdr:colOff>
      <xdr:row>77</xdr:row>
      <xdr:rowOff>168325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349024"/>
          <a:ext cx="889000" cy="2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21583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123780</xdr:rowOff>
    </xdr:from>
    <xdr:to>
      <xdr:col>71</xdr:col>
      <xdr:colOff>177800</xdr:colOff>
      <xdr:row>77</xdr:row>
      <xdr:rowOff>147374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325430"/>
          <a:ext cx="889000" cy="2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11950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14562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170135</xdr:rowOff>
    </xdr:from>
    <xdr:to>
      <xdr:col>85</xdr:col>
      <xdr:colOff>177800</xdr:colOff>
      <xdr:row>78</xdr:row>
      <xdr:rowOff>100285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37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85062</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8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149447</xdr:rowOff>
    </xdr:from>
    <xdr:to>
      <xdr:col>81</xdr:col>
      <xdr:colOff>101600</xdr:colOff>
      <xdr:row>78</xdr:row>
      <xdr:rowOff>79597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35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70724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44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117525</xdr:rowOff>
    </xdr:from>
    <xdr:to>
      <xdr:col>76</xdr:col>
      <xdr:colOff>165100</xdr:colOff>
      <xdr:row>78</xdr:row>
      <xdr:rowOff>47675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31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38802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41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96574</xdr:rowOff>
    </xdr:from>
    <xdr:to>
      <xdr:col>72</xdr:col>
      <xdr:colOff>38100</xdr:colOff>
      <xdr:row>78</xdr:row>
      <xdr:rowOff>26724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9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17851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9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72980</xdr:rowOff>
    </xdr:from>
    <xdr:to>
      <xdr:col>67</xdr:col>
      <xdr:colOff>101600</xdr:colOff>
      <xdr:row>78</xdr:row>
      <xdr:rowOff>3130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165707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42507</xdr:rowOff>
    </xdr:from>
    <xdr:to>
      <xdr:col>85</xdr:col>
      <xdr:colOff>127000</xdr:colOff>
      <xdr:row>95</xdr:row>
      <xdr:rowOff>163246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5815907"/>
          <a:ext cx="838200" cy="63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154861</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42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42887</xdr:rowOff>
    </xdr:from>
    <xdr:to>
      <xdr:col>81</xdr:col>
      <xdr:colOff>50800</xdr:colOff>
      <xdr:row>95</xdr:row>
      <xdr:rowOff>163246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5473387"/>
          <a:ext cx="889000" cy="97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109560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74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42887</xdr:rowOff>
    </xdr:from>
    <xdr:to>
      <xdr:col>76</xdr:col>
      <xdr:colOff>114300</xdr:colOff>
      <xdr:row>94</xdr:row>
      <xdr:rowOff>55366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5473387"/>
          <a:ext cx="889000" cy="69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168445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7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41783</xdr:rowOff>
    </xdr:from>
    <xdr:to>
      <xdr:col>71</xdr:col>
      <xdr:colOff>177800</xdr:colOff>
      <xdr:row>94</xdr:row>
      <xdr:rowOff>55366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158083"/>
          <a:ext cx="889000" cy="1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138937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76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27894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82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163157</xdr:rowOff>
    </xdr:from>
    <xdr:to>
      <xdr:col>85</xdr:col>
      <xdr:colOff>177800</xdr:colOff>
      <xdr:row>92</xdr:row>
      <xdr:rowOff>93307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576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14584</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56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112446</xdr:rowOff>
    </xdr:from>
    <xdr:to>
      <xdr:col>81</xdr:col>
      <xdr:colOff>101600</xdr:colOff>
      <xdr:row>96</xdr:row>
      <xdr:rowOff>42596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4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59123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17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89</xdr:row>
      <xdr:rowOff>163537</xdr:rowOff>
    </xdr:from>
    <xdr:to>
      <xdr:col>76</xdr:col>
      <xdr:colOff>165100</xdr:colOff>
      <xdr:row>90</xdr:row>
      <xdr:rowOff>93687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542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88</xdr:row>
      <xdr:rowOff>110214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519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4566</xdr:rowOff>
    </xdr:from>
    <xdr:to>
      <xdr:col>72</xdr:col>
      <xdr:colOff>38100</xdr:colOff>
      <xdr:row>94</xdr:row>
      <xdr:rowOff>106166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1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122693</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589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162433</xdr:rowOff>
    </xdr:from>
    <xdr:to>
      <xdr:col>67</xdr:col>
      <xdr:colOff>101600</xdr:colOff>
      <xdr:row>94</xdr:row>
      <xdr:rowOff>92583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10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109110</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588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5055</xdr:rowOff>
    </xdr:from>
    <xdr:to>
      <xdr:col>116</xdr:col>
      <xdr:colOff>63500</xdr:colOff>
      <xdr:row>36</xdr:row>
      <xdr:rowOff>43745</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177255"/>
          <a:ext cx="838200" cy="3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92016</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6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166961</xdr:rowOff>
    </xdr:from>
    <xdr:to>
      <xdr:col>111</xdr:col>
      <xdr:colOff>177800</xdr:colOff>
      <xdr:row>36</xdr:row>
      <xdr:rowOff>5055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5824811"/>
          <a:ext cx="889000" cy="35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29036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37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166961</xdr:rowOff>
    </xdr:from>
    <xdr:to>
      <xdr:col>107</xdr:col>
      <xdr:colOff>50800</xdr:colOff>
      <xdr:row>38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5824811"/>
          <a:ext cx="889000" cy="71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83729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42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164395</xdr:rowOff>
    </xdr:from>
    <xdr:to>
      <xdr:col>116</xdr:col>
      <xdr:colOff>114300</xdr:colOff>
      <xdr:row>36</xdr:row>
      <xdr:rowOff>94545</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16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15822</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01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125705</xdr:rowOff>
    </xdr:from>
    <xdr:to>
      <xdr:col>112</xdr:col>
      <xdr:colOff>38100</xdr:colOff>
      <xdr:row>36</xdr:row>
      <xdr:rowOff>55855</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12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72382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590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116161</xdr:rowOff>
    </xdr:from>
    <xdr:to>
      <xdr:col>107</xdr:col>
      <xdr:colOff>101600</xdr:colOff>
      <xdr:row>34</xdr:row>
      <xdr:rowOff>46311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577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62838</xdr:rowOff>
    </xdr:from>
    <xdr:ext cx="534377"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67111" y="554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8369</xdr:rowOff>
    </xdr:from>
    <xdr:to>
      <xdr:col>116</xdr:col>
      <xdr:colOff>63500</xdr:colOff>
      <xdr:row>59</xdr:row>
      <xdr:rowOff>8369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239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8293</xdr:rowOff>
    </xdr:from>
    <xdr:to>
      <xdr:col>111</xdr:col>
      <xdr:colOff>177800</xdr:colOff>
      <xdr:row>59</xdr:row>
      <xdr:rowOff>8369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2384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8293</xdr:rowOff>
    </xdr:from>
    <xdr:to>
      <xdr:col>107</xdr:col>
      <xdr:colOff>50800</xdr:colOff>
      <xdr:row>59</xdr:row>
      <xdr:rowOff>8369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12384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8255</xdr:rowOff>
    </xdr:from>
    <xdr:to>
      <xdr:col>102</xdr:col>
      <xdr:colOff>114300</xdr:colOff>
      <xdr:row>59</xdr:row>
      <xdr:rowOff>8369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23805"/>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129019</xdr:rowOff>
    </xdr:from>
    <xdr:to>
      <xdr:col>116</xdr:col>
      <xdr:colOff>114300</xdr:colOff>
      <xdr:row>59</xdr:row>
      <xdr:rowOff>59169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7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43946</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988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129019</xdr:rowOff>
    </xdr:from>
    <xdr:to>
      <xdr:col>112</xdr:col>
      <xdr:colOff>38100</xdr:colOff>
      <xdr:row>59</xdr:row>
      <xdr:rowOff>59169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7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50296</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165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128943</xdr:rowOff>
    </xdr:from>
    <xdr:to>
      <xdr:col>107</xdr:col>
      <xdr:colOff>101600</xdr:colOff>
      <xdr:row>59</xdr:row>
      <xdr:rowOff>59093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7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50220</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165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129019</xdr:rowOff>
    </xdr:from>
    <xdr:to>
      <xdr:col>102</xdr:col>
      <xdr:colOff>165100</xdr:colOff>
      <xdr:row>59</xdr:row>
      <xdr:rowOff>59169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7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50296</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165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128905</xdr:rowOff>
    </xdr:from>
    <xdr:to>
      <xdr:col>98</xdr:col>
      <xdr:colOff>38100</xdr:colOff>
      <xdr:row>59</xdr:row>
      <xdr:rowOff>59055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50182</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165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48306</xdr:rowOff>
    </xdr:from>
    <xdr:to>
      <xdr:col>116</xdr:col>
      <xdr:colOff>62864</xdr:colOff>
      <xdr:row>76</xdr:row>
      <xdr:rowOff>145027</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049806"/>
          <a:ext cx="1269" cy="112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148854</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17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145027</xdr:rowOff>
    </xdr:from>
    <xdr:to>
      <xdr:col>116</xdr:col>
      <xdr:colOff>152400</xdr:colOff>
      <xdr:row>76</xdr:row>
      <xdr:rowOff>145027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175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166433</xdr:rowOff>
    </xdr:from>
    <xdr:ext cx="534377"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82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48306</xdr:rowOff>
    </xdr:from>
    <xdr:to>
      <xdr:col>116</xdr:col>
      <xdr:colOff>152400</xdr:colOff>
      <xdr:row>70</xdr:row>
      <xdr:rowOff>48306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04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133345</xdr:rowOff>
    </xdr:from>
    <xdr:to>
      <xdr:col>116</xdr:col>
      <xdr:colOff>63500</xdr:colOff>
      <xdr:row>76</xdr:row>
      <xdr:rowOff>148820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3163545"/>
          <a:ext cx="838200" cy="1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142524</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486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119647</xdr:rowOff>
    </xdr:from>
    <xdr:to>
      <xdr:col>116</xdr:col>
      <xdr:colOff>114300</xdr:colOff>
      <xdr:row>74</xdr:row>
      <xdr:rowOff>49797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6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148820</xdr:rowOff>
    </xdr:from>
    <xdr:to>
      <xdr:col>111</xdr:col>
      <xdr:colOff>177800</xdr:colOff>
      <xdr:row>76</xdr:row>
      <xdr:rowOff>162948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3179020"/>
          <a:ext cx="8890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150645</xdr:rowOff>
    </xdr:from>
    <xdr:to>
      <xdr:col>112</xdr:col>
      <xdr:colOff>38100</xdr:colOff>
      <xdr:row>74</xdr:row>
      <xdr:rowOff>80795</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26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97322</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44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77635</xdr:rowOff>
    </xdr:from>
    <xdr:to>
      <xdr:col>107</xdr:col>
      <xdr:colOff>50800</xdr:colOff>
      <xdr:row>76</xdr:row>
      <xdr:rowOff>162948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545300" y="12936385"/>
          <a:ext cx="889000" cy="25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19406</xdr:rowOff>
    </xdr:from>
    <xdr:to>
      <xdr:col>107</xdr:col>
      <xdr:colOff>101600</xdr:colOff>
      <xdr:row>73</xdr:row>
      <xdr:rowOff>121006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53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137533</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3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77635</xdr:rowOff>
    </xdr:from>
    <xdr:to>
      <xdr:col>102</xdr:col>
      <xdr:colOff>114300</xdr:colOff>
      <xdr:row>75</xdr:row>
      <xdr:rowOff>101364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2936385"/>
          <a:ext cx="889000" cy="2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160749</xdr:rowOff>
    </xdr:from>
    <xdr:to>
      <xdr:col>102</xdr:col>
      <xdr:colOff>165100</xdr:colOff>
      <xdr:row>73</xdr:row>
      <xdr:rowOff>90899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50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107426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28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153251</xdr:rowOff>
    </xdr:from>
    <xdr:to>
      <xdr:col>98</xdr:col>
      <xdr:colOff>38100</xdr:colOff>
      <xdr:row>73</xdr:row>
      <xdr:rowOff>83401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4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99928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27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82545</xdr:rowOff>
    </xdr:from>
    <xdr:to>
      <xdr:col>116</xdr:col>
      <xdr:colOff>114300</xdr:colOff>
      <xdr:row>77</xdr:row>
      <xdr:rowOff>12695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11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168922</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02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98020</xdr:rowOff>
    </xdr:from>
    <xdr:to>
      <xdr:col>112</xdr:col>
      <xdr:colOff>38100</xdr:colOff>
      <xdr:row>77</xdr:row>
      <xdr:rowOff>28170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12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19297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22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112148</xdr:rowOff>
    </xdr:from>
    <xdr:to>
      <xdr:col>107</xdr:col>
      <xdr:colOff>101600</xdr:colOff>
      <xdr:row>77</xdr:row>
      <xdr:rowOff>42298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14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33425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23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26835</xdr:rowOff>
    </xdr:from>
    <xdr:to>
      <xdr:col>102</xdr:col>
      <xdr:colOff>165100</xdr:colOff>
      <xdr:row>75</xdr:row>
      <xdr:rowOff>128435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8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119563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97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50564</xdr:rowOff>
    </xdr:from>
    <xdr:to>
      <xdr:col>98</xdr:col>
      <xdr:colOff>38100</xdr:colOff>
      <xdr:row>75</xdr:row>
      <xdr:rowOff>152164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90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143291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00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人件費における住民一人当たりのコストは、６</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４７０</a:t>
          </a:r>
          <a:r>
            <a:rPr kumimoji="1" lang="ja-JP" altLang="ja-JP" sz="1100">
              <a:solidFill>
                <a:schemeClr val="dk1"/>
              </a:solidFill>
              <a:effectLst/>
              <a:latin typeface="+mn-lt"/>
              <a:ea typeface="+mn-ea"/>
              <a:cs typeface="+mn-cs"/>
            </a:rPr>
            <a:t>円となっており、類似団体平均と比較して低い水準で推移している。指定管理者制度の導入や直営から民営への移行、働き方改革に伴う業務の見直し、業務のデジタル化・効率化により人件費の削減に努めている。</a:t>
          </a:r>
          <a:endParaRPr lang="ja-JP" altLang="ja-JP" sz="1400">
            <a:effectLst/>
          </a:endParaRPr>
        </a:p>
        <a:p>
          <a:r>
            <a:rPr kumimoji="1" lang="ja-JP" altLang="ja-JP" sz="1100">
              <a:solidFill>
                <a:schemeClr val="dk1"/>
              </a:solidFill>
              <a:effectLst/>
              <a:latin typeface="+mn-lt"/>
              <a:ea typeface="+mn-ea"/>
              <a:cs typeface="+mn-cs"/>
            </a:rPr>
            <a:t>反対に、物件費における住民一人当たりのコストは、</a:t>
          </a:r>
          <a:r>
            <a:rPr kumimoji="1" lang="ja-JP" altLang="en-US" sz="1100">
              <a:solidFill>
                <a:schemeClr val="dk1"/>
              </a:solidFill>
              <a:effectLst/>
              <a:latin typeface="+mn-lt"/>
              <a:ea typeface="+mn-ea"/>
              <a:cs typeface="+mn-cs"/>
            </a:rPr>
            <a:t>９５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３</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円となっており、類似団体平均と比較して高い水準で推移している。</a:t>
          </a:r>
          <a:endParaRPr lang="ja-JP" altLang="ja-JP" sz="1400">
            <a:effectLst/>
          </a:endParaRPr>
        </a:p>
        <a:p>
          <a:r>
            <a:rPr kumimoji="1" lang="ja-JP" altLang="ja-JP" sz="1100">
              <a:solidFill>
                <a:schemeClr val="dk1"/>
              </a:solidFill>
              <a:effectLst/>
              <a:latin typeface="+mn-lt"/>
              <a:ea typeface="+mn-ea"/>
              <a:cs typeface="+mn-cs"/>
            </a:rPr>
            <a:t>補助費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における住民一人当たりのコストは、</a:t>
          </a:r>
          <a:r>
            <a:rPr kumimoji="1" lang="ja-JP" altLang="en-US" sz="1100">
              <a:solidFill>
                <a:schemeClr val="dk1"/>
              </a:solidFill>
              <a:effectLst/>
              <a:latin typeface="+mn-lt"/>
              <a:ea typeface="+mn-ea"/>
              <a:cs typeface="+mn-cs"/>
            </a:rPr>
            <a:t>７５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０３０</a:t>
          </a:r>
          <a:r>
            <a:rPr kumimoji="1" lang="ja-JP" altLang="ja-JP" sz="1100">
              <a:solidFill>
                <a:schemeClr val="dk1"/>
              </a:solidFill>
              <a:effectLst/>
              <a:latin typeface="+mn-lt"/>
              <a:ea typeface="+mn-ea"/>
              <a:cs typeface="+mn-cs"/>
            </a:rPr>
            <a:t>円となっており、類似団体平均と比較して高くなっている。消防やごみ処理などの事務に係る一部事務組合への負担金、病院事業や下水道事業に係る公営企業への負担金等が多いためである。</a:t>
          </a:r>
          <a:endParaRPr lang="ja-JP" altLang="ja-JP" sz="1400">
            <a:effectLst/>
          </a:endParaRPr>
        </a:p>
        <a:p>
          <a:r>
            <a:rPr kumimoji="1" lang="ja-JP" altLang="ja-JP" sz="1100">
              <a:solidFill>
                <a:schemeClr val="dk1"/>
              </a:solidFill>
              <a:effectLst/>
              <a:latin typeface="+mn-lt"/>
              <a:ea typeface="+mn-ea"/>
              <a:cs typeface="+mn-cs"/>
            </a:rPr>
            <a:t>積立金における住民一人当たりのコストは、</a:t>
          </a:r>
          <a:r>
            <a:rPr kumimoji="1" lang="ja-JP" altLang="en-US" sz="1100">
              <a:solidFill>
                <a:schemeClr val="dk1"/>
              </a:solidFill>
              <a:effectLst/>
              <a:latin typeface="+mn-lt"/>
              <a:ea typeface="+mn-ea"/>
              <a:cs typeface="+mn-cs"/>
            </a:rPr>
            <a:t>６３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１０２</a:t>
          </a:r>
          <a:r>
            <a:rPr kumimoji="1" lang="ja-JP" altLang="ja-JP" sz="1100">
              <a:solidFill>
                <a:schemeClr val="dk1"/>
              </a:solidFill>
              <a:effectLst/>
              <a:latin typeface="+mn-lt"/>
              <a:ea typeface="+mn-ea"/>
              <a:cs typeface="+mn-cs"/>
            </a:rPr>
            <a:t>円となっており、類似団体平均と比較して高い水準で推移している。本市における税収の多くは法人税等であり、景気や災害等の影響を受けやすいため、積立による財源を確保している。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61,245
58,984
32.19
33,870,574
30,778,705
2,364,226
16,216,841
6,508,633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170332</xdr:rowOff>
    </xdr:from>
    <xdr:to>
      <xdr:col>24</xdr:col>
      <xdr:colOff>63500</xdr:colOff>
      <xdr:row>34</xdr:row>
      <xdr:rowOff>38659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28182"/>
          <a:ext cx="8382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170332</xdr:rowOff>
    </xdr:from>
    <xdr:to>
      <xdr:col>19</xdr:col>
      <xdr:colOff>177800</xdr:colOff>
      <xdr:row>34</xdr:row>
      <xdr:rowOff>39573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28182"/>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20828</xdr:rowOff>
    </xdr:from>
    <xdr:to>
      <xdr:col>15</xdr:col>
      <xdr:colOff>50800</xdr:colOff>
      <xdr:row>34</xdr:row>
      <xdr:rowOff>39573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50128"/>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90644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20828</xdr:rowOff>
    </xdr:from>
    <xdr:to>
      <xdr:col>10</xdr:col>
      <xdr:colOff>114300</xdr:colOff>
      <xdr:row>34</xdr:row>
      <xdr:rowOff>47803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50128"/>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89273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159309</xdr:rowOff>
    </xdr:from>
    <xdr:to>
      <xdr:col>24</xdr:col>
      <xdr:colOff>114300</xdr:colOff>
      <xdr:row>34</xdr:row>
      <xdr:rowOff>89459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1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10736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6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119532</xdr:rowOff>
    </xdr:from>
    <xdr:to>
      <xdr:col>20</xdr:col>
      <xdr:colOff>38100</xdr:colOff>
      <xdr:row>34</xdr:row>
      <xdr:rowOff>49682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66209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160223</xdr:rowOff>
    </xdr:from>
    <xdr:to>
      <xdr:col>15</xdr:col>
      <xdr:colOff>101600</xdr:colOff>
      <xdr:row>34</xdr:row>
      <xdr:rowOff>90373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1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106900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141478</xdr:rowOff>
    </xdr:from>
    <xdr:to>
      <xdr:col>10</xdr:col>
      <xdr:colOff>165100</xdr:colOff>
      <xdr:row>34</xdr:row>
      <xdr:rowOff>71628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88155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7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168453</xdr:rowOff>
    </xdr:from>
    <xdr:to>
      <xdr:col>6</xdr:col>
      <xdr:colOff>38100</xdr:colOff>
      <xdr:row>34</xdr:row>
      <xdr:rowOff>98603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2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115130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0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32563</xdr:rowOff>
    </xdr:from>
    <xdr:to>
      <xdr:col>24</xdr:col>
      <xdr:colOff>63500</xdr:colOff>
      <xdr:row>55</xdr:row>
      <xdr:rowOff>56398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947963"/>
          <a:ext cx="838200" cy="53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103088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3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32563</xdr:rowOff>
    </xdr:from>
    <xdr:to>
      <xdr:col>19</xdr:col>
      <xdr:colOff>177800</xdr:colOff>
      <xdr:row>55</xdr:row>
      <xdr:rowOff>91092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947963"/>
          <a:ext cx="889000" cy="57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91092</xdr:rowOff>
    </xdr:from>
    <xdr:to>
      <xdr:col>15</xdr:col>
      <xdr:colOff>50800</xdr:colOff>
      <xdr:row>55</xdr:row>
      <xdr:rowOff>91496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520842"/>
          <a:ext cx="889000" cy="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132981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73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91496</xdr:rowOff>
    </xdr:from>
    <xdr:to>
      <xdr:col>10</xdr:col>
      <xdr:colOff>114300</xdr:colOff>
      <xdr:row>55</xdr:row>
      <xdr:rowOff>116086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521246"/>
          <a:ext cx="889000" cy="2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143634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8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5598</xdr:rowOff>
    </xdr:from>
    <xdr:to>
      <xdr:col>24</xdr:col>
      <xdr:colOff>114300</xdr:colOff>
      <xdr:row>55</xdr:row>
      <xdr:rowOff>107198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3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28475</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8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153213</xdr:rowOff>
    </xdr:from>
    <xdr:to>
      <xdr:col>20</xdr:col>
      <xdr:colOff>38100</xdr:colOff>
      <xdr:row>52</xdr:row>
      <xdr:rowOff>83363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89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74490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989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40292</xdr:rowOff>
    </xdr:from>
    <xdr:to>
      <xdr:col>15</xdr:col>
      <xdr:colOff>101600</xdr:colOff>
      <xdr:row>55</xdr:row>
      <xdr:rowOff>141892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47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158419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24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40696</xdr:rowOff>
    </xdr:from>
    <xdr:to>
      <xdr:col>10</xdr:col>
      <xdr:colOff>165100</xdr:colOff>
      <xdr:row>55</xdr:row>
      <xdr:rowOff>142296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4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158823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2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65286</xdr:rowOff>
    </xdr:from>
    <xdr:to>
      <xdr:col>6</xdr:col>
      <xdr:colOff>38100</xdr:colOff>
      <xdr:row>55</xdr:row>
      <xdr:rowOff>166886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49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11963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27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125668</xdr:rowOff>
    </xdr:from>
    <xdr:to>
      <xdr:col>24</xdr:col>
      <xdr:colOff>62865</xdr:colOff>
      <xdr:row>76</xdr:row>
      <xdr:rowOff>146862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5718"/>
          <a:ext cx="1270" cy="122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150689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18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146862</xdr:rowOff>
    </xdr:from>
    <xdr:to>
      <xdr:col>24</xdr:col>
      <xdr:colOff>152400</xdr:colOff>
      <xdr:row>76</xdr:row>
      <xdr:rowOff>146862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17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72345</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125668</xdr:rowOff>
    </xdr:from>
    <xdr:to>
      <xdr:col>24</xdr:col>
      <xdr:colOff>152400</xdr:colOff>
      <xdr:row>69</xdr:row>
      <xdr:rowOff>125668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135803</xdr:rowOff>
    </xdr:from>
    <xdr:to>
      <xdr:col>24</xdr:col>
      <xdr:colOff>63500</xdr:colOff>
      <xdr:row>77</xdr:row>
      <xdr:rowOff>84759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94553"/>
          <a:ext cx="838200" cy="29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164006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508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141129</xdr:rowOff>
    </xdr:from>
    <xdr:to>
      <xdr:col>24</xdr:col>
      <xdr:colOff>114300</xdr:colOff>
      <xdr:row>74</xdr:row>
      <xdr:rowOff>71279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65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84759</xdr:rowOff>
    </xdr:from>
    <xdr:to>
      <xdr:col>19</xdr:col>
      <xdr:colOff>177800</xdr:colOff>
      <xdr:row>78</xdr:row>
      <xdr:rowOff>9038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86409"/>
          <a:ext cx="889000" cy="9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76850</xdr:rowOff>
    </xdr:from>
    <xdr:to>
      <xdr:col>20</xdr:col>
      <xdr:colOff>38100</xdr:colOff>
      <xdr:row>76</xdr:row>
      <xdr:rowOff>7000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23527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1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9038</xdr:rowOff>
    </xdr:from>
    <xdr:to>
      <xdr:col>15</xdr:col>
      <xdr:colOff>50800</xdr:colOff>
      <xdr:row>78</xdr:row>
      <xdr:rowOff>35883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82138"/>
          <a:ext cx="889000" cy="2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135338</xdr:rowOff>
    </xdr:from>
    <xdr:to>
      <xdr:col>15</xdr:col>
      <xdr:colOff>101600</xdr:colOff>
      <xdr:row>76</xdr:row>
      <xdr:rowOff>65487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82015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35883</xdr:rowOff>
    </xdr:from>
    <xdr:to>
      <xdr:col>10</xdr:col>
      <xdr:colOff>114300</xdr:colOff>
      <xdr:row>78</xdr:row>
      <xdr:rowOff>53834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08983"/>
          <a:ext cx="889000" cy="1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24696</xdr:rowOff>
    </xdr:from>
    <xdr:to>
      <xdr:col>10</xdr:col>
      <xdr:colOff>165100</xdr:colOff>
      <xdr:row>76</xdr:row>
      <xdr:rowOff>126296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142823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2446</xdr:rowOff>
    </xdr:from>
    <xdr:to>
      <xdr:col>6</xdr:col>
      <xdr:colOff>38100</xdr:colOff>
      <xdr:row>76</xdr:row>
      <xdr:rowOff>104046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120573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85003</xdr:rowOff>
    </xdr:from>
    <xdr:to>
      <xdr:col>24</xdr:col>
      <xdr:colOff>114300</xdr:colOff>
      <xdr:row>76</xdr:row>
      <xdr:rowOff>15153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4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63430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2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33959</xdr:rowOff>
    </xdr:from>
    <xdr:to>
      <xdr:col>20</xdr:col>
      <xdr:colOff>38100</xdr:colOff>
      <xdr:row>77</xdr:row>
      <xdr:rowOff>135559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3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126686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2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129688</xdr:rowOff>
    </xdr:from>
    <xdr:to>
      <xdr:col>15</xdr:col>
      <xdr:colOff>101600</xdr:colOff>
      <xdr:row>78</xdr:row>
      <xdr:rowOff>59838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3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50965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2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156533</xdr:rowOff>
    </xdr:from>
    <xdr:to>
      <xdr:col>10</xdr:col>
      <xdr:colOff>165100</xdr:colOff>
      <xdr:row>78</xdr:row>
      <xdr:rowOff>86683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5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77810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50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3034</xdr:rowOff>
    </xdr:from>
    <xdr:to>
      <xdr:col>6</xdr:col>
      <xdr:colOff>38100</xdr:colOff>
      <xdr:row>78</xdr:row>
      <xdr:rowOff>104634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7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95761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6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96772</xdr:rowOff>
    </xdr:from>
    <xdr:to>
      <xdr:col>24</xdr:col>
      <xdr:colOff>63500</xdr:colOff>
      <xdr:row>96</xdr:row>
      <xdr:rowOff>126687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384522"/>
          <a:ext cx="838200" cy="20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73091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32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126687</xdr:rowOff>
    </xdr:from>
    <xdr:to>
      <xdr:col>19</xdr:col>
      <xdr:colOff>177800</xdr:colOff>
      <xdr:row>97</xdr:row>
      <xdr:rowOff>104756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85887"/>
          <a:ext cx="889000" cy="14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100164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104756</xdr:rowOff>
    </xdr:from>
    <xdr:to>
      <xdr:col>15</xdr:col>
      <xdr:colOff>50800</xdr:colOff>
      <xdr:row>97</xdr:row>
      <xdr:rowOff>141887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35406"/>
          <a:ext cx="889000" cy="3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13736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1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91481</xdr:rowOff>
    </xdr:from>
    <xdr:to>
      <xdr:col>10</xdr:col>
      <xdr:colOff>114300</xdr:colOff>
      <xdr:row>97</xdr:row>
      <xdr:rowOff>141887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22131"/>
          <a:ext cx="889000" cy="5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20055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82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57449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5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45972</xdr:rowOff>
    </xdr:from>
    <xdr:to>
      <xdr:col>24</xdr:col>
      <xdr:colOff>114300</xdr:colOff>
      <xdr:row>95</xdr:row>
      <xdr:rowOff>147572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33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68849</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1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75887</xdr:rowOff>
    </xdr:from>
    <xdr:to>
      <xdr:col>20</xdr:col>
      <xdr:colOff>38100</xdr:colOff>
      <xdr:row>97</xdr:row>
      <xdr:rowOff>6037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3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22564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31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53956</xdr:rowOff>
    </xdr:from>
    <xdr:to>
      <xdr:col>15</xdr:col>
      <xdr:colOff>101600</xdr:colOff>
      <xdr:row>97</xdr:row>
      <xdr:rowOff>155556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8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45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91087</xdr:rowOff>
    </xdr:from>
    <xdr:to>
      <xdr:col>10</xdr:col>
      <xdr:colOff>165100</xdr:colOff>
      <xdr:row>98</xdr:row>
      <xdr:rowOff>21237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2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37764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49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40681</xdr:rowOff>
    </xdr:from>
    <xdr:to>
      <xdr:col>6</xdr:col>
      <xdr:colOff>38100</xdr:colOff>
      <xdr:row>97</xdr:row>
      <xdr:rowOff>142281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158808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4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20600</xdr:rowOff>
    </xdr:from>
    <xdr:to>
      <xdr:col>55</xdr:col>
      <xdr:colOff>0</xdr:colOff>
      <xdr:row>39</xdr:row>
      <xdr:rowOff>21361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707150"/>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21361</xdr:rowOff>
    </xdr:from>
    <xdr:to>
      <xdr:col>50</xdr:col>
      <xdr:colOff>114300</xdr:colOff>
      <xdr:row>39</xdr:row>
      <xdr:rowOff>32029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707911"/>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31877</xdr:rowOff>
    </xdr:from>
    <xdr:to>
      <xdr:col>45</xdr:col>
      <xdr:colOff>177800</xdr:colOff>
      <xdr:row>39</xdr:row>
      <xdr:rowOff>32029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18427"/>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31877</xdr:rowOff>
    </xdr:from>
    <xdr:to>
      <xdr:col>41</xdr:col>
      <xdr:colOff>50800</xdr:colOff>
      <xdr:row>39</xdr:row>
      <xdr:rowOff>32106</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71842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141250</xdr:rowOff>
    </xdr:from>
    <xdr:to>
      <xdr:col>55</xdr:col>
      <xdr:colOff>50800</xdr:colOff>
      <xdr:row>39</xdr:row>
      <xdr:rowOff>71400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56177</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71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142011</xdr:rowOff>
    </xdr:from>
    <xdr:to>
      <xdr:col>50</xdr:col>
      <xdr:colOff>165100</xdr:colOff>
      <xdr:row>39</xdr:row>
      <xdr:rowOff>72161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63288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749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152679</xdr:rowOff>
    </xdr:from>
    <xdr:to>
      <xdr:col>46</xdr:col>
      <xdr:colOff>38100</xdr:colOff>
      <xdr:row>39</xdr:row>
      <xdr:rowOff>82829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73956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76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152527</xdr:rowOff>
    </xdr:from>
    <xdr:to>
      <xdr:col>41</xdr:col>
      <xdr:colOff>101600</xdr:colOff>
      <xdr:row>39</xdr:row>
      <xdr:rowOff>82677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6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73804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760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152756</xdr:rowOff>
    </xdr:from>
    <xdr:to>
      <xdr:col>36</xdr:col>
      <xdr:colOff>165100</xdr:colOff>
      <xdr:row>39</xdr:row>
      <xdr:rowOff>82906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74033</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760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67032</xdr:rowOff>
    </xdr:from>
    <xdr:to>
      <xdr:col>55</xdr:col>
      <xdr:colOff>0</xdr:colOff>
      <xdr:row>58</xdr:row>
      <xdr:rowOff>67343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11132"/>
          <a:ext cx="838200" cy="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44996</xdr:rowOff>
    </xdr:from>
    <xdr:to>
      <xdr:col>50</xdr:col>
      <xdr:colOff>114300</xdr:colOff>
      <xdr:row>58</xdr:row>
      <xdr:rowOff>67343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89096"/>
          <a:ext cx="889000" cy="2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39710</xdr:rowOff>
    </xdr:from>
    <xdr:to>
      <xdr:col>45</xdr:col>
      <xdr:colOff>177800</xdr:colOff>
      <xdr:row>58</xdr:row>
      <xdr:rowOff>44996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983810"/>
          <a:ext cx="889000" cy="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19374</xdr:rowOff>
    </xdr:from>
    <xdr:to>
      <xdr:col>41</xdr:col>
      <xdr:colOff>50800</xdr:colOff>
      <xdr:row>58</xdr:row>
      <xdr:rowOff>39710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63474"/>
          <a:ext cx="889000" cy="2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66732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16232</xdr:rowOff>
    </xdr:from>
    <xdr:to>
      <xdr:col>55</xdr:col>
      <xdr:colOff>50800</xdr:colOff>
      <xdr:row>58</xdr:row>
      <xdr:rowOff>117832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6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109334</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8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16543</xdr:rowOff>
    </xdr:from>
    <xdr:to>
      <xdr:col>50</xdr:col>
      <xdr:colOff>165100</xdr:colOff>
      <xdr:row>58</xdr:row>
      <xdr:rowOff>118143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109270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05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165646</xdr:rowOff>
    </xdr:from>
    <xdr:to>
      <xdr:col>46</xdr:col>
      <xdr:colOff>38100</xdr:colOff>
      <xdr:row>58</xdr:row>
      <xdr:rowOff>95796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3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86923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160360</xdr:rowOff>
    </xdr:from>
    <xdr:to>
      <xdr:col>41</xdr:col>
      <xdr:colOff>101600</xdr:colOff>
      <xdr:row>58</xdr:row>
      <xdr:rowOff>90510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3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81637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140024</xdr:rowOff>
    </xdr:from>
    <xdr:to>
      <xdr:col>36</xdr:col>
      <xdr:colOff>165100</xdr:colOff>
      <xdr:row>58</xdr:row>
      <xdr:rowOff>70174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1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86701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68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26589</xdr:rowOff>
    </xdr:from>
    <xdr:to>
      <xdr:col>55</xdr:col>
      <xdr:colOff>0</xdr:colOff>
      <xdr:row>77</xdr:row>
      <xdr:rowOff>115788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228239"/>
          <a:ext cx="838200" cy="8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26589</xdr:rowOff>
    </xdr:from>
    <xdr:to>
      <xdr:col>50</xdr:col>
      <xdr:colOff>114300</xdr:colOff>
      <xdr:row>77</xdr:row>
      <xdr:rowOff>141780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228239"/>
          <a:ext cx="889000" cy="11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141780</xdr:rowOff>
    </xdr:from>
    <xdr:to>
      <xdr:col>45</xdr:col>
      <xdr:colOff>177800</xdr:colOff>
      <xdr:row>78</xdr:row>
      <xdr:rowOff>64080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43430"/>
          <a:ext cx="889000" cy="9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36396</xdr:rowOff>
    </xdr:from>
    <xdr:to>
      <xdr:col>41</xdr:col>
      <xdr:colOff>50800</xdr:colOff>
      <xdr:row>78</xdr:row>
      <xdr:rowOff>64080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09496"/>
          <a:ext cx="889000" cy="2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64988</xdr:rowOff>
    </xdr:from>
    <xdr:to>
      <xdr:col>55</xdr:col>
      <xdr:colOff>50800</xdr:colOff>
      <xdr:row>77</xdr:row>
      <xdr:rowOff>166588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6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43415</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4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147239</xdr:rowOff>
    </xdr:from>
    <xdr:to>
      <xdr:col>50</xdr:col>
      <xdr:colOff>165100</xdr:colOff>
      <xdr:row>77</xdr:row>
      <xdr:rowOff>77389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17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68516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27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90980</xdr:rowOff>
    </xdr:from>
    <xdr:to>
      <xdr:col>46</xdr:col>
      <xdr:colOff>38100</xdr:colOff>
      <xdr:row>78</xdr:row>
      <xdr:rowOff>21130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9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12257</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38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13280</xdr:rowOff>
    </xdr:from>
    <xdr:to>
      <xdr:col>41</xdr:col>
      <xdr:colOff>101600</xdr:colOff>
      <xdr:row>78</xdr:row>
      <xdr:rowOff>114880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106007</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47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157046</xdr:rowOff>
    </xdr:from>
    <xdr:to>
      <xdr:col>36</xdr:col>
      <xdr:colOff>165100</xdr:colOff>
      <xdr:row>78</xdr:row>
      <xdr:rowOff>87196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5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78323</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45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103085</xdr:rowOff>
    </xdr:from>
    <xdr:to>
      <xdr:col>55</xdr:col>
      <xdr:colOff>0</xdr:colOff>
      <xdr:row>95</xdr:row>
      <xdr:rowOff>144290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219385"/>
          <a:ext cx="838200" cy="21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12540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471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69653</xdr:rowOff>
    </xdr:from>
    <xdr:to>
      <xdr:col>50</xdr:col>
      <xdr:colOff>114300</xdr:colOff>
      <xdr:row>94</xdr:row>
      <xdr:rowOff>103085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185953"/>
          <a:ext cx="889000" cy="3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128192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69653</xdr:rowOff>
    </xdr:from>
    <xdr:to>
      <xdr:col>45</xdr:col>
      <xdr:colOff>177800</xdr:colOff>
      <xdr:row>94</xdr:row>
      <xdr:rowOff>146138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185953"/>
          <a:ext cx="889000" cy="7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143736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146138</xdr:rowOff>
    </xdr:from>
    <xdr:to>
      <xdr:col>41</xdr:col>
      <xdr:colOff>50800</xdr:colOff>
      <xdr:row>96</xdr:row>
      <xdr:rowOff>72206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262438"/>
          <a:ext cx="889000" cy="26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151928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128991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8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93490</xdr:rowOff>
    </xdr:from>
    <xdr:to>
      <xdr:col>55</xdr:col>
      <xdr:colOff>50800</xdr:colOff>
      <xdr:row>96</xdr:row>
      <xdr:rowOff>23640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38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116367</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23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52285</xdr:rowOff>
    </xdr:from>
    <xdr:to>
      <xdr:col>50</xdr:col>
      <xdr:colOff>165100</xdr:colOff>
      <xdr:row>94</xdr:row>
      <xdr:rowOff>153885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1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170412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594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18853</xdr:rowOff>
    </xdr:from>
    <xdr:to>
      <xdr:col>46</xdr:col>
      <xdr:colOff>38100</xdr:colOff>
      <xdr:row>94</xdr:row>
      <xdr:rowOff>120453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13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136980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591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95338</xdr:rowOff>
    </xdr:from>
    <xdr:to>
      <xdr:col>41</xdr:col>
      <xdr:colOff>101600</xdr:colOff>
      <xdr:row>95</xdr:row>
      <xdr:rowOff>25488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21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42015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598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21406</xdr:rowOff>
    </xdr:from>
    <xdr:to>
      <xdr:col>36</xdr:col>
      <xdr:colOff>165100</xdr:colOff>
      <xdr:row>96</xdr:row>
      <xdr:rowOff>123006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48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139533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25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73406</xdr:rowOff>
    </xdr:from>
    <xdr:to>
      <xdr:col>85</xdr:col>
      <xdr:colOff>127000</xdr:colOff>
      <xdr:row>37</xdr:row>
      <xdr:rowOff>85110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417056"/>
          <a:ext cx="8382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44511</xdr:rowOff>
    </xdr:from>
    <xdr:to>
      <xdr:col>81</xdr:col>
      <xdr:colOff>50800</xdr:colOff>
      <xdr:row>37</xdr:row>
      <xdr:rowOff>85110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388161"/>
          <a:ext cx="889000" cy="4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44511</xdr:rowOff>
    </xdr:from>
    <xdr:to>
      <xdr:col>76</xdr:col>
      <xdr:colOff>114300</xdr:colOff>
      <xdr:row>37</xdr:row>
      <xdr:rowOff>137140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388161"/>
          <a:ext cx="889000" cy="9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126350</xdr:rowOff>
    </xdr:from>
    <xdr:to>
      <xdr:col>71</xdr:col>
      <xdr:colOff>177800</xdr:colOff>
      <xdr:row>37</xdr:row>
      <xdr:rowOff>137140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470000"/>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22606</xdr:rowOff>
    </xdr:from>
    <xdr:to>
      <xdr:col>85</xdr:col>
      <xdr:colOff>177800</xdr:colOff>
      <xdr:row>37</xdr:row>
      <xdr:rowOff>124206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1033</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3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34310</xdr:rowOff>
    </xdr:from>
    <xdr:to>
      <xdr:col>81</xdr:col>
      <xdr:colOff>101600</xdr:colOff>
      <xdr:row>37</xdr:row>
      <xdr:rowOff>135910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37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127037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47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165161</xdr:rowOff>
    </xdr:from>
    <xdr:to>
      <xdr:col>76</xdr:col>
      <xdr:colOff>165100</xdr:colOff>
      <xdr:row>37</xdr:row>
      <xdr:rowOff>95311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3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86438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43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86340</xdr:rowOff>
    </xdr:from>
    <xdr:to>
      <xdr:col>72</xdr:col>
      <xdr:colOff>38100</xdr:colOff>
      <xdr:row>38</xdr:row>
      <xdr:rowOff>16490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4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7617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52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75550</xdr:rowOff>
    </xdr:from>
    <xdr:to>
      <xdr:col>67</xdr:col>
      <xdr:colOff>101600</xdr:colOff>
      <xdr:row>38</xdr:row>
      <xdr:rowOff>5700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4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168277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51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18332</xdr:rowOff>
    </xdr:from>
    <xdr:to>
      <xdr:col>85</xdr:col>
      <xdr:colOff>127000</xdr:colOff>
      <xdr:row>53</xdr:row>
      <xdr:rowOff>134289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8590832"/>
          <a:ext cx="838200" cy="63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59459</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8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153473</xdr:rowOff>
    </xdr:from>
    <xdr:to>
      <xdr:col>81</xdr:col>
      <xdr:colOff>50800</xdr:colOff>
      <xdr:row>53</xdr:row>
      <xdr:rowOff>134289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8725973"/>
          <a:ext cx="889000" cy="49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75575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5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153473</xdr:rowOff>
    </xdr:from>
    <xdr:to>
      <xdr:col>76</xdr:col>
      <xdr:colOff>114300</xdr:colOff>
      <xdr:row>55</xdr:row>
      <xdr:rowOff>48069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8725973"/>
          <a:ext cx="889000" cy="75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133431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56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105163</xdr:rowOff>
    </xdr:from>
    <xdr:to>
      <xdr:col>71</xdr:col>
      <xdr:colOff>177800</xdr:colOff>
      <xdr:row>55</xdr:row>
      <xdr:rowOff>48069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363463"/>
          <a:ext cx="889000" cy="1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77367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6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98169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6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49</xdr:row>
      <xdr:rowOff>138982</xdr:rowOff>
    </xdr:from>
    <xdr:to>
      <xdr:col>85</xdr:col>
      <xdr:colOff>177800</xdr:colOff>
      <xdr:row>50</xdr:row>
      <xdr:rowOff>69132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854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92009</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849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83489</xdr:rowOff>
    </xdr:from>
    <xdr:to>
      <xdr:col>81</xdr:col>
      <xdr:colOff>101600</xdr:colOff>
      <xdr:row>54</xdr:row>
      <xdr:rowOff>13639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17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30166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894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102673</xdr:rowOff>
    </xdr:from>
    <xdr:to>
      <xdr:col>76</xdr:col>
      <xdr:colOff>165100</xdr:colOff>
      <xdr:row>51</xdr:row>
      <xdr:rowOff>32823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867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49350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845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168719</xdr:rowOff>
    </xdr:from>
    <xdr:to>
      <xdr:col>72</xdr:col>
      <xdr:colOff>38100</xdr:colOff>
      <xdr:row>55</xdr:row>
      <xdr:rowOff>98869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42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115396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20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54363</xdr:rowOff>
    </xdr:from>
    <xdr:to>
      <xdr:col>67</xdr:col>
      <xdr:colOff>101600</xdr:colOff>
      <xdr:row>54</xdr:row>
      <xdr:rowOff>155963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31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1040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08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44107</xdr:rowOff>
    </xdr:from>
    <xdr:to>
      <xdr:col>85</xdr:col>
      <xdr:colOff>127000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88657"/>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44031</xdr:rowOff>
    </xdr:from>
    <xdr:to>
      <xdr:col>81</xdr:col>
      <xdr:colOff>50800</xdr:colOff>
      <xdr:row>79</xdr:row>
      <xdr:rowOff>44107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8858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44031</xdr:rowOff>
    </xdr:from>
    <xdr:to>
      <xdr:col>76</xdr:col>
      <xdr:colOff>114300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588581"/>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164757</xdr:rowOff>
    </xdr:from>
    <xdr:to>
      <xdr:col>81</xdr:col>
      <xdr:colOff>101600</xdr:colOff>
      <xdr:row>79</xdr:row>
      <xdr:rowOff>94907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86034</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630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164681</xdr:rowOff>
    </xdr:from>
    <xdr:to>
      <xdr:col>76</xdr:col>
      <xdr:colOff>165100</xdr:colOff>
      <xdr:row>79</xdr:row>
      <xdr:rowOff>94831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85958</xdr:rowOff>
    </xdr:from>
    <xdr:ext cx="313932"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35333" y="13630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28797</xdr:rowOff>
    </xdr:from>
    <xdr:to>
      <xdr:col>85</xdr:col>
      <xdr:colOff>127000</xdr:colOff>
      <xdr:row>98</xdr:row>
      <xdr:rowOff>49485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830897"/>
          <a:ext cx="8382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46741</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16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168325</xdr:rowOff>
    </xdr:from>
    <xdr:to>
      <xdr:col>81</xdr:col>
      <xdr:colOff>50800</xdr:colOff>
      <xdr:row>98</xdr:row>
      <xdr:rowOff>28797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798975"/>
          <a:ext cx="889000" cy="3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32213</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147374</xdr:rowOff>
    </xdr:from>
    <xdr:to>
      <xdr:col>76</xdr:col>
      <xdr:colOff>114300</xdr:colOff>
      <xdr:row>97</xdr:row>
      <xdr:rowOff>168325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778024"/>
          <a:ext cx="889000" cy="2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21567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123780</xdr:rowOff>
    </xdr:from>
    <xdr:to>
      <xdr:col>71</xdr:col>
      <xdr:colOff>177800</xdr:colOff>
      <xdr:row>97</xdr:row>
      <xdr:rowOff>147374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754430"/>
          <a:ext cx="889000" cy="2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11771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14546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170135</xdr:rowOff>
    </xdr:from>
    <xdr:to>
      <xdr:col>85</xdr:col>
      <xdr:colOff>177800</xdr:colOff>
      <xdr:row>98</xdr:row>
      <xdr:rowOff>100285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80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85062</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71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149447</xdr:rowOff>
    </xdr:from>
    <xdr:to>
      <xdr:col>81</xdr:col>
      <xdr:colOff>101600</xdr:colOff>
      <xdr:row>98</xdr:row>
      <xdr:rowOff>79597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78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70724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87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117525</xdr:rowOff>
    </xdr:from>
    <xdr:to>
      <xdr:col>76</xdr:col>
      <xdr:colOff>165100</xdr:colOff>
      <xdr:row>98</xdr:row>
      <xdr:rowOff>47675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74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38802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84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96574</xdr:rowOff>
    </xdr:from>
    <xdr:to>
      <xdr:col>72</xdr:col>
      <xdr:colOff>38100</xdr:colOff>
      <xdr:row>98</xdr:row>
      <xdr:rowOff>26724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72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17851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81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72980</xdr:rowOff>
    </xdr:from>
    <xdr:to>
      <xdr:col>67</xdr:col>
      <xdr:colOff>101600</xdr:colOff>
      <xdr:row>98</xdr:row>
      <xdr:rowOff>3130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70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165707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7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議会費における住民一人当たりのコストは、３，</a:t>
          </a:r>
          <a:r>
            <a:rPr kumimoji="1" lang="ja-JP" altLang="en-US" sz="1100">
              <a:solidFill>
                <a:schemeClr val="dk1"/>
              </a:solidFill>
              <a:effectLst/>
              <a:latin typeface="+mn-lt"/>
              <a:ea typeface="+mn-ea"/>
              <a:cs typeface="+mn-cs"/>
            </a:rPr>
            <a:t>７２１</a:t>
          </a:r>
          <a:r>
            <a:rPr kumimoji="1" lang="ja-JP" altLang="ja-JP" sz="1100">
              <a:solidFill>
                <a:schemeClr val="dk1"/>
              </a:solidFill>
              <a:effectLst/>
              <a:latin typeface="+mn-lt"/>
              <a:ea typeface="+mn-ea"/>
              <a:cs typeface="+mn-cs"/>
            </a:rPr>
            <a:t>円となっており、類似団体平均に比べ高い水準で推移している。これは、議会のインターネット配信やＩＣＴ化におけるシステム費用によるものである。</a:t>
          </a:r>
          <a:endParaRPr lang="ja-JP" altLang="ja-JP" sz="1400">
            <a:effectLst/>
          </a:endParaRPr>
        </a:p>
        <a:p>
          <a:r>
            <a:rPr kumimoji="1" lang="ja-JP" altLang="ja-JP" sz="1100">
              <a:solidFill>
                <a:schemeClr val="dk1"/>
              </a:solidFill>
              <a:effectLst/>
              <a:latin typeface="+mn-lt"/>
              <a:ea typeface="+mn-ea"/>
              <a:cs typeface="+mn-cs"/>
            </a:rPr>
            <a:t>民生費における住民一人当たりのコストは、１</a:t>
          </a:r>
          <a:r>
            <a:rPr kumimoji="1" lang="ja-JP" altLang="en-US" sz="1100">
              <a:solidFill>
                <a:schemeClr val="dk1"/>
              </a:solidFill>
              <a:effectLst/>
              <a:latin typeface="+mn-lt"/>
              <a:ea typeface="+mn-ea"/>
              <a:cs typeface="+mn-cs"/>
            </a:rPr>
            <a:t>４９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６０８</a:t>
          </a:r>
          <a:r>
            <a:rPr kumimoji="1" lang="ja-JP" altLang="ja-JP" sz="1100">
              <a:solidFill>
                <a:schemeClr val="dk1"/>
              </a:solidFill>
              <a:effectLst/>
              <a:latin typeface="+mn-lt"/>
              <a:ea typeface="+mn-ea"/>
              <a:cs typeface="+mn-cs"/>
            </a:rPr>
            <a:t>円となっており、類似団体平均に比べ低い水準で推移している。これは、人口における高齢者の割合が少ないこと等により、かかる費用が抑えられているためである。</a:t>
          </a:r>
          <a:endParaRPr lang="ja-JP" altLang="ja-JP" sz="1400">
            <a:effectLst/>
          </a:endParaRPr>
        </a:p>
        <a:p>
          <a:r>
            <a:rPr kumimoji="1" lang="ja-JP" altLang="ja-JP" sz="1100">
              <a:solidFill>
                <a:schemeClr val="dk1"/>
              </a:solidFill>
              <a:effectLst/>
              <a:latin typeface="+mn-lt"/>
              <a:ea typeface="+mn-ea"/>
              <a:cs typeface="+mn-cs"/>
            </a:rPr>
            <a:t>商工費における住民一人当たりのコストは、</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５４６</a:t>
          </a:r>
          <a:r>
            <a:rPr kumimoji="1" lang="ja-JP" altLang="ja-JP" sz="1100">
              <a:solidFill>
                <a:schemeClr val="dk1"/>
              </a:solidFill>
              <a:effectLst/>
              <a:latin typeface="+mn-lt"/>
              <a:ea typeface="+mn-ea"/>
              <a:cs typeface="+mn-cs"/>
            </a:rPr>
            <a:t>円となっており、類似団体平均に比べて低い数値となっている。これは、事務所が庁舎内にあることにより、施設の維持管理費がかからないためである。</a:t>
          </a:r>
          <a:endParaRPr lang="ja-JP" altLang="ja-JP" sz="1400">
            <a:effectLst/>
          </a:endParaRPr>
        </a:p>
        <a:p>
          <a:r>
            <a:rPr kumimoji="1" lang="ja-JP" altLang="ja-JP" sz="1100">
              <a:solidFill>
                <a:schemeClr val="dk1"/>
              </a:solidFill>
              <a:effectLst/>
              <a:latin typeface="+mn-lt"/>
              <a:ea typeface="+mn-ea"/>
              <a:cs typeface="+mn-cs"/>
            </a:rPr>
            <a:t>教育費における住民一人当たりのコストは、</a:t>
          </a:r>
          <a:r>
            <a:rPr kumimoji="1" lang="ja-JP" altLang="en-US" sz="1100">
              <a:solidFill>
                <a:schemeClr val="dk1"/>
              </a:solidFill>
              <a:effectLst/>
              <a:latin typeface="+mn-lt"/>
              <a:ea typeface="+mn-ea"/>
              <a:cs typeface="+mn-cs"/>
            </a:rPr>
            <a:t>１０２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３７１</a:t>
          </a:r>
          <a:r>
            <a:rPr kumimoji="1" lang="ja-JP" altLang="ja-JP" sz="1100">
              <a:solidFill>
                <a:schemeClr val="dk1"/>
              </a:solidFill>
              <a:effectLst/>
              <a:latin typeface="+mn-lt"/>
              <a:ea typeface="+mn-ea"/>
              <a:cs typeface="+mn-cs"/>
            </a:rPr>
            <a:t>円と、類似団体平均に比べ高い水準で推移している。これは、学校施設の改修を毎年度計画的に実施しているためである。</a:t>
          </a:r>
          <a:endParaRPr lang="ja-JP" altLang="ja-JP" sz="1400">
            <a:effectLst/>
          </a:endParaRPr>
        </a:p>
        <a:p>
          <a:r>
            <a:rPr kumimoji="1" lang="ja-JP" altLang="ja-JP" sz="1100">
              <a:solidFill>
                <a:schemeClr val="dk1"/>
              </a:solidFill>
              <a:effectLst/>
              <a:latin typeface="+mn-lt"/>
              <a:ea typeface="+mn-ea"/>
              <a:cs typeface="+mn-cs"/>
            </a:rPr>
            <a:t>公債費における住民一人当たりのコストは、１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５２５</a:t>
          </a:r>
          <a:r>
            <a:rPr kumimoji="1" lang="ja-JP" altLang="ja-JP" sz="1100">
              <a:solidFill>
                <a:schemeClr val="dk1"/>
              </a:solidFill>
              <a:effectLst/>
              <a:latin typeface="+mn-lt"/>
              <a:ea typeface="+mn-ea"/>
              <a:cs typeface="+mn-cs"/>
            </a:rPr>
            <a:t>円となっており、類似団体平均に比べ低い水準で推移している。これは、起債の発行を最小限にとどめ、計画的に基金を積み立てて事業を実施する財政運営を行っているためである。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については、中長期的な見通しをもとに、決算剰余金を中心に積み立てている。取崩については、財源不足を補てんするために最低水準になるように努めている。標準財政規模により、財政調整基金残高の標準財政規模比は変動するが、財政調整基金の残高自体は、大きな増減はしていない。</a:t>
          </a:r>
          <a:endParaRPr lang="ja-JP" altLang="ja-JP" sz="1400">
            <a:effectLst/>
          </a:endParaRPr>
        </a:p>
        <a:p>
          <a:r>
            <a:rPr kumimoji="1" lang="ja-JP" altLang="ja-JP" sz="1100">
              <a:solidFill>
                <a:schemeClr val="dk1"/>
              </a:solidFill>
              <a:effectLst/>
              <a:latin typeface="+mn-lt"/>
              <a:ea typeface="+mn-ea"/>
              <a:cs typeface="+mn-cs"/>
            </a:rPr>
            <a:t>今後も、適切な積立、取崩を行うことで、健全な行財政運営に努めていく。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すべての会計において実質赤字比率に係る黒字が維持されており、早期健全化基準には該当していない。</a:t>
          </a:r>
          <a:endParaRPr lang="ja-JP" altLang="ja-JP" sz="1400">
            <a:effectLst/>
          </a:endParaRPr>
        </a:p>
        <a:p>
          <a:r>
            <a:rPr kumimoji="1" lang="ja-JP" altLang="ja-JP" sz="1100">
              <a:solidFill>
                <a:schemeClr val="dk1"/>
              </a:solidFill>
              <a:effectLst/>
              <a:latin typeface="+mn-lt"/>
              <a:ea typeface="+mn-ea"/>
              <a:cs typeface="+mn-cs"/>
            </a:rPr>
            <a:t>病院事業会計</a:t>
          </a:r>
          <a:r>
            <a:rPr kumimoji="1" lang="ja-JP" altLang="en-US" sz="1100">
              <a:solidFill>
                <a:schemeClr val="dk1"/>
              </a:solidFill>
              <a:effectLst/>
              <a:latin typeface="+mn-lt"/>
              <a:ea typeface="+mn-ea"/>
              <a:cs typeface="+mn-cs"/>
            </a:rPr>
            <a:t>、下水道事業会計</a:t>
          </a:r>
          <a:r>
            <a:rPr kumimoji="1" lang="ja-JP" altLang="ja-JP" sz="1100">
              <a:solidFill>
                <a:schemeClr val="dk1"/>
              </a:solidFill>
              <a:effectLst/>
              <a:latin typeface="+mn-lt"/>
              <a:ea typeface="+mn-ea"/>
              <a:cs typeface="+mn-cs"/>
            </a:rPr>
            <a:t>においては、近年、</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傾向にあるが、経営戦略にもとづき適正な運営を行っていく。</a:t>
          </a:r>
          <a:endParaRPr lang="ja-JP" altLang="ja-JP" sz="1400">
            <a:effectLst/>
          </a:endParaRPr>
        </a:p>
        <a:p>
          <a:r>
            <a:rPr kumimoji="1" lang="ja-JP" altLang="ja-JP" sz="1100">
              <a:solidFill>
                <a:schemeClr val="dk1"/>
              </a:solidFill>
              <a:effectLst/>
              <a:latin typeface="+mn-lt"/>
              <a:ea typeface="+mn-ea"/>
              <a:cs typeface="+mn-cs"/>
            </a:rPr>
            <a:t>今後も各会計ごとの財務体質の強化を図りながら適正な財政運営・経営への取組を継続していく。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625" t="s">
        <v>79</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178"/>
      <c r="DK1" s="178"/>
      <c r="DL1" s="178"/>
      <c r="DM1" s="178"/>
      <c r="DN1" s="178"/>
      <c r="DO1" s="178"/>
    </row>
    <row r="2" spans="1:119" ht="24" thickBot="1" x14ac:dyDescent="0.25">
      <c r="B2" s="179" t="s">
        <v>80</v>
      </c>
      <c r="C2" s="179"/>
      <c r="D2" s="180"/>
    </row>
    <row r="3" spans="1:119" ht="18.75" customHeight="1" thickBot="1" x14ac:dyDescent="0.25">
      <c r="A3" s="178"/>
      <c r="B3" s="626" t="s">
        <v>81</v>
      </c>
      <c r="C3" s="627"/>
      <c r="D3" s="627"/>
      <c r="E3" s="628"/>
      <c r="F3" s="628"/>
      <c r="G3" s="628"/>
      <c r="H3" s="628"/>
      <c r="I3" s="628"/>
      <c r="J3" s="628"/>
      <c r="K3" s="628"/>
      <c r="L3" s="628" t="s">
        <v>82</v>
      </c>
      <c r="M3" s="628"/>
      <c r="N3" s="628"/>
      <c r="O3" s="628"/>
      <c r="P3" s="628"/>
      <c r="Q3" s="628"/>
      <c r="R3" s="631"/>
      <c r="S3" s="631"/>
      <c r="T3" s="631"/>
      <c r="U3" s="631"/>
      <c r="V3" s="632"/>
      <c r="W3" s="522" t="s">
        <v>83</v>
      </c>
      <c r="X3" s="523"/>
      <c r="Y3" s="523"/>
      <c r="Z3" s="523"/>
      <c r="AA3" s="523"/>
      <c r="AB3" s="627"/>
      <c r="AC3" s="631" t="s">
        <v>84</v>
      </c>
      <c r="AD3" s="523"/>
      <c r="AE3" s="523"/>
      <c r="AF3" s="523"/>
      <c r="AG3" s="523"/>
      <c r="AH3" s="523"/>
      <c r="AI3" s="523"/>
      <c r="AJ3" s="523"/>
      <c r="AK3" s="523"/>
      <c r="AL3" s="593"/>
      <c r="AM3" s="522" t="s">
        <v>85</v>
      </c>
      <c r="AN3" s="523"/>
      <c r="AO3" s="523"/>
      <c r="AP3" s="523"/>
      <c r="AQ3" s="523"/>
      <c r="AR3" s="523"/>
      <c r="AS3" s="523"/>
      <c r="AT3" s="523"/>
      <c r="AU3" s="523"/>
      <c r="AV3" s="523"/>
      <c r="AW3" s="523"/>
      <c r="AX3" s="593"/>
      <c r="AY3" s="585" t="s">
        <v>1</v>
      </c>
      <c r="AZ3" s="586"/>
      <c r="BA3" s="586"/>
      <c r="BB3" s="586"/>
      <c r="BC3" s="586"/>
      <c r="BD3" s="586"/>
      <c r="BE3" s="586"/>
      <c r="BF3" s="586"/>
      <c r="BG3" s="586"/>
      <c r="BH3" s="586"/>
      <c r="BI3" s="586"/>
      <c r="BJ3" s="586"/>
      <c r="BK3" s="586"/>
      <c r="BL3" s="586"/>
      <c r="BM3" s="635"/>
      <c r="BN3" s="522" t="s">
        <v>86</v>
      </c>
      <c r="BO3" s="523"/>
      <c r="BP3" s="523"/>
      <c r="BQ3" s="523"/>
      <c r="BR3" s="523"/>
      <c r="BS3" s="523"/>
      <c r="BT3" s="523"/>
      <c r="BU3" s="593"/>
      <c r="BV3" s="522" t="s">
        <v>87</v>
      </c>
      <c r="BW3" s="523"/>
      <c r="BX3" s="523"/>
      <c r="BY3" s="523"/>
      <c r="BZ3" s="523"/>
      <c r="CA3" s="523"/>
      <c r="CB3" s="523"/>
      <c r="CC3" s="593"/>
      <c r="CD3" s="585" t="s">
        <v>1</v>
      </c>
      <c r="CE3" s="586"/>
      <c r="CF3" s="586"/>
      <c r="CG3" s="586"/>
      <c r="CH3" s="586"/>
      <c r="CI3" s="586"/>
      <c r="CJ3" s="586"/>
      <c r="CK3" s="586"/>
      <c r="CL3" s="586"/>
      <c r="CM3" s="586"/>
      <c r="CN3" s="586"/>
      <c r="CO3" s="586"/>
      <c r="CP3" s="586"/>
      <c r="CQ3" s="586"/>
      <c r="CR3" s="586"/>
      <c r="CS3" s="635"/>
      <c r="CT3" s="522" t="s">
        <v>88</v>
      </c>
      <c r="CU3" s="523"/>
      <c r="CV3" s="523"/>
      <c r="CW3" s="523"/>
      <c r="CX3" s="523"/>
      <c r="CY3" s="523"/>
      <c r="CZ3" s="523"/>
      <c r="DA3" s="593"/>
      <c r="DB3" s="522" t="s">
        <v>89</v>
      </c>
      <c r="DC3" s="523"/>
      <c r="DD3" s="523"/>
      <c r="DE3" s="523"/>
      <c r="DF3" s="523"/>
      <c r="DG3" s="523"/>
      <c r="DH3" s="523"/>
      <c r="DI3" s="593"/>
    </row>
    <row r="4" spans="1:119" ht="18.75" customHeight="1" x14ac:dyDescent="0.2">
      <c r="A4" s="178"/>
      <c r="B4" s="601"/>
      <c r="C4" s="602"/>
      <c r="D4" s="602"/>
      <c r="E4" s="603"/>
      <c r="F4" s="603"/>
      <c r="G4" s="603"/>
      <c r="H4" s="603"/>
      <c r="I4" s="603"/>
      <c r="J4" s="603"/>
      <c r="K4" s="603"/>
      <c r="L4" s="603"/>
      <c r="M4" s="603"/>
      <c r="N4" s="603"/>
      <c r="O4" s="603"/>
      <c r="P4" s="603"/>
      <c r="Q4" s="603"/>
      <c r="R4" s="607"/>
      <c r="S4" s="607"/>
      <c r="T4" s="607"/>
      <c r="U4" s="607"/>
      <c r="V4" s="608"/>
      <c r="W4" s="594"/>
      <c r="X4" s="404"/>
      <c r="Y4" s="404"/>
      <c r="Z4" s="404"/>
      <c r="AA4" s="404"/>
      <c r="AB4" s="602"/>
      <c r="AC4" s="607"/>
      <c r="AD4" s="404"/>
      <c r="AE4" s="404"/>
      <c r="AF4" s="404"/>
      <c r="AG4" s="404"/>
      <c r="AH4" s="404"/>
      <c r="AI4" s="404"/>
      <c r="AJ4" s="404"/>
      <c r="AK4" s="404"/>
      <c r="AL4" s="595"/>
      <c r="AM4" s="544"/>
      <c r="AN4" s="442"/>
      <c r="AO4" s="442"/>
      <c r="AP4" s="442"/>
      <c r="AQ4" s="442"/>
      <c r="AR4" s="442"/>
      <c r="AS4" s="442"/>
      <c r="AT4" s="442"/>
      <c r="AU4" s="442"/>
      <c r="AV4" s="442"/>
      <c r="AW4" s="442"/>
      <c r="AX4" s="634"/>
      <c r="AY4" s="479" t="s">
        <v>90</v>
      </c>
      <c r="AZ4" s="480"/>
      <c r="BA4" s="480"/>
      <c r="BB4" s="480"/>
      <c r="BC4" s="480"/>
      <c r="BD4" s="480"/>
      <c r="BE4" s="480"/>
      <c r="BF4" s="480"/>
      <c r="BG4" s="480"/>
      <c r="BH4" s="480"/>
      <c r="BI4" s="480"/>
      <c r="BJ4" s="480"/>
      <c r="BK4" s="480"/>
      <c r="BL4" s="480"/>
      <c r="BM4" s="481"/>
      <c r="BN4" s="482">
        <v>33870574</v>
      </c>
      <c r="BO4" s="483"/>
      <c r="BP4" s="483"/>
      <c r="BQ4" s="483"/>
      <c r="BR4" s="483"/>
      <c r="BS4" s="483"/>
      <c r="BT4" s="483"/>
      <c r="BU4" s="484"/>
      <c r="BV4" s="482">
        <v>35016982</v>
      </c>
      <c r="BW4" s="483"/>
      <c r="BX4" s="483"/>
      <c r="BY4" s="483"/>
      <c r="BZ4" s="483"/>
      <c r="CA4" s="483"/>
      <c r="CB4" s="483"/>
      <c r="CC4" s="484"/>
      <c r="CD4" s="619" t="s">
        <v>91</v>
      </c>
      <c r="CE4" s="620"/>
      <c r="CF4" s="620"/>
      <c r="CG4" s="620"/>
      <c r="CH4" s="620"/>
      <c r="CI4" s="620"/>
      <c r="CJ4" s="620"/>
      <c r="CK4" s="620"/>
      <c r="CL4" s="620"/>
      <c r="CM4" s="620"/>
      <c r="CN4" s="620"/>
      <c r="CO4" s="620"/>
      <c r="CP4" s="620"/>
      <c r="CQ4" s="620"/>
      <c r="CR4" s="620"/>
      <c r="CS4" s="621"/>
      <c r="CT4" s="622">
        <v>14.6</v>
      </c>
      <c r="CU4" s="623"/>
      <c r="CV4" s="623"/>
      <c r="CW4" s="623"/>
      <c r="CX4" s="623"/>
      <c r="CY4" s="623"/>
      <c r="CZ4" s="623"/>
      <c r="DA4" s="624"/>
      <c r="DB4" s="622">
        <v>13.6</v>
      </c>
      <c r="DC4" s="623"/>
      <c r="DD4" s="623"/>
      <c r="DE4" s="623"/>
      <c r="DF4" s="623"/>
      <c r="DG4" s="623"/>
      <c r="DH4" s="623"/>
      <c r="DI4" s="624"/>
    </row>
    <row r="5" spans="1:119" ht="18.75" customHeight="1" x14ac:dyDescent="0.2">
      <c r="A5" s="178"/>
      <c r="B5" s="629"/>
      <c r="C5" s="443"/>
      <c r="D5" s="443"/>
      <c r="E5" s="630"/>
      <c r="F5" s="630"/>
      <c r="G5" s="630"/>
      <c r="H5" s="630"/>
      <c r="I5" s="630"/>
      <c r="J5" s="630"/>
      <c r="K5" s="630"/>
      <c r="L5" s="630"/>
      <c r="M5" s="630"/>
      <c r="N5" s="630"/>
      <c r="O5" s="630"/>
      <c r="P5" s="630"/>
      <c r="Q5" s="630"/>
      <c r="R5" s="441"/>
      <c r="S5" s="441"/>
      <c r="T5" s="441"/>
      <c r="U5" s="441"/>
      <c r="V5" s="633"/>
      <c r="W5" s="544"/>
      <c r="X5" s="442"/>
      <c r="Y5" s="442"/>
      <c r="Z5" s="442"/>
      <c r="AA5" s="442"/>
      <c r="AB5" s="443"/>
      <c r="AC5" s="441"/>
      <c r="AD5" s="442"/>
      <c r="AE5" s="442"/>
      <c r="AF5" s="442"/>
      <c r="AG5" s="442"/>
      <c r="AH5" s="442"/>
      <c r="AI5" s="442"/>
      <c r="AJ5" s="442"/>
      <c r="AK5" s="442"/>
      <c r="AL5" s="634"/>
      <c r="AM5" s="510" t="s">
        <v>92</v>
      </c>
      <c r="AN5" s="410"/>
      <c r="AO5" s="410"/>
      <c r="AP5" s="410"/>
      <c r="AQ5" s="410"/>
      <c r="AR5" s="410"/>
      <c r="AS5" s="410"/>
      <c r="AT5" s="411"/>
      <c r="AU5" s="511" t="s">
        <v>93</v>
      </c>
      <c r="AV5" s="512"/>
      <c r="AW5" s="512"/>
      <c r="AX5" s="512"/>
      <c r="AY5" s="467" t="s">
        <v>94</v>
      </c>
      <c r="AZ5" s="468"/>
      <c r="BA5" s="468"/>
      <c r="BB5" s="468"/>
      <c r="BC5" s="468"/>
      <c r="BD5" s="468"/>
      <c r="BE5" s="468"/>
      <c r="BF5" s="468"/>
      <c r="BG5" s="468"/>
      <c r="BH5" s="468"/>
      <c r="BI5" s="468"/>
      <c r="BJ5" s="468"/>
      <c r="BK5" s="468"/>
      <c r="BL5" s="468"/>
      <c r="BM5" s="469"/>
      <c r="BN5" s="453">
        <v>30778705</v>
      </c>
      <c r="BO5" s="454"/>
      <c r="BP5" s="454"/>
      <c r="BQ5" s="454"/>
      <c r="BR5" s="454"/>
      <c r="BS5" s="454"/>
      <c r="BT5" s="454"/>
      <c r="BU5" s="455"/>
      <c r="BV5" s="453">
        <v>31684958</v>
      </c>
      <c r="BW5" s="454"/>
      <c r="BX5" s="454"/>
      <c r="BY5" s="454"/>
      <c r="BZ5" s="454"/>
      <c r="CA5" s="454"/>
      <c r="CB5" s="454"/>
      <c r="CC5" s="455"/>
      <c r="CD5" s="493" t="s">
        <v>95</v>
      </c>
      <c r="CE5" s="413"/>
      <c r="CF5" s="413"/>
      <c r="CG5" s="413"/>
      <c r="CH5" s="413"/>
      <c r="CI5" s="413"/>
      <c r="CJ5" s="413"/>
      <c r="CK5" s="413"/>
      <c r="CL5" s="413"/>
      <c r="CM5" s="413"/>
      <c r="CN5" s="413"/>
      <c r="CO5" s="413"/>
      <c r="CP5" s="413"/>
      <c r="CQ5" s="413"/>
      <c r="CR5" s="413"/>
      <c r="CS5" s="494"/>
      <c r="CT5" s="450">
        <v>83.2</v>
      </c>
      <c r="CU5" s="451"/>
      <c r="CV5" s="451"/>
      <c r="CW5" s="451"/>
      <c r="CX5" s="451"/>
      <c r="CY5" s="451"/>
      <c r="CZ5" s="451"/>
      <c r="DA5" s="452"/>
      <c r="DB5" s="450">
        <v>81.5</v>
      </c>
      <c r="DC5" s="451"/>
      <c r="DD5" s="451"/>
      <c r="DE5" s="451"/>
      <c r="DF5" s="451"/>
      <c r="DG5" s="451"/>
      <c r="DH5" s="451"/>
      <c r="DI5" s="452"/>
    </row>
    <row r="6" spans="1:119" ht="18.75" customHeight="1" x14ac:dyDescent="0.2">
      <c r="A6" s="178"/>
      <c r="B6" s="599" t="s">
        <v>96</v>
      </c>
      <c r="C6" s="440"/>
      <c r="D6" s="440"/>
      <c r="E6" s="600"/>
      <c r="F6" s="600"/>
      <c r="G6" s="600"/>
      <c r="H6" s="600"/>
      <c r="I6" s="600"/>
      <c r="J6" s="600"/>
      <c r="K6" s="600"/>
      <c r="L6" s="600" t="s">
        <v>97</v>
      </c>
      <c r="M6" s="600"/>
      <c r="N6" s="600"/>
      <c r="O6" s="600"/>
      <c r="P6" s="600"/>
      <c r="Q6" s="600"/>
      <c r="R6" s="438"/>
      <c r="S6" s="438"/>
      <c r="T6" s="438"/>
      <c r="U6" s="438"/>
      <c r="V6" s="606"/>
      <c r="W6" s="543" t="s">
        <v>98</v>
      </c>
      <c r="X6" s="439"/>
      <c r="Y6" s="439"/>
      <c r="Z6" s="439"/>
      <c r="AA6" s="439"/>
      <c r="AB6" s="440"/>
      <c r="AC6" s="611" t="s">
        <v>99</v>
      </c>
      <c r="AD6" s="612"/>
      <c r="AE6" s="612"/>
      <c r="AF6" s="612"/>
      <c r="AG6" s="612"/>
      <c r="AH6" s="612"/>
      <c r="AI6" s="612"/>
      <c r="AJ6" s="612"/>
      <c r="AK6" s="612"/>
      <c r="AL6" s="613"/>
      <c r="AM6" s="510" t="s">
        <v>100</v>
      </c>
      <c r="AN6" s="410"/>
      <c r="AO6" s="410"/>
      <c r="AP6" s="410"/>
      <c r="AQ6" s="410"/>
      <c r="AR6" s="410"/>
      <c r="AS6" s="410"/>
      <c r="AT6" s="411"/>
      <c r="AU6" s="511" t="s">
        <v>101</v>
      </c>
      <c r="AV6" s="512"/>
      <c r="AW6" s="512"/>
      <c r="AX6" s="512"/>
      <c r="AY6" s="467" t="s">
        <v>102</v>
      </c>
      <c r="AZ6" s="468"/>
      <c r="BA6" s="468"/>
      <c r="BB6" s="468"/>
      <c r="BC6" s="468"/>
      <c r="BD6" s="468"/>
      <c r="BE6" s="468"/>
      <c r="BF6" s="468"/>
      <c r="BG6" s="468"/>
      <c r="BH6" s="468"/>
      <c r="BI6" s="468"/>
      <c r="BJ6" s="468"/>
      <c r="BK6" s="468"/>
      <c r="BL6" s="468"/>
      <c r="BM6" s="469"/>
      <c r="BN6" s="453">
        <v>3091869</v>
      </c>
      <c r="BO6" s="454"/>
      <c r="BP6" s="454"/>
      <c r="BQ6" s="454"/>
      <c r="BR6" s="454"/>
      <c r="BS6" s="454"/>
      <c r="BT6" s="454"/>
      <c r="BU6" s="455"/>
      <c r="BV6" s="453">
        <v>3332024</v>
      </c>
      <c r="BW6" s="454"/>
      <c r="BX6" s="454"/>
      <c r="BY6" s="454"/>
      <c r="BZ6" s="454"/>
      <c r="CA6" s="454"/>
      <c r="CB6" s="454"/>
      <c r="CC6" s="455"/>
      <c r="CD6" s="493" t="s">
        <v>103</v>
      </c>
      <c r="CE6" s="413"/>
      <c r="CF6" s="413"/>
      <c r="CG6" s="413"/>
      <c r="CH6" s="413"/>
      <c r="CI6" s="413"/>
      <c r="CJ6" s="413"/>
      <c r="CK6" s="413"/>
      <c r="CL6" s="413"/>
      <c r="CM6" s="413"/>
      <c r="CN6" s="413"/>
      <c r="CO6" s="413"/>
      <c r="CP6" s="413"/>
      <c r="CQ6" s="413"/>
      <c r="CR6" s="413"/>
      <c r="CS6" s="494"/>
      <c r="CT6" s="596">
        <v>83.2</v>
      </c>
      <c r="CU6" s="597"/>
      <c r="CV6" s="597"/>
      <c r="CW6" s="597"/>
      <c r="CX6" s="597"/>
      <c r="CY6" s="597"/>
      <c r="CZ6" s="597"/>
      <c r="DA6" s="598"/>
      <c r="DB6" s="596">
        <v>81.5</v>
      </c>
      <c r="DC6" s="597"/>
      <c r="DD6" s="597"/>
      <c r="DE6" s="597"/>
      <c r="DF6" s="597"/>
      <c r="DG6" s="597"/>
      <c r="DH6" s="597"/>
      <c r="DI6" s="598"/>
    </row>
    <row r="7" spans="1:119" ht="18.75" customHeight="1" x14ac:dyDescent="0.2">
      <c r="A7" s="178"/>
      <c r="B7" s="601"/>
      <c r="C7" s="602"/>
      <c r="D7" s="602"/>
      <c r="E7" s="603"/>
      <c r="F7" s="603"/>
      <c r="G7" s="603"/>
      <c r="H7" s="603"/>
      <c r="I7" s="603"/>
      <c r="J7" s="603"/>
      <c r="K7" s="603"/>
      <c r="L7" s="603"/>
      <c r="M7" s="603"/>
      <c r="N7" s="603"/>
      <c r="O7" s="603"/>
      <c r="P7" s="603"/>
      <c r="Q7" s="603"/>
      <c r="R7" s="607"/>
      <c r="S7" s="607"/>
      <c r="T7" s="607"/>
      <c r="U7" s="607"/>
      <c r="V7" s="608"/>
      <c r="W7" s="594"/>
      <c r="X7" s="404"/>
      <c r="Y7" s="404"/>
      <c r="Z7" s="404"/>
      <c r="AA7" s="404"/>
      <c r="AB7" s="602"/>
      <c r="AC7" s="614"/>
      <c r="AD7" s="405"/>
      <c r="AE7" s="405"/>
      <c r="AF7" s="405"/>
      <c r="AG7" s="405"/>
      <c r="AH7" s="405"/>
      <c r="AI7" s="405"/>
      <c r="AJ7" s="405"/>
      <c r="AK7" s="405"/>
      <c r="AL7" s="615"/>
      <c r="AM7" s="510" t="s">
        <v>104</v>
      </c>
      <c r="AN7" s="410"/>
      <c r="AO7" s="410"/>
      <c r="AP7" s="410"/>
      <c r="AQ7" s="410"/>
      <c r="AR7" s="410"/>
      <c r="AS7" s="410"/>
      <c r="AT7" s="411"/>
      <c r="AU7" s="511" t="s">
        <v>105</v>
      </c>
      <c r="AV7" s="512"/>
      <c r="AW7" s="512"/>
      <c r="AX7" s="512"/>
      <c r="AY7" s="467" t="s">
        <v>106</v>
      </c>
      <c r="AZ7" s="468"/>
      <c r="BA7" s="468"/>
      <c r="BB7" s="468"/>
      <c r="BC7" s="468"/>
      <c r="BD7" s="468"/>
      <c r="BE7" s="468"/>
      <c r="BF7" s="468"/>
      <c r="BG7" s="468"/>
      <c r="BH7" s="468"/>
      <c r="BI7" s="468"/>
      <c r="BJ7" s="468"/>
      <c r="BK7" s="468"/>
      <c r="BL7" s="468"/>
      <c r="BM7" s="469"/>
      <c r="BN7" s="453">
        <v>727643</v>
      </c>
      <c r="BO7" s="454"/>
      <c r="BP7" s="454"/>
      <c r="BQ7" s="454"/>
      <c r="BR7" s="454"/>
      <c r="BS7" s="454"/>
      <c r="BT7" s="454"/>
      <c r="BU7" s="455"/>
      <c r="BV7" s="453">
        <v>926765</v>
      </c>
      <c r="BW7" s="454"/>
      <c r="BX7" s="454"/>
      <c r="BY7" s="454"/>
      <c r="BZ7" s="454"/>
      <c r="CA7" s="454"/>
      <c r="CB7" s="454"/>
      <c r="CC7" s="455"/>
      <c r="CD7" s="493" t="s">
        <v>107</v>
      </c>
      <c r="CE7" s="413"/>
      <c r="CF7" s="413"/>
      <c r="CG7" s="413"/>
      <c r="CH7" s="413"/>
      <c r="CI7" s="413"/>
      <c r="CJ7" s="413"/>
      <c r="CK7" s="413"/>
      <c r="CL7" s="413"/>
      <c r="CM7" s="413"/>
      <c r="CN7" s="413"/>
      <c r="CO7" s="413"/>
      <c r="CP7" s="413"/>
      <c r="CQ7" s="413"/>
      <c r="CR7" s="413"/>
      <c r="CS7" s="494"/>
      <c r="CT7" s="453">
        <v>16216841</v>
      </c>
      <c r="CU7" s="454"/>
      <c r="CV7" s="454"/>
      <c r="CW7" s="454"/>
      <c r="CX7" s="454"/>
      <c r="CY7" s="454"/>
      <c r="CZ7" s="454"/>
      <c r="DA7" s="455"/>
      <c r="DB7" s="453">
        <v>17672044</v>
      </c>
      <c r="DC7" s="454"/>
      <c r="DD7" s="454"/>
      <c r="DE7" s="454"/>
      <c r="DF7" s="454"/>
      <c r="DG7" s="454"/>
      <c r="DH7" s="454"/>
      <c r="DI7" s="455"/>
    </row>
    <row r="8" spans="1:119" ht="18.75" customHeight="1" thickBot="1" x14ac:dyDescent="0.25">
      <c r="A8" s="178"/>
      <c r="B8" s="604"/>
      <c r="C8" s="549"/>
      <c r="D8" s="549"/>
      <c r="E8" s="605"/>
      <c r="F8" s="605"/>
      <c r="G8" s="605"/>
      <c r="H8" s="605"/>
      <c r="I8" s="605"/>
      <c r="J8" s="605"/>
      <c r="K8" s="605"/>
      <c r="L8" s="605"/>
      <c r="M8" s="605"/>
      <c r="N8" s="605"/>
      <c r="O8" s="605"/>
      <c r="P8" s="605"/>
      <c r="Q8" s="605"/>
      <c r="R8" s="609"/>
      <c r="S8" s="609"/>
      <c r="T8" s="609"/>
      <c r="U8" s="609"/>
      <c r="V8" s="610"/>
      <c r="W8" s="524"/>
      <c r="X8" s="525"/>
      <c r="Y8" s="525"/>
      <c r="Z8" s="525"/>
      <c r="AA8" s="525"/>
      <c r="AB8" s="549"/>
      <c r="AC8" s="616"/>
      <c r="AD8" s="617"/>
      <c r="AE8" s="617"/>
      <c r="AF8" s="617"/>
      <c r="AG8" s="617"/>
      <c r="AH8" s="617"/>
      <c r="AI8" s="617"/>
      <c r="AJ8" s="617"/>
      <c r="AK8" s="617"/>
      <c r="AL8" s="618"/>
      <c r="AM8" s="510" t="s">
        <v>108</v>
      </c>
      <c r="AN8" s="410"/>
      <c r="AO8" s="410"/>
      <c r="AP8" s="410"/>
      <c r="AQ8" s="410"/>
      <c r="AR8" s="410"/>
      <c r="AS8" s="410"/>
      <c r="AT8" s="411"/>
      <c r="AU8" s="511" t="s">
        <v>93</v>
      </c>
      <c r="AV8" s="512"/>
      <c r="AW8" s="512"/>
      <c r="AX8" s="512"/>
      <c r="AY8" s="467" t="s">
        <v>109</v>
      </c>
      <c r="AZ8" s="468"/>
      <c r="BA8" s="468"/>
      <c r="BB8" s="468"/>
      <c r="BC8" s="468"/>
      <c r="BD8" s="468"/>
      <c r="BE8" s="468"/>
      <c r="BF8" s="468"/>
      <c r="BG8" s="468"/>
      <c r="BH8" s="468"/>
      <c r="BI8" s="468"/>
      <c r="BJ8" s="468"/>
      <c r="BK8" s="468"/>
      <c r="BL8" s="468"/>
      <c r="BM8" s="469"/>
      <c r="BN8" s="453">
        <v>2364226</v>
      </c>
      <c r="BO8" s="454"/>
      <c r="BP8" s="454"/>
      <c r="BQ8" s="454"/>
      <c r="BR8" s="454"/>
      <c r="BS8" s="454"/>
      <c r="BT8" s="454"/>
      <c r="BU8" s="455"/>
      <c r="BV8" s="453">
        <v>2405259</v>
      </c>
      <c r="BW8" s="454"/>
      <c r="BX8" s="454"/>
      <c r="BY8" s="454"/>
      <c r="BZ8" s="454"/>
      <c r="CA8" s="454"/>
      <c r="CB8" s="454"/>
      <c r="CC8" s="455"/>
      <c r="CD8" s="493" t="s">
        <v>110</v>
      </c>
      <c r="CE8" s="413"/>
      <c r="CF8" s="413"/>
      <c r="CG8" s="413"/>
      <c r="CH8" s="413"/>
      <c r="CI8" s="413"/>
      <c r="CJ8" s="413"/>
      <c r="CK8" s="413"/>
      <c r="CL8" s="413"/>
      <c r="CM8" s="413"/>
      <c r="CN8" s="413"/>
      <c r="CO8" s="413"/>
      <c r="CP8" s="413"/>
      <c r="CQ8" s="413"/>
      <c r="CR8" s="413"/>
      <c r="CS8" s="494"/>
      <c r="CT8" s="556">
        <v>1.41</v>
      </c>
      <c r="CU8" s="557"/>
      <c r="CV8" s="557"/>
      <c r="CW8" s="557"/>
      <c r="CX8" s="557"/>
      <c r="CY8" s="557"/>
      <c r="CZ8" s="557"/>
      <c r="DA8" s="558"/>
      <c r="DB8" s="556">
        <v>1.4</v>
      </c>
      <c r="DC8" s="557"/>
      <c r="DD8" s="557"/>
      <c r="DE8" s="557"/>
      <c r="DF8" s="557"/>
      <c r="DG8" s="557"/>
      <c r="DH8" s="557"/>
      <c r="DI8" s="558"/>
    </row>
    <row r="9" spans="1:119" ht="18.75" customHeight="1" thickBot="1" x14ac:dyDescent="0.25">
      <c r="A9" s="178"/>
      <c r="B9" s="585" t="s">
        <v>111</v>
      </c>
      <c r="C9" s="586"/>
      <c r="D9" s="586"/>
      <c r="E9" s="586"/>
      <c r="F9" s="586"/>
      <c r="G9" s="586"/>
      <c r="H9" s="586"/>
      <c r="I9" s="586"/>
      <c r="J9" s="586"/>
      <c r="K9" s="504"/>
      <c r="L9" s="587" t="s">
        <v>112</v>
      </c>
      <c r="M9" s="588"/>
      <c r="N9" s="588"/>
      <c r="O9" s="588"/>
      <c r="P9" s="588"/>
      <c r="Q9" s="589"/>
      <c r="R9" s="590">
        <v>61952</v>
      </c>
      <c r="S9" s="591"/>
      <c r="T9" s="591"/>
      <c r="U9" s="591"/>
      <c r="V9" s="592"/>
      <c r="W9" s="522" t="s">
        <v>113</v>
      </c>
      <c r="X9" s="523"/>
      <c r="Y9" s="523"/>
      <c r="Z9" s="523"/>
      <c r="AA9" s="523"/>
      <c r="AB9" s="523"/>
      <c r="AC9" s="523"/>
      <c r="AD9" s="523"/>
      <c r="AE9" s="523"/>
      <c r="AF9" s="523"/>
      <c r="AG9" s="523"/>
      <c r="AH9" s="523"/>
      <c r="AI9" s="523"/>
      <c r="AJ9" s="523"/>
      <c r="AK9" s="523"/>
      <c r="AL9" s="593"/>
      <c r="AM9" s="510" t="s">
        <v>114</v>
      </c>
      <c r="AN9" s="410"/>
      <c r="AO9" s="410"/>
      <c r="AP9" s="410"/>
      <c r="AQ9" s="410"/>
      <c r="AR9" s="410"/>
      <c r="AS9" s="410"/>
      <c r="AT9" s="411"/>
      <c r="AU9" s="511" t="s">
        <v>115</v>
      </c>
      <c r="AV9" s="512"/>
      <c r="AW9" s="512"/>
      <c r="AX9" s="512"/>
      <c r="AY9" s="467" t="s">
        <v>116</v>
      </c>
      <c r="AZ9" s="468"/>
      <c r="BA9" s="468"/>
      <c r="BB9" s="468"/>
      <c r="BC9" s="468"/>
      <c r="BD9" s="468"/>
      <c r="BE9" s="468"/>
      <c r="BF9" s="468"/>
      <c r="BG9" s="468"/>
      <c r="BH9" s="468"/>
      <c r="BI9" s="468"/>
      <c r="BJ9" s="468"/>
      <c r="BK9" s="468"/>
      <c r="BL9" s="468"/>
      <c r="BM9" s="469"/>
      <c r="BN9" s="453">
        <v>-41033</v>
      </c>
      <c r="BO9" s="454"/>
      <c r="BP9" s="454"/>
      <c r="BQ9" s="454"/>
      <c r="BR9" s="454"/>
      <c r="BS9" s="454"/>
      <c r="BT9" s="454"/>
      <c r="BU9" s="455"/>
      <c r="BV9" s="453">
        <v>624958</v>
      </c>
      <c r="BW9" s="454"/>
      <c r="BX9" s="454"/>
      <c r="BY9" s="454"/>
      <c r="BZ9" s="454"/>
      <c r="CA9" s="454"/>
      <c r="CB9" s="454"/>
      <c r="CC9" s="455"/>
      <c r="CD9" s="493" t="s">
        <v>117</v>
      </c>
      <c r="CE9" s="413"/>
      <c r="CF9" s="413"/>
      <c r="CG9" s="413"/>
      <c r="CH9" s="413"/>
      <c r="CI9" s="413"/>
      <c r="CJ9" s="413"/>
      <c r="CK9" s="413"/>
      <c r="CL9" s="413"/>
      <c r="CM9" s="413"/>
      <c r="CN9" s="413"/>
      <c r="CO9" s="413"/>
      <c r="CP9" s="413"/>
      <c r="CQ9" s="413"/>
      <c r="CR9" s="413"/>
      <c r="CS9" s="494"/>
      <c r="CT9" s="450">
        <v>3.3</v>
      </c>
      <c r="CU9" s="451"/>
      <c r="CV9" s="451"/>
      <c r="CW9" s="451"/>
      <c r="CX9" s="451"/>
      <c r="CY9" s="451"/>
      <c r="CZ9" s="451"/>
      <c r="DA9" s="452"/>
      <c r="DB9" s="450">
        <v>4</v>
      </c>
      <c r="DC9" s="451"/>
      <c r="DD9" s="451"/>
      <c r="DE9" s="451"/>
      <c r="DF9" s="451"/>
      <c r="DG9" s="451"/>
      <c r="DH9" s="451"/>
      <c r="DI9" s="452"/>
    </row>
    <row r="10" spans="1:119" ht="18.75" customHeight="1" thickBot="1" x14ac:dyDescent="0.25">
      <c r="A10" s="178"/>
      <c r="B10" s="585"/>
      <c r="C10" s="586"/>
      <c r="D10" s="586"/>
      <c r="E10" s="586"/>
      <c r="F10" s="586"/>
      <c r="G10" s="586"/>
      <c r="H10" s="586"/>
      <c r="I10" s="586"/>
      <c r="J10" s="586"/>
      <c r="K10" s="504"/>
      <c r="L10" s="409" t="s">
        <v>118</v>
      </c>
      <c r="M10" s="410"/>
      <c r="N10" s="410"/>
      <c r="O10" s="410"/>
      <c r="P10" s="410"/>
      <c r="Q10" s="411"/>
      <c r="R10" s="406">
        <v>61810</v>
      </c>
      <c r="S10" s="407"/>
      <c r="T10" s="407"/>
      <c r="U10" s="407"/>
      <c r="V10" s="466"/>
      <c r="W10" s="594"/>
      <c r="X10" s="404"/>
      <c r="Y10" s="404"/>
      <c r="Z10" s="404"/>
      <c r="AA10" s="404"/>
      <c r="AB10" s="404"/>
      <c r="AC10" s="404"/>
      <c r="AD10" s="404"/>
      <c r="AE10" s="404"/>
      <c r="AF10" s="404"/>
      <c r="AG10" s="404"/>
      <c r="AH10" s="404"/>
      <c r="AI10" s="404"/>
      <c r="AJ10" s="404"/>
      <c r="AK10" s="404"/>
      <c r="AL10" s="595"/>
      <c r="AM10" s="510" t="s">
        <v>119</v>
      </c>
      <c r="AN10" s="410"/>
      <c r="AO10" s="410"/>
      <c r="AP10" s="410"/>
      <c r="AQ10" s="410"/>
      <c r="AR10" s="410"/>
      <c r="AS10" s="410"/>
      <c r="AT10" s="411"/>
      <c r="AU10" s="511" t="s">
        <v>120</v>
      </c>
      <c r="AV10" s="512"/>
      <c r="AW10" s="512"/>
      <c r="AX10" s="512"/>
      <c r="AY10" s="467" t="s">
        <v>121</v>
      </c>
      <c r="AZ10" s="468"/>
      <c r="BA10" s="468"/>
      <c r="BB10" s="468"/>
      <c r="BC10" s="468"/>
      <c r="BD10" s="468"/>
      <c r="BE10" s="468"/>
      <c r="BF10" s="468"/>
      <c r="BG10" s="468"/>
      <c r="BH10" s="468"/>
      <c r="BI10" s="468"/>
      <c r="BJ10" s="468"/>
      <c r="BK10" s="468"/>
      <c r="BL10" s="468"/>
      <c r="BM10" s="469"/>
      <c r="BN10" s="453">
        <v>2224923</v>
      </c>
      <c r="BO10" s="454"/>
      <c r="BP10" s="454"/>
      <c r="BQ10" s="454"/>
      <c r="BR10" s="454"/>
      <c r="BS10" s="454"/>
      <c r="BT10" s="454"/>
      <c r="BU10" s="455"/>
      <c r="BV10" s="453">
        <v>1191507</v>
      </c>
      <c r="BW10" s="454"/>
      <c r="BX10" s="454"/>
      <c r="BY10" s="454"/>
      <c r="BZ10" s="454"/>
      <c r="CA10" s="454"/>
      <c r="CB10" s="454"/>
      <c r="CC10" s="455"/>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85"/>
      <c r="C11" s="586"/>
      <c r="D11" s="586"/>
      <c r="E11" s="586"/>
      <c r="F11" s="586"/>
      <c r="G11" s="586"/>
      <c r="H11" s="586"/>
      <c r="I11" s="586"/>
      <c r="J11" s="586"/>
      <c r="K11" s="504"/>
      <c r="L11" s="414" t="s">
        <v>123</v>
      </c>
      <c r="M11" s="415"/>
      <c r="N11" s="415"/>
      <c r="O11" s="415"/>
      <c r="P11" s="415"/>
      <c r="Q11" s="416"/>
      <c r="R11" s="582" t="s">
        <v>124</v>
      </c>
      <c r="S11" s="583"/>
      <c r="T11" s="583"/>
      <c r="U11" s="583"/>
      <c r="V11" s="584"/>
      <c r="W11" s="594"/>
      <c r="X11" s="404"/>
      <c r="Y11" s="404"/>
      <c r="Z11" s="404"/>
      <c r="AA11" s="404"/>
      <c r="AB11" s="404"/>
      <c r="AC11" s="404"/>
      <c r="AD11" s="404"/>
      <c r="AE11" s="404"/>
      <c r="AF11" s="404"/>
      <c r="AG11" s="404"/>
      <c r="AH11" s="404"/>
      <c r="AI11" s="404"/>
      <c r="AJ11" s="404"/>
      <c r="AK11" s="404"/>
      <c r="AL11" s="595"/>
      <c r="AM11" s="510" t="s">
        <v>125</v>
      </c>
      <c r="AN11" s="410"/>
      <c r="AO11" s="410"/>
      <c r="AP11" s="410"/>
      <c r="AQ11" s="410"/>
      <c r="AR11" s="410"/>
      <c r="AS11" s="410"/>
      <c r="AT11" s="411"/>
      <c r="AU11" s="511" t="s">
        <v>93</v>
      </c>
      <c r="AV11" s="512"/>
      <c r="AW11" s="512"/>
      <c r="AX11" s="512"/>
      <c r="AY11" s="467" t="s">
        <v>126</v>
      </c>
      <c r="AZ11" s="468"/>
      <c r="BA11" s="468"/>
      <c r="BB11" s="468"/>
      <c r="BC11" s="468"/>
      <c r="BD11" s="468"/>
      <c r="BE11" s="468"/>
      <c r="BF11" s="468"/>
      <c r="BG11" s="468"/>
      <c r="BH11" s="468"/>
      <c r="BI11" s="468"/>
      <c r="BJ11" s="468"/>
      <c r="BK11" s="468"/>
      <c r="BL11" s="468"/>
      <c r="BM11" s="469"/>
      <c r="BN11" s="453">
        <v>0</v>
      </c>
      <c r="BO11" s="454"/>
      <c r="BP11" s="454"/>
      <c r="BQ11" s="454"/>
      <c r="BR11" s="454"/>
      <c r="BS11" s="454"/>
      <c r="BT11" s="454"/>
      <c r="BU11" s="455"/>
      <c r="BV11" s="453">
        <v>0</v>
      </c>
      <c r="BW11" s="454"/>
      <c r="BX11" s="454"/>
      <c r="BY11" s="454"/>
      <c r="BZ11" s="454"/>
      <c r="CA11" s="454"/>
      <c r="CB11" s="454"/>
      <c r="CC11" s="455"/>
      <c r="CD11" s="493" t="s">
        <v>127</v>
      </c>
      <c r="CE11" s="413"/>
      <c r="CF11" s="413"/>
      <c r="CG11" s="413"/>
      <c r="CH11" s="413"/>
      <c r="CI11" s="413"/>
      <c r="CJ11" s="413"/>
      <c r="CK11" s="413"/>
      <c r="CL11" s="413"/>
      <c r="CM11" s="413"/>
      <c r="CN11" s="413"/>
      <c r="CO11" s="413"/>
      <c r="CP11" s="413"/>
      <c r="CQ11" s="413"/>
      <c r="CR11" s="413"/>
      <c r="CS11" s="494"/>
      <c r="CT11" s="556" t="s">
        <v>128</v>
      </c>
      <c r="CU11" s="557"/>
      <c r="CV11" s="557"/>
      <c r="CW11" s="557"/>
      <c r="CX11" s="557"/>
      <c r="CY11" s="557"/>
      <c r="CZ11" s="557"/>
      <c r="DA11" s="558"/>
      <c r="DB11" s="556" t="s">
        <v>128</v>
      </c>
      <c r="DC11" s="557"/>
      <c r="DD11" s="557"/>
      <c r="DE11" s="557"/>
      <c r="DF11" s="557"/>
      <c r="DG11" s="557"/>
      <c r="DH11" s="557"/>
      <c r="DI11" s="558"/>
    </row>
    <row r="12" spans="1:119" ht="18.75" customHeight="1" x14ac:dyDescent="0.2">
      <c r="A12" s="178"/>
      <c r="B12" s="559" t="s">
        <v>129</v>
      </c>
      <c r="C12" s="560"/>
      <c r="D12" s="560"/>
      <c r="E12" s="560"/>
      <c r="F12" s="560"/>
      <c r="G12" s="560"/>
      <c r="H12" s="560"/>
      <c r="I12" s="560"/>
      <c r="J12" s="560"/>
      <c r="K12" s="561"/>
      <c r="L12" s="568" t="s">
        <v>130</v>
      </c>
      <c r="M12" s="569"/>
      <c r="N12" s="569"/>
      <c r="O12" s="569"/>
      <c r="P12" s="569"/>
      <c r="Q12" s="570"/>
      <c r="R12" s="571">
        <v>61245</v>
      </c>
      <c r="S12" s="572"/>
      <c r="T12" s="572"/>
      <c r="U12" s="572"/>
      <c r="V12" s="573"/>
      <c r="W12" s="574" t="s">
        <v>1</v>
      </c>
      <c r="X12" s="512"/>
      <c r="Y12" s="512"/>
      <c r="Z12" s="512"/>
      <c r="AA12" s="512"/>
      <c r="AB12" s="575"/>
      <c r="AC12" s="576" t="s">
        <v>131</v>
      </c>
      <c r="AD12" s="577"/>
      <c r="AE12" s="577"/>
      <c r="AF12" s="577"/>
      <c r="AG12" s="578"/>
      <c r="AH12" s="576" t="s">
        <v>132</v>
      </c>
      <c r="AI12" s="577"/>
      <c r="AJ12" s="577"/>
      <c r="AK12" s="577"/>
      <c r="AL12" s="579"/>
      <c r="AM12" s="510" t="s">
        <v>133</v>
      </c>
      <c r="AN12" s="410"/>
      <c r="AO12" s="410"/>
      <c r="AP12" s="410"/>
      <c r="AQ12" s="410"/>
      <c r="AR12" s="410"/>
      <c r="AS12" s="410"/>
      <c r="AT12" s="411"/>
      <c r="AU12" s="511" t="s">
        <v>134</v>
      </c>
      <c r="AV12" s="512"/>
      <c r="AW12" s="512"/>
      <c r="AX12" s="512"/>
      <c r="AY12" s="467" t="s">
        <v>135</v>
      </c>
      <c r="AZ12" s="468"/>
      <c r="BA12" s="468"/>
      <c r="BB12" s="468"/>
      <c r="BC12" s="468"/>
      <c r="BD12" s="468"/>
      <c r="BE12" s="468"/>
      <c r="BF12" s="468"/>
      <c r="BG12" s="468"/>
      <c r="BH12" s="468"/>
      <c r="BI12" s="468"/>
      <c r="BJ12" s="468"/>
      <c r="BK12" s="468"/>
      <c r="BL12" s="468"/>
      <c r="BM12" s="469"/>
      <c r="BN12" s="453">
        <v>3224385</v>
      </c>
      <c r="BO12" s="454"/>
      <c r="BP12" s="454"/>
      <c r="BQ12" s="454"/>
      <c r="BR12" s="454"/>
      <c r="BS12" s="454"/>
      <c r="BT12" s="454"/>
      <c r="BU12" s="455"/>
      <c r="BV12" s="453">
        <v>1394250</v>
      </c>
      <c r="BW12" s="454"/>
      <c r="BX12" s="454"/>
      <c r="BY12" s="454"/>
      <c r="BZ12" s="454"/>
      <c r="CA12" s="454"/>
      <c r="CB12" s="454"/>
      <c r="CC12" s="455"/>
      <c r="CD12" s="493" t="s">
        <v>136</v>
      </c>
      <c r="CE12" s="413"/>
      <c r="CF12" s="413"/>
      <c r="CG12" s="413"/>
      <c r="CH12" s="413"/>
      <c r="CI12" s="413"/>
      <c r="CJ12" s="413"/>
      <c r="CK12" s="413"/>
      <c r="CL12" s="413"/>
      <c r="CM12" s="413"/>
      <c r="CN12" s="413"/>
      <c r="CO12" s="413"/>
      <c r="CP12" s="413"/>
      <c r="CQ12" s="413"/>
      <c r="CR12" s="413"/>
      <c r="CS12" s="494"/>
      <c r="CT12" s="556" t="s">
        <v>137</v>
      </c>
      <c r="CU12" s="557"/>
      <c r="CV12" s="557"/>
      <c r="CW12" s="557"/>
      <c r="CX12" s="557"/>
      <c r="CY12" s="557"/>
      <c r="CZ12" s="557"/>
      <c r="DA12" s="558"/>
      <c r="DB12" s="556" t="s">
        <v>137</v>
      </c>
      <c r="DC12" s="557"/>
      <c r="DD12" s="557"/>
      <c r="DE12" s="557"/>
      <c r="DF12" s="557"/>
      <c r="DG12" s="557"/>
      <c r="DH12" s="557"/>
      <c r="DI12" s="558"/>
    </row>
    <row r="13" spans="1:119" ht="18.75" customHeight="1" x14ac:dyDescent="0.2">
      <c r="A13" s="178"/>
      <c r="B13" s="562"/>
      <c r="C13" s="563"/>
      <c r="D13" s="563"/>
      <c r="E13" s="563"/>
      <c r="F13" s="563"/>
      <c r="G13" s="563"/>
      <c r="H13" s="563"/>
      <c r="I13" s="563"/>
      <c r="J13" s="563"/>
      <c r="K13" s="564"/>
      <c r="L13" s="187"/>
      <c r="M13" s="537" t="s">
        <v>138</v>
      </c>
      <c r="N13" s="538"/>
      <c r="O13" s="538"/>
      <c r="P13" s="538"/>
      <c r="Q13" s="539"/>
      <c r="R13" s="540">
        <v>58984</v>
      </c>
      <c r="S13" s="541"/>
      <c r="T13" s="541"/>
      <c r="U13" s="541"/>
      <c r="V13" s="542"/>
      <c r="W13" s="543" t="s">
        <v>139</v>
      </c>
      <c r="X13" s="439"/>
      <c r="Y13" s="439"/>
      <c r="Z13" s="439"/>
      <c r="AA13" s="439"/>
      <c r="AB13" s="440"/>
      <c r="AC13" s="406">
        <v>499</v>
      </c>
      <c r="AD13" s="407"/>
      <c r="AE13" s="407"/>
      <c r="AF13" s="407"/>
      <c r="AG13" s="408"/>
      <c r="AH13" s="406">
        <v>532</v>
      </c>
      <c r="AI13" s="407"/>
      <c r="AJ13" s="407"/>
      <c r="AK13" s="407"/>
      <c r="AL13" s="466"/>
      <c r="AM13" s="510" t="s">
        <v>140</v>
      </c>
      <c r="AN13" s="410"/>
      <c r="AO13" s="410"/>
      <c r="AP13" s="410"/>
      <c r="AQ13" s="410"/>
      <c r="AR13" s="410"/>
      <c r="AS13" s="410"/>
      <c r="AT13" s="411"/>
      <c r="AU13" s="511" t="s">
        <v>141</v>
      </c>
      <c r="AV13" s="512"/>
      <c r="AW13" s="512"/>
      <c r="AX13" s="512"/>
      <c r="AY13" s="467" t="s">
        <v>142</v>
      </c>
      <c r="AZ13" s="468"/>
      <c r="BA13" s="468"/>
      <c r="BB13" s="468"/>
      <c r="BC13" s="468"/>
      <c r="BD13" s="468"/>
      <c r="BE13" s="468"/>
      <c r="BF13" s="468"/>
      <c r="BG13" s="468"/>
      <c r="BH13" s="468"/>
      <c r="BI13" s="468"/>
      <c r="BJ13" s="468"/>
      <c r="BK13" s="468"/>
      <c r="BL13" s="468"/>
      <c r="BM13" s="469"/>
      <c r="BN13" s="453">
        <v>-1040495</v>
      </c>
      <c r="BO13" s="454"/>
      <c r="BP13" s="454"/>
      <c r="BQ13" s="454"/>
      <c r="BR13" s="454"/>
      <c r="BS13" s="454"/>
      <c r="BT13" s="454"/>
      <c r="BU13" s="455"/>
      <c r="BV13" s="453">
        <v>422215</v>
      </c>
      <c r="BW13" s="454"/>
      <c r="BX13" s="454"/>
      <c r="BY13" s="454"/>
      <c r="BZ13" s="454"/>
      <c r="CA13" s="454"/>
      <c r="CB13" s="454"/>
      <c r="CC13" s="455"/>
      <c r="CD13" s="493" t="s">
        <v>143</v>
      </c>
      <c r="CE13" s="413"/>
      <c r="CF13" s="413"/>
      <c r="CG13" s="413"/>
      <c r="CH13" s="413"/>
      <c r="CI13" s="413"/>
      <c r="CJ13" s="413"/>
      <c r="CK13" s="413"/>
      <c r="CL13" s="413"/>
      <c r="CM13" s="413"/>
      <c r="CN13" s="413"/>
      <c r="CO13" s="413"/>
      <c r="CP13" s="413"/>
      <c r="CQ13" s="413"/>
      <c r="CR13" s="413"/>
      <c r="CS13" s="494"/>
      <c r="CT13" s="450">
        <v>2.2999999999999998</v>
      </c>
      <c r="CU13" s="451"/>
      <c r="CV13" s="451"/>
      <c r="CW13" s="451"/>
      <c r="CX13" s="451"/>
      <c r="CY13" s="451"/>
      <c r="CZ13" s="451"/>
      <c r="DA13" s="452"/>
      <c r="DB13" s="450">
        <v>3</v>
      </c>
      <c r="DC13" s="451"/>
      <c r="DD13" s="451"/>
      <c r="DE13" s="451"/>
      <c r="DF13" s="451"/>
      <c r="DG13" s="451"/>
      <c r="DH13" s="451"/>
      <c r="DI13" s="452"/>
    </row>
    <row r="14" spans="1:119" ht="18.75" customHeight="1" thickBot="1" x14ac:dyDescent="0.25">
      <c r="A14" s="178"/>
      <c r="B14" s="562"/>
      <c r="C14" s="563"/>
      <c r="D14" s="563"/>
      <c r="E14" s="563"/>
      <c r="F14" s="563"/>
      <c r="G14" s="563"/>
      <c r="H14" s="563"/>
      <c r="I14" s="563"/>
      <c r="J14" s="563"/>
      <c r="K14" s="564"/>
      <c r="L14" s="527" t="s">
        <v>144</v>
      </c>
      <c r="M14" s="580"/>
      <c r="N14" s="580"/>
      <c r="O14" s="580"/>
      <c r="P14" s="580"/>
      <c r="Q14" s="581"/>
      <c r="R14" s="540">
        <v>61277</v>
      </c>
      <c r="S14" s="541"/>
      <c r="T14" s="541"/>
      <c r="U14" s="541"/>
      <c r="V14" s="542"/>
      <c r="W14" s="544"/>
      <c r="X14" s="442"/>
      <c r="Y14" s="442"/>
      <c r="Z14" s="442"/>
      <c r="AA14" s="442"/>
      <c r="AB14" s="443"/>
      <c r="AC14" s="533">
        <v>1.6</v>
      </c>
      <c r="AD14" s="534"/>
      <c r="AE14" s="534"/>
      <c r="AF14" s="534"/>
      <c r="AG14" s="535"/>
      <c r="AH14" s="533">
        <v>1.9</v>
      </c>
      <c r="AI14" s="534"/>
      <c r="AJ14" s="534"/>
      <c r="AK14" s="534"/>
      <c r="AL14" s="536"/>
      <c r="AM14" s="510"/>
      <c r="AN14" s="410"/>
      <c r="AO14" s="410"/>
      <c r="AP14" s="410"/>
      <c r="AQ14" s="410"/>
      <c r="AR14" s="410"/>
      <c r="AS14" s="410"/>
      <c r="AT14" s="411"/>
      <c r="AU14" s="511"/>
      <c r="AV14" s="512"/>
      <c r="AW14" s="512"/>
      <c r="AX14" s="512"/>
      <c r="AY14" s="467"/>
      <c r="AZ14" s="468"/>
      <c r="BA14" s="468"/>
      <c r="BB14" s="468"/>
      <c r="BC14" s="468"/>
      <c r="BD14" s="468"/>
      <c r="BE14" s="468"/>
      <c r="BF14" s="468"/>
      <c r="BG14" s="468"/>
      <c r="BH14" s="468"/>
      <c r="BI14" s="468"/>
      <c r="BJ14" s="468"/>
      <c r="BK14" s="468"/>
      <c r="BL14" s="468"/>
      <c r="BM14" s="469"/>
      <c r="BN14" s="453"/>
      <c r="BO14" s="454"/>
      <c r="BP14" s="454"/>
      <c r="BQ14" s="454"/>
      <c r="BR14" s="454"/>
      <c r="BS14" s="454"/>
      <c r="BT14" s="454"/>
      <c r="BU14" s="455"/>
      <c r="BV14" s="453"/>
      <c r="BW14" s="454"/>
      <c r="BX14" s="454"/>
      <c r="BY14" s="454"/>
      <c r="BZ14" s="454"/>
      <c r="CA14" s="454"/>
      <c r="CB14" s="454"/>
      <c r="CC14" s="455"/>
      <c r="CD14" s="490" t="s">
        <v>145</v>
      </c>
      <c r="CE14" s="491"/>
      <c r="CF14" s="491"/>
      <c r="CG14" s="491"/>
      <c r="CH14" s="491"/>
      <c r="CI14" s="491"/>
      <c r="CJ14" s="491"/>
      <c r="CK14" s="491"/>
      <c r="CL14" s="491"/>
      <c r="CM14" s="491"/>
      <c r="CN14" s="491"/>
      <c r="CO14" s="491"/>
      <c r="CP14" s="491"/>
      <c r="CQ14" s="491"/>
      <c r="CR14" s="491"/>
      <c r="CS14" s="492"/>
      <c r="CT14" s="550" t="s">
        <v>137</v>
      </c>
      <c r="CU14" s="551"/>
      <c r="CV14" s="551"/>
      <c r="CW14" s="551"/>
      <c r="CX14" s="551"/>
      <c r="CY14" s="551"/>
      <c r="CZ14" s="551"/>
      <c r="DA14" s="552"/>
      <c r="DB14" s="550" t="s">
        <v>137</v>
      </c>
      <c r="DC14" s="551"/>
      <c r="DD14" s="551"/>
      <c r="DE14" s="551"/>
      <c r="DF14" s="551"/>
      <c r="DG14" s="551"/>
      <c r="DH14" s="551"/>
      <c r="DI14" s="552"/>
    </row>
    <row r="15" spans="1:119" ht="18.75" customHeight="1" x14ac:dyDescent="0.2">
      <c r="A15" s="178"/>
      <c r="B15" s="562"/>
      <c r="C15" s="563"/>
      <c r="D15" s="563"/>
      <c r="E15" s="563"/>
      <c r="F15" s="563"/>
      <c r="G15" s="563"/>
      <c r="H15" s="563"/>
      <c r="I15" s="563"/>
      <c r="J15" s="563"/>
      <c r="K15" s="564"/>
      <c r="L15" s="187"/>
      <c r="M15" s="537" t="s">
        <v>138</v>
      </c>
      <c r="N15" s="538"/>
      <c r="O15" s="538"/>
      <c r="P15" s="538"/>
      <c r="Q15" s="539"/>
      <c r="R15" s="540">
        <v>59040</v>
      </c>
      <c r="S15" s="541"/>
      <c r="T15" s="541"/>
      <c r="U15" s="541"/>
      <c r="V15" s="542"/>
      <c r="W15" s="543" t="s">
        <v>146</v>
      </c>
      <c r="X15" s="439"/>
      <c r="Y15" s="439"/>
      <c r="Z15" s="439"/>
      <c r="AA15" s="439"/>
      <c r="AB15" s="440"/>
      <c r="AC15" s="406">
        <v>12252</v>
      </c>
      <c r="AD15" s="407"/>
      <c r="AE15" s="407"/>
      <c r="AF15" s="407"/>
      <c r="AG15" s="408"/>
      <c r="AH15" s="406">
        <v>12088</v>
      </c>
      <c r="AI15" s="407"/>
      <c r="AJ15" s="407"/>
      <c r="AK15" s="407"/>
      <c r="AL15" s="466"/>
      <c r="AM15" s="510"/>
      <c r="AN15" s="410"/>
      <c r="AO15" s="410"/>
      <c r="AP15" s="410"/>
      <c r="AQ15" s="410"/>
      <c r="AR15" s="410"/>
      <c r="AS15" s="410"/>
      <c r="AT15" s="411"/>
      <c r="AU15" s="511"/>
      <c r="AV15" s="512"/>
      <c r="AW15" s="512"/>
      <c r="AX15" s="512"/>
      <c r="AY15" s="479" t="s">
        <v>147</v>
      </c>
      <c r="AZ15" s="480"/>
      <c r="BA15" s="480"/>
      <c r="BB15" s="480"/>
      <c r="BC15" s="480"/>
      <c r="BD15" s="480"/>
      <c r="BE15" s="480"/>
      <c r="BF15" s="480"/>
      <c r="BG15" s="480"/>
      <c r="BH15" s="480"/>
      <c r="BI15" s="480"/>
      <c r="BJ15" s="480"/>
      <c r="BK15" s="480"/>
      <c r="BL15" s="480"/>
      <c r="BM15" s="481"/>
      <c r="BN15" s="482">
        <v>12484455</v>
      </c>
      <c r="BO15" s="483"/>
      <c r="BP15" s="483"/>
      <c r="BQ15" s="483"/>
      <c r="BR15" s="483"/>
      <c r="BS15" s="483"/>
      <c r="BT15" s="483"/>
      <c r="BU15" s="484"/>
      <c r="BV15" s="482">
        <v>13538904</v>
      </c>
      <c r="BW15" s="483"/>
      <c r="BX15" s="483"/>
      <c r="BY15" s="483"/>
      <c r="BZ15" s="483"/>
      <c r="CA15" s="483"/>
      <c r="CB15" s="483"/>
      <c r="CC15" s="484"/>
      <c r="CD15" s="553" t="s">
        <v>148</v>
      </c>
      <c r="CE15" s="554"/>
      <c r="CF15" s="554"/>
      <c r="CG15" s="554"/>
      <c r="CH15" s="554"/>
      <c r="CI15" s="554"/>
      <c r="CJ15" s="554"/>
      <c r="CK15" s="554"/>
      <c r="CL15" s="554"/>
      <c r="CM15" s="554"/>
      <c r="CN15" s="554"/>
      <c r="CO15" s="554"/>
      <c r="CP15" s="554"/>
      <c r="CQ15" s="554"/>
      <c r="CR15" s="554"/>
      <c r="CS15" s="555"/>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2"/>
      <c r="C16" s="563"/>
      <c r="D16" s="563"/>
      <c r="E16" s="563"/>
      <c r="F16" s="563"/>
      <c r="G16" s="563"/>
      <c r="H16" s="563"/>
      <c r="I16" s="563"/>
      <c r="J16" s="563"/>
      <c r="K16" s="564"/>
      <c r="L16" s="527" t="s">
        <v>149</v>
      </c>
      <c r="M16" s="528"/>
      <c r="N16" s="528"/>
      <c r="O16" s="528"/>
      <c r="P16" s="528"/>
      <c r="Q16" s="529"/>
      <c r="R16" s="530" t="s">
        <v>150</v>
      </c>
      <c r="S16" s="531"/>
      <c r="T16" s="531"/>
      <c r="U16" s="531"/>
      <c r="V16" s="532"/>
      <c r="W16" s="544"/>
      <c r="X16" s="442"/>
      <c r="Y16" s="442"/>
      <c r="Z16" s="442"/>
      <c r="AA16" s="442"/>
      <c r="AB16" s="443"/>
      <c r="AC16" s="533">
        <v>40.1</v>
      </c>
      <c r="AD16" s="534"/>
      <c r="AE16" s="534"/>
      <c r="AF16" s="534"/>
      <c r="AG16" s="535"/>
      <c r="AH16" s="533">
        <v>42.1</v>
      </c>
      <c r="AI16" s="534"/>
      <c r="AJ16" s="534"/>
      <c r="AK16" s="534"/>
      <c r="AL16" s="536"/>
      <c r="AM16" s="510"/>
      <c r="AN16" s="410"/>
      <c r="AO16" s="410"/>
      <c r="AP16" s="410"/>
      <c r="AQ16" s="410"/>
      <c r="AR16" s="410"/>
      <c r="AS16" s="410"/>
      <c r="AT16" s="411"/>
      <c r="AU16" s="511"/>
      <c r="AV16" s="512"/>
      <c r="AW16" s="512"/>
      <c r="AX16" s="512"/>
      <c r="AY16" s="467" t="s">
        <v>151</v>
      </c>
      <c r="AZ16" s="468"/>
      <c r="BA16" s="468"/>
      <c r="BB16" s="468"/>
      <c r="BC16" s="468"/>
      <c r="BD16" s="468"/>
      <c r="BE16" s="468"/>
      <c r="BF16" s="468"/>
      <c r="BG16" s="468"/>
      <c r="BH16" s="468"/>
      <c r="BI16" s="468"/>
      <c r="BJ16" s="468"/>
      <c r="BK16" s="468"/>
      <c r="BL16" s="468"/>
      <c r="BM16" s="469"/>
      <c r="BN16" s="453">
        <v>9742553</v>
      </c>
      <c r="BO16" s="454"/>
      <c r="BP16" s="454"/>
      <c r="BQ16" s="454"/>
      <c r="BR16" s="454"/>
      <c r="BS16" s="454"/>
      <c r="BT16" s="454"/>
      <c r="BU16" s="455"/>
      <c r="BV16" s="453">
        <v>9437237</v>
      </c>
      <c r="BW16" s="454"/>
      <c r="BX16" s="454"/>
      <c r="BY16" s="454"/>
      <c r="BZ16" s="454"/>
      <c r="CA16" s="454"/>
      <c r="CB16" s="454"/>
      <c r="CC16" s="455"/>
      <c r="CD16" s="191"/>
      <c r="CE16" s="485"/>
      <c r="CF16" s="485"/>
      <c r="CG16" s="485"/>
      <c r="CH16" s="485"/>
      <c r="CI16" s="485"/>
      <c r="CJ16" s="485"/>
      <c r="CK16" s="485"/>
      <c r="CL16" s="485"/>
      <c r="CM16" s="485"/>
      <c r="CN16" s="485"/>
      <c r="CO16" s="485"/>
      <c r="CP16" s="485"/>
      <c r="CQ16" s="485"/>
      <c r="CR16" s="485"/>
      <c r="CS16" s="486"/>
      <c r="CT16" s="450"/>
      <c r="CU16" s="451"/>
      <c r="CV16" s="451"/>
      <c r="CW16" s="451"/>
      <c r="CX16" s="451"/>
      <c r="CY16" s="451"/>
      <c r="CZ16" s="451"/>
      <c r="DA16" s="452"/>
      <c r="DB16" s="450"/>
      <c r="DC16" s="451"/>
      <c r="DD16" s="451"/>
      <c r="DE16" s="451"/>
      <c r="DF16" s="451"/>
      <c r="DG16" s="451"/>
      <c r="DH16" s="451"/>
      <c r="DI16" s="452"/>
    </row>
    <row r="17" spans="1:113" ht="18.75" customHeight="1" thickBot="1" x14ac:dyDescent="0.25">
      <c r="A17" s="178"/>
      <c r="B17" s="565"/>
      <c r="C17" s="566"/>
      <c r="D17" s="566"/>
      <c r="E17" s="566"/>
      <c r="F17" s="566"/>
      <c r="G17" s="566"/>
      <c r="H17" s="566"/>
      <c r="I17" s="566"/>
      <c r="J17" s="566"/>
      <c r="K17" s="567"/>
      <c r="L17" s="192"/>
      <c r="M17" s="546" t="s">
        <v>152</v>
      </c>
      <c r="N17" s="547"/>
      <c r="O17" s="547"/>
      <c r="P17" s="547"/>
      <c r="Q17" s="548"/>
      <c r="R17" s="530" t="s">
        <v>150</v>
      </c>
      <c r="S17" s="531"/>
      <c r="T17" s="531"/>
      <c r="U17" s="531"/>
      <c r="V17" s="532"/>
      <c r="W17" s="543" t="s">
        <v>153</v>
      </c>
      <c r="X17" s="439"/>
      <c r="Y17" s="439"/>
      <c r="Z17" s="439"/>
      <c r="AA17" s="439"/>
      <c r="AB17" s="440"/>
      <c r="AC17" s="406">
        <v>17770</v>
      </c>
      <c r="AD17" s="407"/>
      <c r="AE17" s="407"/>
      <c r="AF17" s="407"/>
      <c r="AG17" s="408"/>
      <c r="AH17" s="406">
        <v>16074</v>
      </c>
      <c r="AI17" s="407"/>
      <c r="AJ17" s="407"/>
      <c r="AK17" s="407"/>
      <c r="AL17" s="466"/>
      <c r="AM17" s="510"/>
      <c r="AN17" s="410"/>
      <c r="AO17" s="410"/>
      <c r="AP17" s="410"/>
      <c r="AQ17" s="410"/>
      <c r="AR17" s="410"/>
      <c r="AS17" s="410"/>
      <c r="AT17" s="411"/>
      <c r="AU17" s="511"/>
      <c r="AV17" s="512"/>
      <c r="AW17" s="512"/>
      <c r="AX17" s="512"/>
      <c r="AY17" s="467" t="s">
        <v>154</v>
      </c>
      <c r="AZ17" s="468"/>
      <c r="BA17" s="468"/>
      <c r="BB17" s="468"/>
      <c r="BC17" s="468"/>
      <c r="BD17" s="468"/>
      <c r="BE17" s="468"/>
      <c r="BF17" s="468"/>
      <c r="BG17" s="468"/>
      <c r="BH17" s="468"/>
      <c r="BI17" s="468"/>
      <c r="BJ17" s="468"/>
      <c r="BK17" s="468"/>
      <c r="BL17" s="468"/>
      <c r="BM17" s="469"/>
      <c r="BN17" s="453">
        <v>16216841</v>
      </c>
      <c r="BO17" s="454"/>
      <c r="BP17" s="454"/>
      <c r="BQ17" s="454"/>
      <c r="BR17" s="454"/>
      <c r="BS17" s="454"/>
      <c r="BT17" s="454"/>
      <c r="BU17" s="455"/>
      <c r="BV17" s="453">
        <v>17672044</v>
      </c>
      <c r="BW17" s="454"/>
      <c r="BX17" s="454"/>
      <c r="BY17" s="454"/>
      <c r="BZ17" s="454"/>
      <c r="CA17" s="454"/>
      <c r="CB17" s="454"/>
      <c r="CC17" s="455"/>
      <c r="CD17" s="191"/>
      <c r="CE17" s="485"/>
      <c r="CF17" s="485"/>
      <c r="CG17" s="485"/>
      <c r="CH17" s="485"/>
      <c r="CI17" s="485"/>
      <c r="CJ17" s="485"/>
      <c r="CK17" s="485"/>
      <c r="CL17" s="485"/>
      <c r="CM17" s="485"/>
      <c r="CN17" s="485"/>
      <c r="CO17" s="485"/>
      <c r="CP17" s="485"/>
      <c r="CQ17" s="485"/>
      <c r="CR17" s="485"/>
      <c r="CS17" s="486"/>
      <c r="CT17" s="450"/>
      <c r="CU17" s="451"/>
      <c r="CV17" s="451"/>
      <c r="CW17" s="451"/>
      <c r="CX17" s="451"/>
      <c r="CY17" s="451"/>
      <c r="CZ17" s="451"/>
      <c r="DA17" s="452"/>
      <c r="DB17" s="450"/>
      <c r="DC17" s="451"/>
      <c r="DD17" s="451"/>
      <c r="DE17" s="451"/>
      <c r="DF17" s="451"/>
      <c r="DG17" s="451"/>
      <c r="DH17" s="451"/>
      <c r="DI17" s="452"/>
    </row>
    <row r="18" spans="1:113" ht="18.75" customHeight="1" thickBot="1" x14ac:dyDescent="0.25">
      <c r="A18" s="178"/>
      <c r="B18" s="503" t="s">
        <v>155</v>
      </c>
      <c r="C18" s="504"/>
      <c r="D18" s="504"/>
      <c r="E18" s="505"/>
      <c r="F18" s="505"/>
      <c r="G18" s="505"/>
      <c r="H18" s="505"/>
      <c r="I18" s="505"/>
      <c r="J18" s="505"/>
      <c r="K18" s="505"/>
      <c r="L18" s="506">
        <v>32.19</v>
      </c>
      <c r="M18" s="506"/>
      <c r="N18" s="506"/>
      <c r="O18" s="506"/>
      <c r="P18" s="506"/>
      <c r="Q18" s="506"/>
      <c r="R18" s="507"/>
      <c r="S18" s="507"/>
      <c r="T18" s="507"/>
      <c r="U18" s="507"/>
      <c r="V18" s="508"/>
      <c r="W18" s="524"/>
      <c r="X18" s="525"/>
      <c r="Y18" s="525"/>
      <c r="Z18" s="525"/>
      <c r="AA18" s="525"/>
      <c r="AB18" s="549"/>
      <c r="AC18" s="423">
        <v>58.2</v>
      </c>
      <c r="AD18" s="424"/>
      <c r="AE18" s="424"/>
      <c r="AF18" s="424"/>
      <c r="AG18" s="509"/>
      <c r="AH18" s="423">
        <v>56</v>
      </c>
      <c r="AI18" s="424"/>
      <c r="AJ18" s="424"/>
      <c r="AK18" s="424"/>
      <c r="AL18" s="425"/>
      <c r="AM18" s="510"/>
      <c r="AN18" s="410"/>
      <c r="AO18" s="410"/>
      <c r="AP18" s="410"/>
      <c r="AQ18" s="410"/>
      <c r="AR18" s="410"/>
      <c r="AS18" s="410"/>
      <c r="AT18" s="411"/>
      <c r="AU18" s="511"/>
      <c r="AV18" s="512"/>
      <c r="AW18" s="512"/>
      <c r="AX18" s="512"/>
      <c r="AY18" s="467" t="s">
        <v>156</v>
      </c>
      <c r="AZ18" s="468"/>
      <c r="BA18" s="468"/>
      <c r="BB18" s="468"/>
      <c r="BC18" s="468"/>
      <c r="BD18" s="468"/>
      <c r="BE18" s="468"/>
      <c r="BF18" s="468"/>
      <c r="BG18" s="468"/>
      <c r="BH18" s="468"/>
      <c r="BI18" s="468"/>
      <c r="BJ18" s="468"/>
      <c r="BK18" s="468"/>
      <c r="BL18" s="468"/>
      <c r="BM18" s="469"/>
      <c r="BN18" s="453">
        <v>13588174</v>
      </c>
      <c r="BO18" s="454"/>
      <c r="BP18" s="454"/>
      <c r="BQ18" s="454"/>
      <c r="BR18" s="454"/>
      <c r="BS18" s="454"/>
      <c r="BT18" s="454"/>
      <c r="BU18" s="455"/>
      <c r="BV18" s="453">
        <v>13779106</v>
      </c>
      <c r="BW18" s="454"/>
      <c r="BX18" s="454"/>
      <c r="BY18" s="454"/>
      <c r="BZ18" s="454"/>
      <c r="CA18" s="454"/>
      <c r="CB18" s="454"/>
      <c r="CC18" s="455"/>
      <c r="CD18" s="191"/>
      <c r="CE18" s="485"/>
      <c r="CF18" s="485"/>
      <c r="CG18" s="485"/>
      <c r="CH18" s="485"/>
      <c r="CI18" s="485"/>
      <c r="CJ18" s="485"/>
      <c r="CK18" s="485"/>
      <c r="CL18" s="485"/>
      <c r="CM18" s="485"/>
      <c r="CN18" s="485"/>
      <c r="CO18" s="485"/>
      <c r="CP18" s="485"/>
      <c r="CQ18" s="485"/>
      <c r="CR18" s="485"/>
      <c r="CS18" s="486"/>
      <c r="CT18" s="450"/>
      <c r="CU18" s="451"/>
      <c r="CV18" s="451"/>
      <c r="CW18" s="451"/>
      <c r="CX18" s="451"/>
      <c r="CY18" s="451"/>
      <c r="CZ18" s="451"/>
      <c r="DA18" s="452"/>
      <c r="DB18" s="450"/>
      <c r="DC18" s="451"/>
      <c r="DD18" s="451"/>
      <c r="DE18" s="451"/>
      <c r="DF18" s="451"/>
      <c r="DG18" s="451"/>
      <c r="DH18" s="451"/>
      <c r="DI18" s="452"/>
    </row>
    <row r="19" spans="1:113" ht="18.75" customHeight="1" thickBot="1" x14ac:dyDescent="0.25">
      <c r="A19" s="178"/>
      <c r="B19" s="503" t="s">
        <v>157</v>
      </c>
      <c r="C19" s="504"/>
      <c r="D19" s="504"/>
      <c r="E19" s="505"/>
      <c r="F19" s="505"/>
      <c r="G19" s="505"/>
      <c r="H19" s="505"/>
      <c r="I19" s="505"/>
      <c r="J19" s="505"/>
      <c r="K19" s="505"/>
      <c r="L19" s="513">
        <v>1925</v>
      </c>
      <c r="M19" s="513"/>
      <c r="N19" s="513"/>
      <c r="O19" s="513"/>
      <c r="P19" s="513"/>
      <c r="Q19" s="513"/>
      <c r="R19" s="514"/>
      <c r="S19" s="514"/>
      <c r="T19" s="514"/>
      <c r="U19" s="514"/>
      <c r="V19" s="515"/>
      <c r="W19" s="522"/>
      <c r="X19" s="523"/>
      <c r="Y19" s="523"/>
      <c r="Z19" s="523"/>
      <c r="AA19" s="523"/>
      <c r="AB19" s="523"/>
      <c r="AC19" s="526"/>
      <c r="AD19" s="526"/>
      <c r="AE19" s="526"/>
      <c r="AF19" s="526"/>
      <c r="AG19" s="526"/>
      <c r="AH19" s="526"/>
      <c r="AI19" s="526"/>
      <c r="AJ19" s="526"/>
      <c r="AK19" s="526"/>
      <c r="AL19" s="545"/>
      <c r="AM19" s="510"/>
      <c r="AN19" s="410"/>
      <c r="AO19" s="410"/>
      <c r="AP19" s="410"/>
      <c r="AQ19" s="410"/>
      <c r="AR19" s="410"/>
      <c r="AS19" s="410"/>
      <c r="AT19" s="411"/>
      <c r="AU19" s="511"/>
      <c r="AV19" s="512"/>
      <c r="AW19" s="512"/>
      <c r="AX19" s="512"/>
      <c r="AY19" s="467" t="s">
        <v>158</v>
      </c>
      <c r="AZ19" s="468"/>
      <c r="BA19" s="468"/>
      <c r="BB19" s="468"/>
      <c r="BC19" s="468"/>
      <c r="BD19" s="468"/>
      <c r="BE19" s="468"/>
      <c r="BF19" s="468"/>
      <c r="BG19" s="468"/>
      <c r="BH19" s="468"/>
      <c r="BI19" s="468"/>
      <c r="BJ19" s="468"/>
      <c r="BK19" s="468"/>
      <c r="BL19" s="468"/>
      <c r="BM19" s="469"/>
      <c r="BN19" s="453">
        <v>24846352</v>
      </c>
      <c r="BO19" s="454"/>
      <c r="BP19" s="454"/>
      <c r="BQ19" s="454"/>
      <c r="BR19" s="454"/>
      <c r="BS19" s="454"/>
      <c r="BT19" s="454"/>
      <c r="BU19" s="455"/>
      <c r="BV19" s="453">
        <v>22703927</v>
      </c>
      <c r="BW19" s="454"/>
      <c r="BX19" s="454"/>
      <c r="BY19" s="454"/>
      <c r="BZ19" s="454"/>
      <c r="CA19" s="454"/>
      <c r="CB19" s="454"/>
      <c r="CC19" s="455"/>
      <c r="CD19" s="191"/>
      <c r="CE19" s="485"/>
      <c r="CF19" s="485"/>
      <c r="CG19" s="485"/>
      <c r="CH19" s="485"/>
      <c r="CI19" s="485"/>
      <c r="CJ19" s="485"/>
      <c r="CK19" s="485"/>
      <c r="CL19" s="485"/>
      <c r="CM19" s="485"/>
      <c r="CN19" s="485"/>
      <c r="CO19" s="485"/>
      <c r="CP19" s="485"/>
      <c r="CQ19" s="485"/>
      <c r="CR19" s="485"/>
      <c r="CS19" s="486"/>
      <c r="CT19" s="450"/>
      <c r="CU19" s="451"/>
      <c r="CV19" s="451"/>
      <c r="CW19" s="451"/>
      <c r="CX19" s="451"/>
      <c r="CY19" s="451"/>
      <c r="CZ19" s="451"/>
      <c r="DA19" s="452"/>
      <c r="DB19" s="450"/>
      <c r="DC19" s="451"/>
      <c r="DD19" s="451"/>
      <c r="DE19" s="451"/>
      <c r="DF19" s="451"/>
      <c r="DG19" s="451"/>
      <c r="DH19" s="451"/>
      <c r="DI19" s="452"/>
    </row>
    <row r="20" spans="1:113" ht="18.75" customHeight="1" thickBot="1" x14ac:dyDescent="0.25">
      <c r="A20" s="178"/>
      <c r="B20" s="503" t="s">
        <v>159</v>
      </c>
      <c r="C20" s="504"/>
      <c r="D20" s="504"/>
      <c r="E20" s="505"/>
      <c r="F20" s="505"/>
      <c r="G20" s="505"/>
      <c r="H20" s="505"/>
      <c r="I20" s="505"/>
      <c r="J20" s="505"/>
      <c r="K20" s="505"/>
      <c r="L20" s="513">
        <v>24129</v>
      </c>
      <c r="M20" s="513"/>
      <c r="N20" s="513"/>
      <c r="O20" s="513"/>
      <c r="P20" s="513"/>
      <c r="Q20" s="513"/>
      <c r="R20" s="514"/>
      <c r="S20" s="514"/>
      <c r="T20" s="514"/>
      <c r="U20" s="514"/>
      <c r="V20" s="515"/>
      <c r="W20" s="524"/>
      <c r="X20" s="525"/>
      <c r="Y20" s="525"/>
      <c r="Z20" s="525"/>
      <c r="AA20" s="525"/>
      <c r="AB20" s="525"/>
      <c r="AC20" s="516"/>
      <c r="AD20" s="516"/>
      <c r="AE20" s="516"/>
      <c r="AF20" s="516"/>
      <c r="AG20" s="516"/>
      <c r="AH20" s="516"/>
      <c r="AI20" s="516"/>
      <c r="AJ20" s="516"/>
      <c r="AK20" s="516"/>
      <c r="AL20" s="517"/>
      <c r="AM20" s="518"/>
      <c r="AN20" s="415"/>
      <c r="AO20" s="415"/>
      <c r="AP20" s="415"/>
      <c r="AQ20" s="415"/>
      <c r="AR20" s="415"/>
      <c r="AS20" s="415"/>
      <c r="AT20" s="416"/>
      <c r="AU20" s="519"/>
      <c r="AV20" s="520"/>
      <c r="AW20" s="520"/>
      <c r="AX20" s="521"/>
      <c r="AY20" s="467"/>
      <c r="AZ20" s="468"/>
      <c r="BA20" s="468"/>
      <c r="BB20" s="468"/>
      <c r="BC20" s="468"/>
      <c r="BD20" s="468"/>
      <c r="BE20" s="468"/>
      <c r="BF20" s="468"/>
      <c r="BG20" s="468"/>
      <c r="BH20" s="468"/>
      <c r="BI20" s="468"/>
      <c r="BJ20" s="468"/>
      <c r="BK20" s="468"/>
      <c r="BL20" s="468"/>
      <c r="BM20" s="469"/>
      <c r="BN20" s="453"/>
      <c r="BO20" s="454"/>
      <c r="BP20" s="454"/>
      <c r="BQ20" s="454"/>
      <c r="BR20" s="454"/>
      <c r="BS20" s="454"/>
      <c r="BT20" s="454"/>
      <c r="BU20" s="455"/>
      <c r="BV20" s="453"/>
      <c r="BW20" s="454"/>
      <c r="BX20" s="454"/>
      <c r="BY20" s="454"/>
      <c r="BZ20" s="454"/>
      <c r="CA20" s="454"/>
      <c r="CB20" s="454"/>
      <c r="CC20" s="455"/>
      <c r="CD20" s="191"/>
      <c r="CE20" s="485"/>
      <c r="CF20" s="485"/>
      <c r="CG20" s="485"/>
      <c r="CH20" s="485"/>
      <c r="CI20" s="485"/>
      <c r="CJ20" s="485"/>
      <c r="CK20" s="485"/>
      <c r="CL20" s="485"/>
      <c r="CM20" s="485"/>
      <c r="CN20" s="485"/>
      <c r="CO20" s="485"/>
      <c r="CP20" s="485"/>
      <c r="CQ20" s="485"/>
      <c r="CR20" s="485"/>
      <c r="CS20" s="486"/>
      <c r="CT20" s="450"/>
      <c r="CU20" s="451"/>
      <c r="CV20" s="451"/>
      <c r="CW20" s="451"/>
      <c r="CX20" s="451"/>
      <c r="CY20" s="451"/>
      <c r="CZ20" s="451"/>
      <c r="DA20" s="452"/>
      <c r="DB20" s="450"/>
      <c r="DC20" s="451"/>
      <c r="DD20" s="451"/>
      <c r="DE20" s="451"/>
      <c r="DF20" s="451"/>
      <c r="DG20" s="451"/>
      <c r="DH20" s="451"/>
      <c r="DI20" s="452"/>
    </row>
    <row r="21" spans="1:113" ht="18.75" customHeight="1" thickBot="1" x14ac:dyDescent="0.25">
      <c r="A21" s="178"/>
      <c r="B21" s="500" t="s">
        <v>160</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26"/>
      <c r="AZ21" s="427"/>
      <c r="BA21" s="427"/>
      <c r="BB21" s="427"/>
      <c r="BC21" s="427"/>
      <c r="BD21" s="427"/>
      <c r="BE21" s="427"/>
      <c r="BF21" s="427"/>
      <c r="BG21" s="427"/>
      <c r="BH21" s="427"/>
      <c r="BI21" s="427"/>
      <c r="BJ21" s="427"/>
      <c r="BK21" s="427"/>
      <c r="BL21" s="427"/>
      <c r="BM21" s="428"/>
      <c r="BN21" s="487"/>
      <c r="BO21" s="488"/>
      <c r="BP21" s="488"/>
      <c r="BQ21" s="488"/>
      <c r="BR21" s="488"/>
      <c r="BS21" s="488"/>
      <c r="BT21" s="488"/>
      <c r="BU21" s="489"/>
      <c r="BV21" s="487"/>
      <c r="BW21" s="488"/>
      <c r="BX21" s="488"/>
      <c r="BY21" s="488"/>
      <c r="BZ21" s="488"/>
      <c r="CA21" s="488"/>
      <c r="CB21" s="488"/>
      <c r="CC21" s="489"/>
      <c r="CD21" s="191"/>
      <c r="CE21" s="485"/>
      <c r="CF21" s="485"/>
      <c r="CG21" s="485"/>
      <c r="CH21" s="485"/>
      <c r="CI21" s="485"/>
      <c r="CJ21" s="485"/>
      <c r="CK21" s="485"/>
      <c r="CL21" s="485"/>
      <c r="CM21" s="485"/>
      <c r="CN21" s="485"/>
      <c r="CO21" s="485"/>
      <c r="CP21" s="485"/>
      <c r="CQ21" s="485"/>
      <c r="CR21" s="485"/>
      <c r="CS21" s="486"/>
      <c r="CT21" s="450"/>
      <c r="CU21" s="451"/>
      <c r="CV21" s="451"/>
      <c r="CW21" s="451"/>
      <c r="CX21" s="451"/>
      <c r="CY21" s="451"/>
      <c r="CZ21" s="451"/>
      <c r="DA21" s="452"/>
      <c r="DB21" s="450"/>
      <c r="DC21" s="451"/>
      <c r="DD21" s="451"/>
      <c r="DE21" s="451"/>
      <c r="DF21" s="451"/>
      <c r="DG21" s="451"/>
      <c r="DH21" s="451"/>
      <c r="DI21" s="452"/>
    </row>
    <row r="22" spans="1:113" ht="18.75" customHeight="1" x14ac:dyDescent="0.2">
      <c r="A22" s="178"/>
      <c r="B22" s="429" t="s">
        <v>161</v>
      </c>
      <c r="C22" s="430"/>
      <c r="D22" s="431"/>
      <c r="E22" s="438" t="s">
        <v>1</v>
      </c>
      <c r="F22" s="439"/>
      <c r="G22" s="439"/>
      <c r="H22" s="439"/>
      <c r="I22" s="439"/>
      <c r="J22" s="439"/>
      <c r="K22" s="440"/>
      <c r="L22" s="438" t="s">
        <v>162</v>
      </c>
      <c r="M22" s="439"/>
      <c r="N22" s="439"/>
      <c r="O22" s="439"/>
      <c r="P22" s="440"/>
      <c r="Q22" s="444" t="s">
        <v>163</v>
      </c>
      <c r="R22" s="445"/>
      <c r="S22" s="445"/>
      <c r="T22" s="445"/>
      <c r="U22" s="445"/>
      <c r="V22" s="446"/>
      <c r="W22" s="495" t="s">
        <v>164</v>
      </c>
      <c r="X22" s="430"/>
      <c r="Y22" s="431"/>
      <c r="Z22" s="438" t="s">
        <v>1</v>
      </c>
      <c r="AA22" s="439"/>
      <c r="AB22" s="439"/>
      <c r="AC22" s="439"/>
      <c r="AD22" s="439"/>
      <c r="AE22" s="439"/>
      <c r="AF22" s="439"/>
      <c r="AG22" s="440"/>
      <c r="AH22" s="456" t="s">
        <v>165</v>
      </c>
      <c r="AI22" s="439"/>
      <c r="AJ22" s="439"/>
      <c r="AK22" s="439"/>
      <c r="AL22" s="440"/>
      <c r="AM22" s="456" t="s">
        <v>166</v>
      </c>
      <c r="AN22" s="457"/>
      <c r="AO22" s="457"/>
      <c r="AP22" s="457"/>
      <c r="AQ22" s="457"/>
      <c r="AR22" s="458"/>
      <c r="AS22" s="444" t="s">
        <v>163</v>
      </c>
      <c r="AT22" s="445"/>
      <c r="AU22" s="445"/>
      <c r="AV22" s="445"/>
      <c r="AW22" s="445"/>
      <c r="AX22" s="462"/>
      <c r="AY22" s="479" t="s">
        <v>167</v>
      </c>
      <c r="AZ22" s="480"/>
      <c r="BA22" s="480"/>
      <c r="BB22" s="480"/>
      <c r="BC22" s="480"/>
      <c r="BD22" s="480"/>
      <c r="BE22" s="480"/>
      <c r="BF22" s="480"/>
      <c r="BG22" s="480"/>
      <c r="BH22" s="480"/>
      <c r="BI22" s="480"/>
      <c r="BJ22" s="480"/>
      <c r="BK22" s="480"/>
      <c r="BL22" s="480"/>
      <c r="BM22" s="481"/>
      <c r="BN22" s="482">
        <v>6508633</v>
      </c>
      <c r="BO22" s="483"/>
      <c r="BP22" s="483"/>
      <c r="BQ22" s="483"/>
      <c r="BR22" s="483"/>
      <c r="BS22" s="483"/>
      <c r="BT22" s="483"/>
      <c r="BU22" s="484"/>
      <c r="BV22" s="482">
        <v>6067543</v>
      </c>
      <c r="BW22" s="483"/>
      <c r="BX22" s="483"/>
      <c r="BY22" s="483"/>
      <c r="BZ22" s="483"/>
      <c r="CA22" s="483"/>
      <c r="CB22" s="483"/>
      <c r="CC22" s="484"/>
      <c r="CD22" s="191"/>
      <c r="CE22" s="485"/>
      <c r="CF22" s="485"/>
      <c r="CG22" s="485"/>
      <c r="CH22" s="485"/>
      <c r="CI22" s="485"/>
      <c r="CJ22" s="485"/>
      <c r="CK22" s="485"/>
      <c r="CL22" s="485"/>
      <c r="CM22" s="485"/>
      <c r="CN22" s="485"/>
      <c r="CO22" s="485"/>
      <c r="CP22" s="485"/>
      <c r="CQ22" s="485"/>
      <c r="CR22" s="485"/>
      <c r="CS22" s="486"/>
      <c r="CT22" s="450"/>
      <c r="CU22" s="451"/>
      <c r="CV22" s="451"/>
      <c r="CW22" s="451"/>
      <c r="CX22" s="451"/>
      <c r="CY22" s="451"/>
      <c r="CZ22" s="451"/>
      <c r="DA22" s="452"/>
      <c r="DB22" s="450"/>
      <c r="DC22" s="451"/>
      <c r="DD22" s="451"/>
      <c r="DE22" s="451"/>
      <c r="DF22" s="451"/>
      <c r="DG22" s="451"/>
      <c r="DH22" s="451"/>
      <c r="DI22" s="452"/>
    </row>
    <row r="23" spans="1:113" ht="18.75" customHeight="1" x14ac:dyDescent="0.2">
      <c r="A23" s="178"/>
      <c r="B23" s="432"/>
      <c r="C23" s="433"/>
      <c r="D23" s="434"/>
      <c r="E23" s="441"/>
      <c r="F23" s="442"/>
      <c r="G23" s="442"/>
      <c r="H23" s="442"/>
      <c r="I23" s="442"/>
      <c r="J23" s="442"/>
      <c r="K23" s="443"/>
      <c r="L23" s="441"/>
      <c r="M23" s="442"/>
      <c r="N23" s="442"/>
      <c r="O23" s="442"/>
      <c r="P23" s="443"/>
      <c r="Q23" s="447"/>
      <c r="R23" s="448"/>
      <c r="S23" s="448"/>
      <c r="T23" s="448"/>
      <c r="U23" s="448"/>
      <c r="V23" s="449"/>
      <c r="W23" s="496"/>
      <c r="X23" s="433"/>
      <c r="Y23" s="434"/>
      <c r="Z23" s="441"/>
      <c r="AA23" s="442"/>
      <c r="AB23" s="442"/>
      <c r="AC23" s="442"/>
      <c r="AD23" s="442"/>
      <c r="AE23" s="442"/>
      <c r="AF23" s="442"/>
      <c r="AG23" s="443"/>
      <c r="AH23" s="441"/>
      <c r="AI23" s="442"/>
      <c r="AJ23" s="442"/>
      <c r="AK23" s="442"/>
      <c r="AL23" s="443"/>
      <c r="AM23" s="459"/>
      <c r="AN23" s="460"/>
      <c r="AO23" s="460"/>
      <c r="AP23" s="460"/>
      <c r="AQ23" s="460"/>
      <c r="AR23" s="461"/>
      <c r="AS23" s="447"/>
      <c r="AT23" s="448"/>
      <c r="AU23" s="448"/>
      <c r="AV23" s="448"/>
      <c r="AW23" s="448"/>
      <c r="AX23" s="463"/>
      <c r="AY23" s="467" t="s">
        <v>168</v>
      </c>
      <c r="AZ23" s="468"/>
      <c r="BA23" s="468"/>
      <c r="BB23" s="468"/>
      <c r="BC23" s="468"/>
      <c r="BD23" s="468"/>
      <c r="BE23" s="468"/>
      <c r="BF23" s="468"/>
      <c r="BG23" s="468"/>
      <c r="BH23" s="468"/>
      <c r="BI23" s="468"/>
      <c r="BJ23" s="468"/>
      <c r="BK23" s="468"/>
      <c r="BL23" s="468"/>
      <c r="BM23" s="469"/>
      <c r="BN23" s="453">
        <v>4628859</v>
      </c>
      <c r="BO23" s="454"/>
      <c r="BP23" s="454"/>
      <c r="BQ23" s="454"/>
      <c r="BR23" s="454"/>
      <c r="BS23" s="454"/>
      <c r="BT23" s="454"/>
      <c r="BU23" s="455"/>
      <c r="BV23" s="453">
        <v>4526311</v>
      </c>
      <c r="BW23" s="454"/>
      <c r="BX23" s="454"/>
      <c r="BY23" s="454"/>
      <c r="BZ23" s="454"/>
      <c r="CA23" s="454"/>
      <c r="CB23" s="454"/>
      <c r="CC23" s="455"/>
      <c r="CD23" s="191"/>
      <c r="CE23" s="485"/>
      <c r="CF23" s="485"/>
      <c r="CG23" s="485"/>
      <c r="CH23" s="485"/>
      <c r="CI23" s="485"/>
      <c r="CJ23" s="485"/>
      <c r="CK23" s="485"/>
      <c r="CL23" s="485"/>
      <c r="CM23" s="485"/>
      <c r="CN23" s="485"/>
      <c r="CO23" s="485"/>
      <c r="CP23" s="485"/>
      <c r="CQ23" s="485"/>
      <c r="CR23" s="485"/>
      <c r="CS23" s="486"/>
      <c r="CT23" s="450"/>
      <c r="CU23" s="451"/>
      <c r="CV23" s="451"/>
      <c r="CW23" s="451"/>
      <c r="CX23" s="451"/>
      <c r="CY23" s="451"/>
      <c r="CZ23" s="451"/>
      <c r="DA23" s="452"/>
      <c r="DB23" s="450"/>
      <c r="DC23" s="451"/>
      <c r="DD23" s="451"/>
      <c r="DE23" s="451"/>
      <c r="DF23" s="451"/>
      <c r="DG23" s="451"/>
      <c r="DH23" s="451"/>
      <c r="DI23" s="452"/>
    </row>
    <row r="24" spans="1:113" ht="18.75" customHeight="1" thickBot="1" x14ac:dyDescent="0.25">
      <c r="A24" s="178"/>
      <c r="B24" s="432"/>
      <c r="C24" s="433"/>
      <c r="D24" s="434"/>
      <c r="E24" s="409" t="s">
        <v>169</v>
      </c>
      <c r="F24" s="410"/>
      <c r="G24" s="410"/>
      <c r="H24" s="410"/>
      <c r="I24" s="410"/>
      <c r="J24" s="410"/>
      <c r="K24" s="411"/>
      <c r="L24" s="406">
        <v>1</v>
      </c>
      <c r="M24" s="407"/>
      <c r="N24" s="407"/>
      <c r="O24" s="407"/>
      <c r="P24" s="408"/>
      <c r="Q24" s="406">
        <v>9230</v>
      </c>
      <c r="R24" s="407"/>
      <c r="S24" s="407"/>
      <c r="T24" s="407"/>
      <c r="U24" s="407"/>
      <c r="V24" s="408"/>
      <c r="W24" s="496"/>
      <c r="X24" s="433"/>
      <c r="Y24" s="434"/>
      <c r="Z24" s="409" t="s">
        <v>170</v>
      </c>
      <c r="AA24" s="410"/>
      <c r="AB24" s="410"/>
      <c r="AC24" s="410"/>
      <c r="AD24" s="410"/>
      <c r="AE24" s="410"/>
      <c r="AF24" s="410"/>
      <c r="AG24" s="411"/>
      <c r="AH24" s="406">
        <v>384</v>
      </c>
      <c r="AI24" s="407"/>
      <c r="AJ24" s="407"/>
      <c r="AK24" s="407"/>
      <c r="AL24" s="408"/>
      <c r="AM24" s="406">
        <v>1120128</v>
      </c>
      <c r="AN24" s="407"/>
      <c r="AO24" s="407"/>
      <c r="AP24" s="407"/>
      <c r="AQ24" s="407"/>
      <c r="AR24" s="408"/>
      <c r="AS24" s="406">
        <v>2917</v>
      </c>
      <c r="AT24" s="407"/>
      <c r="AU24" s="407"/>
      <c r="AV24" s="407"/>
      <c r="AW24" s="407"/>
      <c r="AX24" s="466"/>
      <c r="AY24" s="426" t="s">
        <v>171</v>
      </c>
      <c r="AZ24" s="427"/>
      <c r="BA24" s="427"/>
      <c r="BB24" s="427"/>
      <c r="BC24" s="427"/>
      <c r="BD24" s="427"/>
      <c r="BE24" s="427"/>
      <c r="BF24" s="427"/>
      <c r="BG24" s="427"/>
      <c r="BH24" s="427"/>
      <c r="BI24" s="427"/>
      <c r="BJ24" s="427"/>
      <c r="BK24" s="427"/>
      <c r="BL24" s="427"/>
      <c r="BM24" s="428"/>
      <c r="BN24" s="453">
        <v>5874948</v>
      </c>
      <c r="BO24" s="454"/>
      <c r="BP24" s="454"/>
      <c r="BQ24" s="454"/>
      <c r="BR24" s="454"/>
      <c r="BS24" s="454"/>
      <c r="BT24" s="454"/>
      <c r="BU24" s="455"/>
      <c r="BV24" s="453">
        <v>5238514</v>
      </c>
      <c r="BW24" s="454"/>
      <c r="BX24" s="454"/>
      <c r="BY24" s="454"/>
      <c r="BZ24" s="454"/>
      <c r="CA24" s="454"/>
      <c r="CB24" s="454"/>
      <c r="CC24" s="455"/>
      <c r="CD24" s="191"/>
      <c r="CE24" s="485"/>
      <c r="CF24" s="485"/>
      <c r="CG24" s="485"/>
      <c r="CH24" s="485"/>
      <c r="CI24" s="485"/>
      <c r="CJ24" s="485"/>
      <c r="CK24" s="485"/>
      <c r="CL24" s="485"/>
      <c r="CM24" s="485"/>
      <c r="CN24" s="485"/>
      <c r="CO24" s="485"/>
      <c r="CP24" s="485"/>
      <c r="CQ24" s="485"/>
      <c r="CR24" s="485"/>
      <c r="CS24" s="486"/>
      <c r="CT24" s="450"/>
      <c r="CU24" s="451"/>
      <c r="CV24" s="451"/>
      <c r="CW24" s="451"/>
      <c r="CX24" s="451"/>
      <c r="CY24" s="451"/>
      <c r="CZ24" s="451"/>
      <c r="DA24" s="452"/>
      <c r="DB24" s="450"/>
      <c r="DC24" s="451"/>
      <c r="DD24" s="451"/>
      <c r="DE24" s="451"/>
      <c r="DF24" s="451"/>
      <c r="DG24" s="451"/>
      <c r="DH24" s="451"/>
      <c r="DI24" s="452"/>
    </row>
    <row r="25" spans="1:113" ht="18.75" customHeight="1" x14ac:dyDescent="0.2">
      <c r="A25" s="178"/>
      <c r="B25" s="432"/>
      <c r="C25" s="433"/>
      <c r="D25" s="434"/>
      <c r="E25" s="409" t="s">
        <v>172</v>
      </c>
      <c r="F25" s="410"/>
      <c r="G25" s="410"/>
      <c r="H25" s="410"/>
      <c r="I25" s="410"/>
      <c r="J25" s="410"/>
      <c r="K25" s="411"/>
      <c r="L25" s="406">
        <v>1</v>
      </c>
      <c r="M25" s="407"/>
      <c r="N25" s="407"/>
      <c r="O25" s="407"/>
      <c r="P25" s="408"/>
      <c r="Q25" s="406">
        <v>7610</v>
      </c>
      <c r="R25" s="407"/>
      <c r="S25" s="407"/>
      <c r="T25" s="407"/>
      <c r="U25" s="407"/>
      <c r="V25" s="408"/>
      <c r="W25" s="496"/>
      <c r="X25" s="433"/>
      <c r="Y25" s="434"/>
      <c r="Z25" s="409" t="s">
        <v>173</v>
      </c>
      <c r="AA25" s="410"/>
      <c r="AB25" s="410"/>
      <c r="AC25" s="410"/>
      <c r="AD25" s="410"/>
      <c r="AE25" s="410"/>
      <c r="AF25" s="410"/>
      <c r="AG25" s="411"/>
      <c r="AH25" s="406" t="s">
        <v>128</v>
      </c>
      <c r="AI25" s="407"/>
      <c r="AJ25" s="407"/>
      <c r="AK25" s="407"/>
      <c r="AL25" s="408"/>
      <c r="AM25" s="406" t="s">
        <v>137</v>
      </c>
      <c r="AN25" s="407"/>
      <c r="AO25" s="407"/>
      <c r="AP25" s="407"/>
      <c r="AQ25" s="407"/>
      <c r="AR25" s="408"/>
      <c r="AS25" s="406" t="s">
        <v>128</v>
      </c>
      <c r="AT25" s="407"/>
      <c r="AU25" s="407"/>
      <c r="AV25" s="407"/>
      <c r="AW25" s="407"/>
      <c r="AX25" s="466"/>
      <c r="AY25" s="479" t="s">
        <v>174</v>
      </c>
      <c r="AZ25" s="480"/>
      <c r="BA25" s="480"/>
      <c r="BB25" s="480"/>
      <c r="BC25" s="480"/>
      <c r="BD25" s="480"/>
      <c r="BE25" s="480"/>
      <c r="BF25" s="480"/>
      <c r="BG25" s="480"/>
      <c r="BH25" s="480"/>
      <c r="BI25" s="480"/>
      <c r="BJ25" s="480"/>
      <c r="BK25" s="480"/>
      <c r="BL25" s="480"/>
      <c r="BM25" s="481"/>
      <c r="BN25" s="482">
        <v>3100903</v>
      </c>
      <c r="BO25" s="483"/>
      <c r="BP25" s="483"/>
      <c r="BQ25" s="483"/>
      <c r="BR25" s="483"/>
      <c r="BS25" s="483"/>
      <c r="BT25" s="483"/>
      <c r="BU25" s="484"/>
      <c r="BV25" s="482">
        <v>1400096</v>
      </c>
      <c r="BW25" s="483"/>
      <c r="BX25" s="483"/>
      <c r="BY25" s="483"/>
      <c r="BZ25" s="483"/>
      <c r="CA25" s="483"/>
      <c r="CB25" s="483"/>
      <c r="CC25" s="484"/>
      <c r="CD25" s="191"/>
      <c r="CE25" s="485"/>
      <c r="CF25" s="485"/>
      <c r="CG25" s="485"/>
      <c r="CH25" s="485"/>
      <c r="CI25" s="485"/>
      <c r="CJ25" s="485"/>
      <c r="CK25" s="485"/>
      <c r="CL25" s="485"/>
      <c r="CM25" s="485"/>
      <c r="CN25" s="485"/>
      <c r="CO25" s="485"/>
      <c r="CP25" s="485"/>
      <c r="CQ25" s="485"/>
      <c r="CR25" s="485"/>
      <c r="CS25" s="486"/>
      <c r="CT25" s="450"/>
      <c r="CU25" s="451"/>
      <c r="CV25" s="451"/>
      <c r="CW25" s="451"/>
      <c r="CX25" s="451"/>
      <c r="CY25" s="451"/>
      <c r="CZ25" s="451"/>
      <c r="DA25" s="452"/>
      <c r="DB25" s="450"/>
      <c r="DC25" s="451"/>
      <c r="DD25" s="451"/>
      <c r="DE25" s="451"/>
      <c r="DF25" s="451"/>
      <c r="DG25" s="451"/>
      <c r="DH25" s="451"/>
      <c r="DI25" s="452"/>
    </row>
    <row r="26" spans="1:113" ht="18.75" customHeight="1" x14ac:dyDescent="0.2">
      <c r="A26" s="178"/>
      <c r="B26" s="432"/>
      <c r="C26" s="433"/>
      <c r="D26" s="434"/>
      <c r="E26" s="409" t="s">
        <v>175</v>
      </c>
      <c r="F26" s="410"/>
      <c r="G26" s="410"/>
      <c r="H26" s="410"/>
      <c r="I26" s="410"/>
      <c r="J26" s="410"/>
      <c r="K26" s="411"/>
      <c r="L26" s="406">
        <v>1</v>
      </c>
      <c r="M26" s="407"/>
      <c r="N26" s="407"/>
      <c r="O26" s="407"/>
      <c r="P26" s="408"/>
      <c r="Q26" s="406">
        <v>6910</v>
      </c>
      <c r="R26" s="407"/>
      <c r="S26" s="407"/>
      <c r="T26" s="407"/>
      <c r="U26" s="407"/>
      <c r="V26" s="408"/>
      <c r="W26" s="496"/>
      <c r="X26" s="433"/>
      <c r="Y26" s="434"/>
      <c r="Z26" s="409" t="s">
        <v>176</v>
      </c>
      <c r="AA26" s="464"/>
      <c r="AB26" s="464"/>
      <c r="AC26" s="464"/>
      <c r="AD26" s="464"/>
      <c r="AE26" s="464"/>
      <c r="AF26" s="464"/>
      <c r="AG26" s="465"/>
      <c r="AH26" s="406">
        <v>3</v>
      </c>
      <c r="AI26" s="407"/>
      <c r="AJ26" s="407"/>
      <c r="AK26" s="407"/>
      <c r="AL26" s="408"/>
      <c r="AM26" s="406">
        <v>6579</v>
      </c>
      <c r="AN26" s="407"/>
      <c r="AO26" s="407"/>
      <c r="AP26" s="407"/>
      <c r="AQ26" s="407"/>
      <c r="AR26" s="408"/>
      <c r="AS26" s="406">
        <v>2193</v>
      </c>
      <c r="AT26" s="407"/>
      <c r="AU26" s="407"/>
      <c r="AV26" s="407"/>
      <c r="AW26" s="407"/>
      <c r="AX26" s="466"/>
      <c r="AY26" s="493" t="s">
        <v>177</v>
      </c>
      <c r="AZ26" s="413"/>
      <c r="BA26" s="413"/>
      <c r="BB26" s="413"/>
      <c r="BC26" s="413"/>
      <c r="BD26" s="413"/>
      <c r="BE26" s="413"/>
      <c r="BF26" s="413"/>
      <c r="BG26" s="413"/>
      <c r="BH26" s="413"/>
      <c r="BI26" s="413"/>
      <c r="BJ26" s="413"/>
      <c r="BK26" s="413"/>
      <c r="BL26" s="413"/>
      <c r="BM26" s="494"/>
      <c r="BN26" s="453" t="s">
        <v>137</v>
      </c>
      <c r="BO26" s="454"/>
      <c r="BP26" s="454"/>
      <c r="BQ26" s="454"/>
      <c r="BR26" s="454"/>
      <c r="BS26" s="454"/>
      <c r="BT26" s="454"/>
      <c r="BU26" s="455"/>
      <c r="BV26" s="453" t="s">
        <v>128</v>
      </c>
      <c r="BW26" s="454"/>
      <c r="BX26" s="454"/>
      <c r="BY26" s="454"/>
      <c r="BZ26" s="454"/>
      <c r="CA26" s="454"/>
      <c r="CB26" s="454"/>
      <c r="CC26" s="455"/>
      <c r="CD26" s="191"/>
      <c r="CE26" s="485"/>
      <c r="CF26" s="485"/>
      <c r="CG26" s="485"/>
      <c r="CH26" s="485"/>
      <c r="CI26" s="485"/>
      <c r="CJ26" s="485"/>
      <c r="CK26" s="485"/>
      <c r="CL26" s="485"/>
      <c r="CM26" s="485"/>
      <c r="CN26" s="485"/>
      <c r="CO26" s="485"/>
      <c r="CP26" s="485"/>
      <c r="CQ26" s="485"/>
      <c r="CR26" s="485"/>
      <c r="CS26" s="486"/>
      <c r="CT26" s="450"/>
      <c r="CU26" s="451"/>
      <c r="CV26" s="451"/>
      <c r="CW26" s="451"/>
      <c r="CX26" s="451"/>
      <c r="CY26" s="451"/>
      <c r="CZ26" s="451"/>
      <c r="DA26" s="452"/>
      <c r="DB26" s="450"/>
      <c r="DC26" s="451"/>
      <c r="DD26" s="451"/>
      <c r="DE26" s="451"/>
      <c r="DF26" s="451"/>
      <c r="DG26" s="451"/>
      <c r="DH26" s="451"/>
      <c r="DI26" s="452"/>
    </row>
    <row r="27" spans="1:113" ht="18.75" customHeight="1" thickBot="1" x14ac:dyDescent="0.25">
      <c r="A27" s="178"/>
      <c r="B27" s="432"/>
      <c r="C27" s="433"/>
      <c r="D27" s="434"/>
      <c r="E27" s="409" t="s">
        <v>178</v>
      </c>
      <c r="F27" s="410"/>
      <c r="G27" s="410"/>
      <c r="H27" s="410"/>
      <c r="I27" s="410"/>
      <c r="J27" s="410"/>
      <c r="K27" s="411"/>
      <c r="L27" s="406">
        <v>1</v>
      </c>
      <c r="M27" s="407"/>
      <c r="N27" s="407"/>
      <c r="O27" s="407"/>
      <c r="P27" s="408"/>
      <c r="Q27" s="406">
        <v>4960</v>
      </c>
      <c r="R27" s="407"/>
      <c r="S27" s="407"/>
      <c r="T27" s="407"/>
      <c r="U27" s="407"/>
      <c r="V27" s="408"/>
      <c r="W27" s="496"/>
      <c r="X27" s="433"/>
      <c r="Y27" s="434"/>
      <c r="Z27" s="409" t="s">
        <v>179</v>
      </c>
      <c r="AA27" s="410"/>
      <c r="AB27" s="410"/>
      <c r="AC27" s="410"/>
      <c r="AD27" s="410"/>
      <c r="AE27" s="410"/>
      <c r="AF27" s="410"/>
      <c r="AG27" s="411"/>
      <c r="AH27" s="406">
        <v>15</v>
      </c>
      <c r="AI27" s="407"/>
      <c r="AJ27" s="407"/>
      <c r="AK27" s="407"/>
      <c r="AL27" s="408"/>
      <c r="AM27" s="406">
        <v>40230</v>
      </c>
      <c r="AN27" s="407"/>
      <c r="AO27" s="407"/>
      <c r="AP27" s="407"/>
      <c r="AQ27" s="407"/>
      <c r="AR27" s="408"/>
      <c r="AS27" s="406">
        <v>2682</v>
      </c>
      <c r="AT27" s="407"/>
      <c r="AU27" s="407"/>
      <c r="AV27" s="407"/>
      <c r="AW27" s="407"/>
      <c r="AX27" s="466"/>
      <c r="AY27" s="490" t="s">
        <v>180</v>
      </c>
      <c r="AZ27" s="491"/>
      <c r="BA27" s="491"/>
      <c r="BB27" s="491"/>
      <c r="BC27" s="491"/>
      <c r="BD27" s="491"/>
      <c r="BE27" s="491"/>
      <c r="BF27" s="491"/>
      <c r="BG27" s="491"/>
      <c r="BH27" s="491"/>
      <c r="BI27" s="491"/>
      <c r="BJ27" s="491"/>
      <c r="BK27" s="491"/>
      <c r="BL27" s="491"/>
      <c r="BM27" s="492"/>
      <c r="BN27" s="487">
        <v>522440</v>
      </c>
      <c r="BO27" s="488"/>
      <c r="BP27" s="488"/>
      <c r="BQ27" s="488"/>
      <c r="BR27" s="488"/>
      <c r="BS27" s="488"/>
      <c r="BT27" s="488"/>
      <c r="BU27" s="489"/>
      <c r="BV27" s="487">
        <v>522430</v>
      </c>
      <c r="BW27" s="488"/>
      <c r="BX27" s="488"/>
      <c r="BY27" s="488"/>
      <c r="BZ27" s="488"/>
      <c r="CA27" s="488"/>
      <c r="CB27" s="488"/>
      <c r="CC27" s="489"/>
      <c r="CD27" s="193"/>
      <c r="CE27" s="485"/>
      <c r="CF27" s="485"/>
      <c r="CG27" s="485"/>
      <c r="CH27" s="485"/>
      <c r="CI27" s="485"/>
      <c r="CJ27" s="485"/>
      <c r="CK27" s="485"/>
      <c r="CL27" s="485"/>
      <c r="CM27" s="485"/>
      <c r="CN27" s="485"/>
      <c r="CO27" s="485"/>
      <c r="CP27" s="485"/>
      <c r="CQ27" s="485"/>
      <c r="CR27" s="485"/>
      <c r="CS27" s="486"/>
      <c r="CT27" s="450"/>
      <c r="CU27" s="451"/>
      <c r="CV27" s="451"/>
      <c r="CW27" s="451"/>
      <c r="CX27" s="451"/>
      <c r="CY27" s="451"/>
      <c r="CZ27" s="451"/>
      <c r="DA27" s="452"/>
      <c r="DB27" s="450"/>
      <c r="DC27" s="451"/>
      <c r="DD27" s="451"/>
      <c r="DE27" s="451"/>
      <c r="DF27" s="451"/>
      <c r="DG27" s="451"/>
      <c r="DH27" s="451"/>
      <c r="DI27" s="452"/>
    </row>
    <row r="28" spans="1:113" ht="18.75" customHeight="1" x14ac:dyDescent="0.2">
      <c r="A28" s="178"/>
      <c r="B28" s="432"/>
      <c r="C28" s="433"/>
      <c r="D28" s="434"/>
      <c r="E28" s="409" t="s">
        <v>181</v>
      </c>
      <c r="F28" s="410"/>
      <c r="G28" s="410"/>
      <c r="H28" s="410"/>
      <c r="I28" s="410"/>
      <c r="J28" s="410"/>
      <c r="K28" s="411"/>
      <c r="L28" s="406">
        <v>1</v>
      </c>
      <c r="M28" s="407"/>
      <c r="N28" s="407"/>
      <c r="O28" s="407"/>
      <c r="P28" s="408"/>
      <c r="Q28" s="406">
        <v>4250</v>
      </c>
      <c r="R28" s="407"/>
      <c r="S28" s="407"/>
      <c r="T28" s="407"/>
      <c r="U28" s="407"/>
      <c r="V28" s="408"/>
      <c r="W28" s="496"/>
      <c r="X28" s="433"/>
      <c r="Y28" s="434"/>
      <c r="Z28" s="409" t="s">
        <v>182</v>
      </c>
      <c r="AA28" s="410"/>
      <c r="AB28" s="410"/>
      <c r="AC28" s="410"/>
      <c r="AD28" s="410"/>
      <c r="AE28" s="410"/>
      <c r="AF28" s="410"/>
      <c r="AG28" s="411"/>
      <c r="AH28" s="406" t="s">
        <v>137</v>
      </c>
      <c r="AI28" s="407"/>
      <c r="AJ28" s="407"/>
      <c r="AK28" s="407"/>
      <c r="AL28" s="408"/>
      <c r="AM28" s="406" t="s">
        <v>183</v>
      </c>
      <c r="AN28" s="407"/>
      <c r="AO28" s="407"/>
      <c r="AP28" s="407"/>
      <c r="AQ28" s="407"/>
      <c r="AR28" s="408"/>
      <c r="AS28" s="406" t="s">
        <v>128</v>
      </c>
      <c r="AT28" s="407"/>
      <c r="AU28" s="407"/>
      <c r="AV28" s="407"/>
      <c r="AW28" s="407"/>
      <c r="AX28" s="466"/>
      <c r="AY28" s="470" t="s">
        <v>184</v>
      </c>
      <c r="AZ28" s="471"/>
      <c r="BA28" s="471"/>
      <c r="BB28" s="472"/>
      <c r="BC28" s="479" t="s">
        <v>48</v>
      </c>
      <c r="BD28" s="480"/>
      <c r="BE28" s="480"/>
      <c r="BF28" s="480"/>
      <c r="BG28" s="480"/>
      <c r="BH28" s="480"/>
      <c r="BI28" s="480"/>
      <c r="BJ28" s="480"/>
      <c r="BK28" s="480"/>
      <c r="BL28" s="480"/>
      <c r="BM28" s="481"/>
      <c r="BN28" s="482">
        <v>6794061</v>
      </c>
      <c r="BO28" s="483"/>
      <c r="BP28" s="483"/>
      <c r="BQ28" s="483"/>
      <c r="BR28" s="483"/>
      <c r="BS28" s="483"/>
      <c r="BT28" s="483"/>
      <c r="BU28" s="484"/>
      <c r="BV28" s="482">
        <v>7793523</v>
      </c>
      <c r="BW28" s="483"/>
      <c r="BX28" s="483"/>
      <c r="BY28" s="483"/>
      <c r="BZ28" s="483"/>
      <c r="CA28" s="483"/>
      <c r="CB28" s="483"/>
      <c r="CC28" s="484"/>
      <c r="CD28" s="191"/>
      <c r="CE28" s="485"/>
      <c r="CF28" s="485"/>
      <c r="CG28" s="485"/>
      <c r="CH28" s="485"/>
      <c r="CI28" s="485"/>
      <c r="CJ28" s="485"/>
      <c r="CK28" s="485"/>
      <c r="CL28" s="485"/>
      <c r="CM28" s="485"/>
      <c r="CN28" s="485"/>
      <c r="CO28" s="485"/>
      <c r="CP28" s="485"/>
      <c r="CQ28" s="485"/>
      <c r="CR28" s="485"/>
      <c r="CS28" s="486"/>
      <c r="CT28" s="450"/>
      <c r="CU28" s="451"/>
      <c r="CV28" s="451"/>
      <c r="CW28" s="451"/>
      <c r="CX28" s="451"/>
      <c r="CY28" s="451"/>
      <c r="CZ28" s="451"/>
      <c r="DA28" s="452"/>
      <c r="DB28" s="450"/>
      <c r="DC28" s="451"/>
      <c r="DD28" s="451"/>
      <c r="DE28" s="451"/>
      <c r="DF28" s="451"/>
      <c r="DG28" s="451"/>
      <c r="DH28" s="451"/>
      <c r="DI28" s="452"/>
    </row>
    <row r="29" spans="1:113" ht="18.75" customHeight="1" x14ac:dyDescent="0.2">
      <c r="A29" s="178"/>
      <c r="B29" s="432"/>
      <c r="C29" s="433"/>
      <c r="D29" s="434"/>
      <c r="E29" s="409" t="s">
        <v>185</v>
      </c>
      <c r="F29" s="410"/>
      <c r="G29" s="410"/>
      <c r="H29" s="410"/>
      <c r="I29" s="410"/>
      <c r="J29" s="410"/>
      <c r="K29" s="411"/>
      <c r="L29" s="406">
        <v>18</v>
      </c>
      <c r="M29" s="407"/>
      <c r="N29" s="407"/>
      <c r="O29" s="407"/>
      <c r="P29" s="408"/>
      <c r="Q29" s="406">
        <v>3850</v>
      </c>
      <c r="R29" s="407"/>
      <c r="S29" s="407"/>
      <c r="T29" s="407"/>
      <c r="U29" s="407"/>
      <c r="V29" s="408"/>
      <c r="W29" s="497"/>
      <c r="X29" s="498"/>
      <c r="Y29" s="499"/>
      <c r="Z29" s="409" t="s">
        <v>186</v>
      </c>
      <c r="AA29" s="410"/>
      <c r="AB29" s="410"/>
      <c r="AC29" s="410"/>
      <c r="AD29" s="410"/>
      <c r="AE29" s="410"/>
      <c r="AF29" s="410"/>
      <c r="AG29" s="411"/>
      <c r="AH29" s="406">
        <v>399</v>
      </c>
      <c r="AI29" s="407"/>
      <c r="AJ29" s="407"/>
      <c r="AK29" s="407"/>
      <c r="AL29" s="408"/>
      <c r="AM29" s="406">
        <v>1160358</v>
      </c>
      <c r="AN29" s="407"/>
      <c r="AO29" s="407"/>
      <c r="AP29" s="407"/>
      <c r="AQ29" s="407"/>
      <c r="AR29" s="408"/>
      <c r="AS29" s="406">
        <v>2908</v>
      </c>
      <c r="AT29" s="407"/>
      <c r="AU29" s="407"/>
      <c r="AV29" s="407"/>
      <c r="AW29" s="407"/>
      <c r="AX29" s="466"/>
      <c r="AY29" s="473"/>
      <c r="AZ29" s="474"/>
      <c r="BA29" s="474"/>
      <c r="BB29" s="475"/>
      <c r="BC29" s="467" t="s">
        <v>187</v>
      </c>
      <c r="BD29" s="468"/>
      <c r="BE29" s="468"/>
      <c r="BF29" s="468"/>
      <c r="BG29" s="468"/>
      <c r="BH29" s="468"/>
      <c r="BI29" s="468"/>
      <c r="BJ29" s="468"/>
      <c r="BK29" s="468"/>
      <c r="BL29" s="468"/>
      <c r="BM29" s="469"/>
      <c r="BN29" s="453">
        <v>144341</v>
      </c>
      <c r="BO29" s="454"/>
      <c r="BP29" s="454"/>
      <c r="BQ29" s="454"/>
      <c r="BR29" s="454"/>
      <c r="BS29" s="454"/>
      <c r="BT29" s="454"/>
      <c r="BU29" s="455"/>
      <c r="BV29" s="453">
        <v>143835</v>
      </c>
      <c r="BW29" s="454"/>
      <c r="BX29" s="454"/>
      <c r="BY29" s="454"/>
      <c r="BZ29" s="454"/>
      <c r="CA29" s="454"/>
      <c r="CB29" s="454"/>
      <c r="CC29" s="455"/>
      <c r="CD29" s="193"/>
      <c r="CE29" s="485"/>
      <c r="CF29" s="485"/>
      <c r="CG29" s="485"/>
      <c r="CH29" s="485"/>
      <c r="CI29" s="485"/>
      <c r="CJ29" s="485"/>
      <c r="CK29" s="485"/>
      <c r="CL29" s="485"/>
      <c r="CM29" s="485"/>
      <c r="CN29" s="485"/>
      <c r="CO29" s="485"/>
      <c r="CP29" s="485"/>
      <c r="CQ29" s="485"/>
      <c r="CR29" s="485"/>
      <c r="CS29" s="486"/>
      <c r="CT29" s="450"/>
      <c r="CU29" s="451"/>
      <c r="CV29" s="451"/>
      <c r="CW29" s="451"/>
      <c r="CX29" s="451"/>
      <c r="CY29" s="451"/>
      <c r="CZ29" s="451"/>
      <c r="DA29" s="452"/>
      <c r="DB29" s="450"/>
      <c r="DC29" s="451"/>
      <c r="DD29" s="451"/>
      <c r="DE29" s="451"/>
      <c r="DF29" s="451"/>
      <c r="DG29" s="451"/>
      <c r="DH29" s="451"/>
      <c r="DI29" s="452"/>
    </row>
    <row r="30" spans="1:113" ht="18.75" customHeight="1" thickBot="1" x14ac:dyDescent="0.25">
      <c r="A30" s="178"/>
      <c r="B30" s="435"/>
      <c r="C30" s="436"/>
      <c r="D30" s="437"/>
      <c r="E30" s="414"/>
      <c r="F30" s="415"/>
      <c r="G30" s="415"/>
      <c r="H30" s="415"/>
      <c r="I30" s="415"/>
      <c r="J30" s="415"/>
      <c r="K30" s="416"/>
      <c r="L30" s="417"/>
      <c r="M30" s="418"/>
      <c r="N30" s="418"/>
      <c r="O30" s="418"/>
      <c r="P30" s="419"/>
      <c r="Q30" s="417"/>
      <c r="R30" s="418"/>
      <c r="S30" s="418"/>
      <c r="T30" s="418"/>
      <c r="U30" s="418"/>
      <c r="V30" s="419"/>
      <c r="W30" s="420" t="s">
        <v>188</v>
      </c>
      <c r="X30" s="421"/>
      <c r="Y30" s="421"/>
      <c r="Z30" s="421"/>
      <c r="AA30" s="421"/>
      <c r="AB30" s="421"/>
      <c r="AC30" s="421"/>
      <c r="AD30" s="421"/>
      <c r="AE30" s="421"/>
      <c r="AF30" s="421"/>
      <c r="AG30" s="422"/>
      <c r="AH30" s="423">
        <v>97</v>
      </c>
      <c r="AI30" s="424"/>
      <c r="AJ30" s="424"/>
      <c r="AK30" s="424"/>
      <c r="AL30" s="424"/>
      <c r="AM30" s="424"/>
      <c r="AN30" s="424"/>
      <c r="AO30" s="424"/>
      <c r="AP30" s="424"/>
      <c r="AQ30" s="424"/>
      <c r="AR30" s="424"/>
      <c r="AS30" s="424"/>
      <c r="AT30" s="424"/>
      <c r="AU30" s="424"/>
      <c r="AV30" s="424"/>
      <c r="AW30" s="424"/>
      <c r="AX30" s="425"/>
      <c r="AY30" s="476"/>
      <c r="AZ30" s="477"/>
      <c r="BA30" s="477"/>
      <c r="BB30" s="478"/>
      <c r="BC30" s="426" t="s">
        <v>50</v>
      </c>
      <c r="BD30" s="427"/>
      <c r="BE30" s="427"/>
      <c r="BF30" s="427"/>
      <c r="BG30" s="427"/>
      <c r="BH30" s="427"/>
      <c r="BI30" s="427"/>
      <c r="BJ30" s="427"/>
      <c r="BK30" s="427"/>
      <c r="BL30" s="427"/>
      <c r="BM30" s="428"/>
      <c r="BN30" s="487">
        <v>11187483</v>
      </c>
      <c r="BO30" s="488"/>
      <c r="BP30" s="488"/>
      <c r="BQ30" s="488"/>
      <c r="BR30" s="488"/>
      <c r="BS30" s="488"/>
      <c r="BT30" s="488"/>
      <c r="BU30" s="489"/>
      <c r="BV30" s="487">
        <v>11205670</v>
      </c>
      <c r="BW30" s="488"/>
      <c r="BX30" s="488"/>
      <c r="BY30" s="488"/>
      <c r="BZ30" s="488"/>
      <c r="CA30" s="488"/>
      <c r="CB30" s="488"/>
      <c r="CC30" s="48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2" t="s">
        <v>189</v>
      </c>
      <c r="D32" s="412"/>
      <c r="E32" s="412"/>
      <c r="F32" s="412"/>
      <c r="G32" s="412"/>
      <c r="H32" s="412"/>
      <c r="I32" s="412"/>
      <c r="J32" s="412"/>
      <c r="K32" s="412"/>
      <c r="L32" s="412"/>
      <c r="M32" s="412"/>
      <c r="N32" s="412"/>
      <c r="O32" s="412"/>
      <c r="P32" s="412"/>
      <c r="Q32" s="412"/>
      <c r="R32" s="412"/>
      <c r="S32" s="412"/>
      <c r="U32" s="413" t="s">
        <v>190</v>
      </c>
      <c r="V32" s="413"/>
      <c r="W32" s="413"/>
      <c r="X32" s="413"/>
      <c r="Y32" s="413"/>
      <c r="Z32" s="413"/>
      <c r="AA32" s="413"/>
      <c r="AB32" s="413"/>
      <c r="AC32" s="413"/>
      <c r="AD32" s="413"/>
      <c r="AE32" s="413"/>
      <c r="AF32" s="413"/>
      <c r="AG32" s="413"/>
      <c r="AH32" s="413"/>
      <c r="AI32" s="413"/>
      <c r="AJ32" s="413"/>
      <c r="AK32" s="413"/>
      <c r="AM32" s="413" t="s">
        <v>191</v>
      </c>
      <c r="AN32" s="413"/>
      <c r="AO32" s="413"/>
      <c r="AP32" s="413"/>
      <c r="AQ32" s="413"/>
      <c r="AR32" s="413"/>
      <c r="AS32" s="413"/>
      <c r="AT32" s="413"/>
      <c r="AU32" s="413"/>
      <c r="AV32" s="413"/>
      <c r="AW32" s="413"/>
      <c r="AX32" s="413"/>
      <c r="AY32" s="413"/>
      <c r="AZ32" s="413"/>
      <c r="BA32" s="413"/>
      <c r="BB32" s="413"/>
      <c r="BC32" s="413"/>
      <c r="BE32" s="413" t="s">
        <v>192</v>
      </c>
      <c r="BF32" s="413"/>
      <c r="BG32" s="413"/>
      <c r="BH32" s="413"/>
      <c r="BI32" s="413"/>
      <c r="BJ32" s="413"/>
      <c r="BK32" s="413"/>
      <c r="BL32" s="413"/>
      <c r="BM32" s="413"/>
      <c r="BN32" s="413"/>
      <c r="BO32" s="413"/>
      <c r="BP32" s="413"/>
      <c r="BQ32" s="413"/>
      <c r="BR32" s="413"/>
      <c r="BS32" s="413"/>
      <c r="BT32" s="413"/>
      <c r="BU32" s="413"/>
      <c r="BW32" s="413" t="s">
        <v>193</v>
      </c>
      <c r="BX32" s="413"/>
      <c r="BY32" s="413"/>
      <c r="BZ32" s="413"/>
      <c r="CA32" s="413"/>
      <c r="CB32" s="413"/>
      <c r="CC32" s="413"/>
      <c r="CD32" s="413"/>
      <c r="CE32" s="413"/>
      <c r="CF32" s="413"/>
      <c r="CG32" s="413"/>
      <c r="CH32" s="413"/>
      <c r="CI32" s="413"/>
      <c r="CJ32" s="413"/>
      <c r="CK32" s="413"/>
      <c r="CL32" s="413"/>
      <c r="CM32" s="413"/>
      <c r="CO32" s="413" t="s">
        <v>194</v>
      </c>
      <c r="CP32" s="413"/>
      <c r="CQ32" s="413"/>
      <c r="CR32" s="413"/>
      <c r="CS32" s="413"/>
      <c r="CT32" s="413"/>
      <c r="CU32" s="413"/>
      <c r="CV32" s="413"/>
      <c r="CW32" s="413"/>
      <c r="CX32" s="413"/>
      <c r="CY32" s="413"/>
      <c r="CZ32" s="413"/>
      <c r="DA32" s="413"/>
      <c r="DB32" s="413"/>
      <c r="DC32" s="413"/>
      <c r="DD32" s="413"/>
      <c r="DE32" s="413"/>
      <c r="DI32" s="201"/>
    </row>
    <row r="33" spans="1:113" ht="13.5" customHeight="1" x14ac:dyDescent="0.2">
      <c r="A33" s="178"/>
      <c r="B33" s="202"/>
      <c r="C33" s="405" t="s">
        <v>195</v>
      </c>
      <c r="D33" s="405"/>
      <c r="E33" s="404" t="s">
        <v>196</v>
      </c>
      <c r="F33" s="404"/>
      <c r="G33" s="404"/>
      <c r="H33" s="404"/>
      <c r="I33" s="404"/>
      <c r="J33" s="404"/>
      <c r="K33" s="404"/>
      <c r="L33" s="404"/>
      <c r="M33" s="404"/>
      <c r="N33" s="404"/>
      <c r="O33" s="404"/>
      <c r="P33" s="404"/>
      <c r="Q33" s="404"/>
      <c r="R33" s="404"/>
      <c r="S33" s="404"/>
      <c r="T33" s="203"/>
      <c r="U33" s="405" t="s">
        <v>195</v>
      </c>
      <c r="V33" s="405"/>
      <c r="W33" s="404" t="s">
        <v>197</v>
      </c>
      <c r="X33" s="404"/>
      <c r="Y33" s="404"/>
      <c r="Z33" s="404"/>
      <c r="AA33" s="404"/>
      <c r="AB33" s="404"/>
      <c r="AC33" s="404"/>
      <c r="AD33" s="404"/>
      <c r="AE33" s="404"/>
      <c r="AF33" s="404"/>
      <c r="AG33" s="404"/>
      <c r="AH33" s="404"/>
      <c r="AI33" s="404"/>
      <c r="AJ33" s="404"/>
      <c r="AK33" s="404"/>
      <c r="AL33" s="203"/>
      <c r="AM33" s="405" t="s">
        <v>198</v>
      </c>
      <c r="AN33" s="405"/>
      <c r="AO33" s="404" t="s">
        <v>199</v>
      </c>
      <c r="AP33" s="404"/>
      <c r="AQ33" s="404"/>
      <c r="AR33" s="404"/>
      <c r="AS33" s="404"/>
      <c r="AT33" s="404"/>
      <c r="AU33" s="404"/>
      <c r="AV33" s="404"/>
      <c r="AW33" s="404"/>
      <c r="AX33" s="404"/>
      <c r="AY33" s="404"/>
      <c r="AZ33" s="404"/>
      <c r="BA33" s="404"/>
      <c r="BB33" s="404"/>
      <c r="BC33" s="404"/>
      <c r="BD33" s="204"/>
      <c r="BE33" s="404" t="s">
        <v>200</v>
      </c>
      <c r="BF33" s="404"/>
      <c r="BG33" s="404" t="s">
        <v>201</v>
      </c>
      <c r="BH33" s="404"/>
      <c r="BI33" s="404"/>
      <c r="BJ33" s="404"/>
      <c r="BK33" s="404"/>
      <c r="BL33" s="404"/>
      <c r="BM33" s="404"/>
      <c r="BN33" s="404"/>
      <c r="BO33" s="404"/>
      <c r="BP33" s="404"/>
      <c r="BQ33" s="404"/>
      <c r="BR33" s="404"/>
      <c r="BS33" s="404"/>
      <c r="BT33" s="404"/>
      <c r="BU33" s="404"/>
      <c r="BV33" s="204"/>
      <c r="BW33" s="405" t="s">
        <v>200</v>
      </c>
      <c r="BX33" s="405"/>
      <c r="BY33" s="404" t="s">
        <v>202</v>
      </c>
      <c r="BZ33" s="404"/>
      <c r="CA33" s="404"/>
      <c r="CB33" s="404"/>
      <c r="CC33" s="404"/>
      <c r="CD33" s="404"/>
      <c r="CE33" s="404"/>
      <c r="CF33" s="404"/>
      <c r="CG33" s="404"/>
      <c r="CH33" s="404"/>
      <c r="CI33" s="404"/>
      <c r="CJ33" s="404"/>
      <c r="CK33" s="404"/>
      <c r="CL33" s="404"/>
      <c r="CM33" s="404"/>
      <c r="CN33" s="203"/>
      <c r="CO33" s="405" t="s">
        <v>198</v>
      </c>
      <c r="CP33" s="405"/>
      <c r="CQ33" s="404" t="s">
        <v>203</v>
      </c>
      <c r="CR33" s="404"/>
      <c r="CS33" s="404"/>
      <c r="CT33" s="404"/>
      <c r="CU33" s="404"/>
      <c r="CV33" s="404"/>
      <c r="CW33" s="404"/>
      <c r="CX33" s="404"/>
      <c r="CY33" s="404"/>
      <c r="CZ33" s="404"/>
      <c r="DA33" s="404"/>
      <c r="DB33" s="404"/>
      <c r="DC33" s="404"/>
      <c r="DD33" s="404"/>
      <c r="DE33" s="404"/>
      <c r="DF33" s="203"/>
      <c r="DG33" s="403" t="s">
        <v>204</v>
      </c>
      <c r="DH33" s="403"/>
      <c r="DI33" s="205"/>
    </row>
    <row r="34" spans="1:113" ht="32.25" customHeight="1" x14ac:dyDescent="0.2">
      <c r="A34" s="178"/>
      <c r="B34" s="202"/>
      <c r="C34" s="401">
        <f>IF(E34="","",1)</f>
        <v>1</v>
      </c>
      <c r="D34" s="401"/>
      <c r="E34" s="402" t="str">
        <f>IF('各会計、関係団体の財政状況及び健全化判断比率'!B7="","",'各会計、関係団体の財政状況及び健全化判断比率'!B7)</f>
        <v>一般会計</v>
      </c>
      <c r="F34" s="402"/>
      <c r="G34" s="402"/>
      <c r="H34" s="402"/>
      <c r="I34" s="402"/>
      <c r="J34" s="402"/>
      <c r="K34" s="402"/>
      <c r="L34" s="402"/>
      <c r="M34" s="402"/>
      <c r="N34" s="402"/>
      <c r="O34" s="402"/>
      <c r="P34" s="402"/>
      <c r="Q34" s="402"/>
      <c r="R34" s="402"/>
      <c r="S34" s="402"/>
      <c r="T34" s="178"/>
      <c r="U34" s="401">
        <f>IF(W34="","",MAX(C34:D43)+1)</f>
        <v>2</v>
      </c>
      <c r="V34" s="401"/>
      <c r="W34" s="402" t="str">
        <f>IF('各会計、関係団体の財政状況及び健全化判断比率'!B28="","",'各会計、関係団体の財政状況及び健全化判断比率'!B28)</f>
        <v>国民健康保険特別会計</v>
      </c>
      <c r="X34" s="402"/>
      <c r="Y34" s="402"/>
      <c r="Z34" s="402"/>
      <c r="AA34" s="402"/>
      <c r="AB34" s="402"/>
      <c r="AC34" s="402"/>
      <c r="AD34" s="402"/>
      <c r="AE34" s="402"/>
      <c r="AF34" s="402"/>
      <c r="AG34" s="402"/>
      <c r="AH34" s="402"/>
      <c r="AI34" s="402"/>
      <c r="AJ34" s="402"/>
      <c r="AK34" s="402"/>
      <c r="AL34" s="178"/>
      <c r="AM34" s="401">
        <f>IF(AO34="","",MAX(C34:D43,U34:V43)+1)</f>
        <v>6</v>
      </c>
      <c r="AN34" s="401"/>
      <c r="AO34" s="402" t="str">
        <f>IF('各会計、関係団体の財政状況及び健全化判断比率'!B32="","",'各会計、関係団体の財政状況及び健全化判断比率'!B32)</f>
        <v>病院事業会計</v>
      </c>
      <c r="AP34" s="402"/>
      <c r="AQ34" s="402"/>
      <c r="AR34" s="402"/>
      <c r="AS34" s="402"/>
      <c r="AT34" s="402"/>
      <c r="AU34" s="402"/>
      <c r="AV34" s="402"/>
      <c r="AW34" s="402"/>
      <c r="AX34" s="402"/>
      <c r="AY34" s="402"/>
      <c r="AZ34" s="402"/>
      <c r="BA34" s="402"/>
      <c r="BB34" s="402"/>
      <c r="BC34" s="402"/>
      <c r="BD34" s="178"/>
      <c r="BE34" s="401" t="str">
        <f>IF(BG34="","",MAX(C34:D43,U34:V43,AM34:AN43)+1)</f>
        <v/>
      </c>
      <c r="BF34" s="401"/>
      <c r="BG34" s="402"/>
      <c r="BH34" s="402"/>
      <c r="BI34" s="402"/>
      <c r="BJ34" s="402"/>
      <c r="BK34" s="402"/>
      <c r="BL34" s="402"/>
      <c r="BM34" s="402"/>
      <c r="BN34" s="402"/>
      <c r="BO34" s="402"/>
      <c r="BP34" s="402"/>
      <c r="BQ34" s="402"/>
      <c r="BR34" s="402"/>
      <c r="BS34" s="402"/>
      <c r="BT34" s="402"/>
      <c r="BU34" s="402"/>
      <c r="BV34" s="178"/>
      <c r="BW34" s="401">
        <f>IF(BY34="","",MAX(C34:D43,U34:V43,AM34:AN43,BE34:BF43)+1)</f>
        <v>8</v>
      </c>
      <c r="BX34" s="401"/>
      <c r="BY34" s="402" t="str">
        <f>IF('各会計、関係団体の財政状況及び健全化判断比率'!B68="","",'各会計、関係団体の財政状況及び健全化判断比率'!B68)</f>
        <v>尾三消防組合</v>
      </c>
      <c r="BZ34" s="402"/>
      <c r="CA34" s="402"/>
      <c r="CB34" s="402"/>
      <c r="CC34" s="402"/>
      <c r="CD34" s="402"/>
      <c r="CE34" s="402"/>
      <c r="CF34" s="402"/>
      <c r="CG34" s="402"/>
      <c r="CH34" s="402"/>
      <c r="CI34" s="402"/>
      <c r="CJ34" s="402"/>
      <c r="CK34" s="402"/>
      <c r="CL34" s="402"/>
      <c r="CM34" s="402"/>
      <c r="CN34" s="178"/>
      <c r="CO34" s="401">
        <f>IF(CQ34="","",MAX(C34:D43,U34:V43,AM34:AN43,BE34:BF43,BW34:BX43)+1)</f>
        <v>14</v>
      </c>
      <c r="CP34" s="401"/>
      <c r="CQ34" s="402" t="str">
        <f>IF('各会計、関係団体の財政状況及び健全化判断比率'!BS7="","",'各会計、関係団体の財政状況及び健全化判断比率'!BS7)</f>
        <v>みよし市土地開発公社</v>
      </c>
      <c r="CR34" s="402"/>
      <c r="CS34" s="402"/>
      <c r="CT34" s="402"/>
      <c r="CU34" s="402"/>
      <c r="CV34" s="402"/>
      <c r="CW34" s="402"/>
      <c r="CX34" s="402"/>
      <c r="CY34" s="402"/>
      <c r="CZ34" s="402"/>
      <c r="DA34" s="402"/>
      <c r="DB34" s="402"/>
      <c r="DC34" s="402"/>
      <c r="DD34" s="402"/>
      <c r="DE34" s="402"/>
      <c r="DG34" s="399" t="str">
        <f>IF('各会計、関係団体の財政状況及び健全化判断比率'!BR7="","",'各会計、関係団体の財政状況及び健全化判断比率'!BR7)</f>
        <v>○</v>
      </c>
      <c r="DH34" s="399"/>
      <c r="DI34" s="205"/>
    </row>
    <row r="35" spans="1:113" ht="32.25" customHeight="1" x14ac:dyDescent="0.2">
      <c r="A35" s="178"/>
      <c r="B35" s="202"/>
      <c r="C35" s="401" t="str">
        <f>IF(E35="","",C34+1)</f>
        <v/>
      </c>
      <c r="D35" s="401"/>
      <c r="E35" s="402" t="str">
        <f>IF('各会計、関係団体の財政状況及び健全化判断比率'!B8="","",'各会計、関係団体の財政状況及び健全化判断比率'!B8)</f>
        <v/>
      </c>
      <c r="F35" s="402"/>
      <c r="G35" s="402"/>
      <c r="H35" s="402"/>
      <c r="I35" s="402"/>
      <c r="J35" s="402"/>
      <c r="K35" s="402"/>
      <c r="L35" s="402"/>
      <c r="M35" s="402"/>
      <c r="N35" s="402"/>
      <c r="O35" s="402"/>
      <c r="P35" s="402"/>
      <c r="Q35" s="402"/>
      <c r="R35" s="402"/>
      <c r="S35" s="402"/>
      <c r="T35" s="178"/>
      <c r="U35" s="401">
        <f>IF(W35="","",U34+1)</f>
        <v>3</v>
      </c>
      <c r="V35" s="401"/>
      <c r="W35" s="402" t="str">
        <f>IF('各会計、関係団体の財政状況及び健全化判断比率'!B29="","",'各会計、関係団体の財政状況及び健全化判断比率'!B29)</f>
        <v>介護保険特別会計（事業勘定）</v>
      </c>
      <c r="X35" s="402"/>
      <c r="Y35" s="402"/>
      <c r="Z35" s="402"/>
      <c r="AA35" s="402"/>
      <c r="AB35" s="402"/>
      <c r="AC35" s="402"/>
      <c r="AD35" s="402"/>
      <c r="AE35" s="402"/>
      <c r="AF35" s="402"/>
      <c r="AG35" s="402"/>
      <c r="AH35" s="402"/>
      <c r="AI35" s="402"/>
      <c r="AJ35" s="402"/>
      <c r="AK35" s="402"/>
      <c r="AL35" s="178"/>
      <c r="AM35" s="401">
        <f t="shared" ref="AM35:AM43" si="0">IF(AO35="","",AM34+1)</f>
        <v>7</v>
      </c>
      <c r="AN35" s="401"/>
      <c r="AO35" s="402" t="str">
        <f>IF('各会計、関係団体の財政状況及び健全化判断比率'!B33="","",'各会計、関係団体の財政状況及び健全化判断比率'!B33)</f>
        <v>下水道事業会計</v>
      </c>
      <c r="AP35" s="402"/>
      <c r="AQ35" s="402"/>
      <c r="AR35" s="402"/>
      <c r="AS35" s="402"/>
      <c r="AT35" s="402"/>
      <c r="AU35" s="402"/>
      <c r="AV35" s="402"/>
      <c r="AW35" s="402"/>
      <c r="AX35" s="402"/>
      <c r="AY35" s="402"/>
      <c r="AZ35" s="402"/>
      <c r="BA35" s="402"/>
      <c r="BB35" s="402"/>
      <c r="BC35" s="402"/>
      <c r="BD35" s="178"/>
      <c r="BE35" s="401" t="str">
        <f t="shared" ref="BE35:BE43" si="1">IF(BG35="","",BE34+1)</f>
        <v/>
      </c>
      <c r="BF35" s="401"/>
      <c r="BG35" s="402"/>
      <c r="BH35" s="402"/>
      <c r="BI35" s="402"/>
      <c r="BJ35" s="402"/>
      <c r="BK35" s="402"/>
      <c r="BL35" s="402"/>
      <c r="BM35" s="402"/>
      <c r="BN35" s="402"/>
      <c r="BO35" s="402"/>
      <c r="BP35" s="402"/>
      <c r="BQ35" s="402"/>
      <c r="BR35" s="402"/>
      <c r="BS35" s="402"/>
      <c r="BT35" s="402"/>
      <c r="BU35" s="402"/>
      <c r="BV35" s="178"/>
      <c r="BW35" s="401">
        <f t="shared" ref="BW35:BW43" si="2">IF(BY35="","",BW34+1)</f>
        <v>9</v>
      </c>
      <c r="BX35" s="401"/>
      <c r="BY35" s="402" t="str">
        <f>IF('各会計、関係団体の財政状況及び健全化判断比率'!B69="","",'各会計、関係団体の財政状況及び健全化判断比率'!B69)</f>
        <v>尾三衛生組合</v>
      </c>
      <c r="BZ35" s="402"/>
      <c r="CA35" s="402"/>
      <c r="CB35" s="402"/>
      <c r="CC35" s="402"/>
      <c r="CD35" s="402"/>
      <c r="CE35" s="402"/>
      <c r="CF35" s="402"/>
      <c r="CG35" s="402"/>
      <c r="CH35" s="402"/>
      <c r="CI35" s="402"/>
      <c r="CJ35" s="402"/>
      <c r="CK35" s="402"/>
      <c r="CL35" s="402"/>
      <c r="CM35" s="402"/>
      <c r="CN35" s="178"/>
      <c r="CO35" s="401" t="str">
        <f t="shared" ref="CO35:CO43" si="3">IF(CQ35="","",CO34+1)</f>
        <v/>
      </c>
      <c r="CP35" s="401"/>
      <c r="CQ35" s="402" t="str">
        <f>IF('各会計、関係団体の財政状況及び健全化判断比率'!BS8="","",'各会計、関係団体の財政状況及び健全化判断比率'!BS8)</f>
        <v/>
      </c>
      <c r="CR35" s="402"/>
      <c r="CS35" s="402"/>
      <c r="CT35" s="402"/>
      <c r="CU35" s="402"/>
      <c r="CV35" s="402"/>
      <c r="CW35" s="402"/>
      <c r="CX35" s="402"/>
      <c r="CY35" s="402"/>
      <c r="CZ35" s="402"/>
      <c r="DA35" s="402"/>
      <c r="DB35" s="402"/>
      <c r="DC35" s="402"/>
      <c r="DD35" s="402"/>
      <c r="DE35" s="402"/>
      <c r="DG35" s="399" t="str">
        <f>IF('各会計、関係団体の財政状況及び健全化判断比率'!BR8="","",'各会計、関係団体の財政状況及び健全化判断比率'!BR8)</f>
        <v/>
      </c>
      <c r="DH35" s="399"/>
      <c r="DI35" s="205"/>
    </row>
    <row r="36" spans="1:113" ht="32.25" customHeight="1" x14ac:dyDescent="0.2">
      <c r="A36" s="178"/>
      <c r="B36" s="202"/>
      <c r="C36" s="401" t="str">
        <f>IF(E36="","",C35+1)</f>
        <v/>
      </c>
      <c r="D36" s="401"/>
      <c r="E36" s="402" t="str">
        <f>IF('各会計、関係団体の財政状況及び健全化判断比率'!B9="","",'各会計、関係団体の財政状況及び健全化判断比率'!B9)</f>
        <v/>
      </c>
      <c r="F36" s="402"/>
      <c r="G36" s="402"/>
      <c r="H36" s="402"/>
      <c r="I36" s="402"/>
      <c r="J36" s="402"/>
      <c r="K36" s="402"/>
      <c r="L36" s="402"/>
      <c r="M36" s="402"/>
      <c r="N36" s="402"/>
      <c r="O36" s="402"/>
      <c r="P36" s="402"/>
      <c r="Q36" s="402"/>
      <c r="R36" s="402"/>
      <c r="S36" s="402"/>
      <c r="T36" s="178"/>
      <c r="U36" s="401">
        <f t="shared" ref="U36:U43" si="4">IF(W36="","",U35+1)</f>
        <v>4</v>
      </c>
      <c r="V36" s="401"/>
      <c r="W36" s="402" t="str">
        <f>IF('各会計、関係団体の財政状況及び健全化判断比率'!B30="","",'各会計、関係団体の財政状況及び健全化判断比率'!B30)</f>
        <v>介護保険特別会計（サービス事業）</v>
      </c>
      <c r="X36" s="402"/>
      <c r="Y36" s="402"/>
      <c r="Z36" s="402"/>
      <c r="AA36" s="402"/>
      <c r="AB36" s="402"/>
      <c r="AC36" s="402"/>
      <c r="AD36" s="402"/>
      <c r="AE36" s="402"/>
      <c r="AF36" s="402"/>
      <c r="AG36" s="402"/>
      <c r="AH36" s="402"/>
      <c r="AI36" s="402"/>
      <c r="AJ36" s="402"/>
      <c r="AK36" s="402"/>
      <c r="AL36" s="178"/>
      <c r="AM36" s="401" t="str">
        <f t="shared" si="0"/>
        <v/>
      </c>
      <c r="AN36" s="401"/>
      <c r="AO36" s="402"/>
      <c r="AP36" s="402"/>
      <c r="AQ36" s="402"/>
      <c r="AR36" s="402"/>
      <c r="AS36" s="402"/>
      <c r="AT36" s="402"/>
      <c r="AU36" s="402"/>
      <c r="AV36" s="402"/>
      <c r="AW36" s="402"/>
      <c r="AX36" s="402"/>
      <c r="AY36" s="402"/>
      <c r="AZ36" s="402"/>
      <c r="BA36" s="402"/>
      <c r="BB36" s="402"/>
      <c r="BC36" s="402"/>
      <c r="BD36" s="178"/>
      <c r="BE36" s="401" t="str">
        <f t="shared" si="1"/>
        <v/>
      </c>
      <c r="BF36" s="401"/>
      <c r="BG36" s="402"/>
      <c r="BH36" s="402"/>
      <c r="BI36" s="402"/>
      <c r="BJ36" s="402"/>
      <c r="BK36" s="402"/>
      <c r="BL36" s="402"/>
      <c r="BM36" s="402"/>
      <c r="BN36" s="402"/>
      <c r="BO36" s="402"/>
      <c r="BP36" s="402"/>
      <c r="BQ36" s="402"/>
      <c r="BR36" s="402"/>
      <c r="BS36" s="402"/>
      <c r="BT36" s="402"/>
      <c r="BU36" s="402"/>
      <c r="BV36" s="178"/>
      <c r="BW36" s="401">
        <f t="shared" si="2"/>
        <v>10</v>
      </c>
      <c r="BX36" s="401"/>
      <c r="BY36" s="402" t="str">
        <f>IF('各会計、関係団体の財政状況及び健全化判断比率'!B70="","",'各会計、関係団体の財政状況及び健全化判断比率'!B70)</f>
        <v>愛知中部水道企業団</v>
      </c>
      <c r="BZ36" s="402"/>
      <c r="CA36" s="402"/>
      <c r="CB36" s="402"/>
      <c r="CC36" s="402"/>
      <c r="CD36" s="402"/>
      <c r="CE36" s="402"/>
      <c r="CF36" s="402"/>
      <c r="CG36" s="402"/>
      <c r="CH36" s="402"/>
      <c r="CI36" s="402"/>
      <c r="CJ36" s="402"/>
      <c r="CK36" s="402"/>
      <c r="CL36" s="402"/>
      <c r="CM36" s="402"/>
      <c r="CN36" s="178"/>
      <c r="CO36" s="401" t="str">
        <f t="shared" si="3"/>
        <v/>
      </c>
      <c r="CP36" s="401"/>
      <c r="CQ36" s="402" t="str">
        <f>IF('各会計、関係団体の財政状況及び健全化判断比率'!BS9="","",'各会計、関係団体の財政状況及び健全化判断比率'!BS9)</f>
        <v/>
      </c>
      <c r="CR36" s="402"/>
      <c r="CS36" s="402"/>
      <c r="CT36" s="402"/>
      <c r="CU36" s="402"/>
      <c r="CV36" s="402"/>
      <c r="CW36" s="402"/>
      <c r="CX36" s="402"/>
      <c r="CY36" s="402"/>
      <c r="CZ36" s="402"/>
      <c r="DA36" s="402"/>
      <c r="DB36" s="402"/>
      <c r="DC36" s="402"/>
      <c r="DD36" s="402"/>
      <c r="DE36" s="402"/>
      <c r="DG36" s="399" t="str">
        <f>IF('各会計、関係団体の財政状況及び健全化判断比率'!BR9="","",'各会計、関係団体の財政状況及び健全化判断比率'!BR9)</f>
        <v/>
      </c>
      <c r="DH36" s="399"/>
      <c r="DI36" s="205"/>
    </row>
    <row r="37" spans="1:113" ht="32.25" customHeight="1" x14ac:dyDescent="0.2">
      <c r="A37" s="178"/>
      <c r="B37" s="202"/>
      <c r="C37" s="401" t="str">
        <f>IF(E37="","",C36+1)</f>
        <v/>
      </c>
      <c r="D37" s="401"/>
      <c r="E37" s="402" t="str">
        <f>IF('各会計、関係団体の財政状況及び健全化判断比率'!B10="","",'各会計、関係団体の財政状況及び健全化判断比率'!B10)</f>
        <v/>
      </c>
      <c r="F37" s="402"/>
      <c r="G37" s="402"/>
      <c r="H37" s="402"/>
      <c r="I37" s="402"/>
      <c r="J37" s="402"/>
      <c r="K37" s="402"/>
      <c r="L37" s="402"/>
      <c r="M37" s="402"/>
      <c r="N37" s="402"/>
      <c r="O37" s="402"/>
      <c r="P37" s="402"/>
      <c r="Q37" s="402"/>
      <c r="R37" s="402"/>
      <c r="S37" s="402"/>
      <c r="T37" s="178"/>
      <c r="U37" s="401">
        <f t="shared" si="4"/>
        <v>5</v>
      </c>
      <c r="V37" s="401"/>
      <c r="W37" s="402" t="str">
        <f>IF('各会計、関係団体の財政状況及び健全化判断比率'!B31="","",'各会計、関係団体の財政状況及び健全化判断比率'!B31)</f>
        <v>後期高齢者医療特別会計</v>
      </c>
      <c r="X37" s="402"/>
      <c r="Y37" s="402"/>
      <c r="Z37" s="402"/>
      <c r="AA37" s="402"/>
      <c r="AB37" s="402"/>
      <c r="AC37" s="402"/>
      <c r="AD37" s="402"/>
      <c r="AE37" s="402"/>
      <c r="AF37" s="402"/>
      <c r="AG37" s="402"/>
      <c r="AH37" s="402"/>
      <c r="AI37" s="402"/>
      <c r="AJ37" s="402"/>
      <c r="AK37" s="402"/>
      <c r="AL37" s="178"/>
      <c r="AM37" s="401" t="str">
        <f t="shared" si="0"/>
        <v/>
      </c>
      <c r="AN37" s="401"/>
      <c r="AO37" s="402"/>
      <c r="AP37" s="402"/>
      <c r="AQ37" s="402"/>
      <c r="AR37" s="402"/>
      <c r="AS37" s="402"/>
      <c r="AT37" s="402"/>
      <c r="AU37" s="402"/>
      <c r="AV37" s="402"/>
      <c r="AW37" s="402"/>
      <c r="AX37" s="402"/>
      <c r="AY37" s="402"/>
      <c r="AZ37" s="402"/>
      <c r="BA37" s="402"/>
      <c r="BB37" s="402"/>
      <c r="BC37" s="402"/>
      <c r="BD37" s="178"/>
      <c r="BE37" s="401" t="str">
        <f t="shared" si="1"/>
        <v/>
      </c>
      <c r="BF37" s="401"/>
      <c r="BG37" s="402"/>
      <c r="BH37" s="402"/>
      <c r="BI37" s="402"/>
      <c r="BJ37" s="402"/>
      <c r="BK37" s="402"/>
      <c r="BL37" s="402"/>
      <c r="BM37" s="402"/>
      <c r="BN37" s="402"/>
      <c r="BO37" s="402"/>
      <c r="BP37" s="402"/>
      <c r="BQ37" s="402"/>
      <c r="BR37" s="402"/>
      <c r="BS37" s="402"/>
      <c r="BT37" s="402"/>
      <c r="BU37" s="402"/>
      <c r="BV37" s="178"/>
      <c r="BW37" s="401">
        <f t="shared" si="2"/>
        <v>11</v>
      </c>
      <c r="BX37" s="401"/>
      <c r="BY37" s="402" t="str">
        <f>IF('各会計、関係団体の財政状況及び健全化判断比率'!B71="","",'各会計、関係団体の財政状況及び健全化判断比率'!B71)</f>
        <v>愛知県市町村職員退職手当組合</v>
      </c>
      <c r="BZ37" s="402"/>
      <c r="CA37" s="402"/>
      <c r="CB37" s="402"/>
      <c r="CC37" s="402"/>
      <c r="CD37" s="402"/>
      <c r="CE37" s="402"/>
      <c r="CF37" s="402"/>
      <c r="CG37" s="402"/>
      <c r="CH37" s="402"/>
      <c r="CI37" s="402"/>
      <c r="CJ37" s="402"/>
      <c r="CK37" s="402"/>
      <c r="CL37" s="402"/>
      <c r="CM37" s="402"/>
      <c r="CN37" s="178"/>
      <c r="CO37" s="401" t="str">
        <f t="shared" si="3"/>
        <v/>
      </c>
      <c r="CP37" s="401"/>
      <c r="CQ37" s="402" t="str">
        <f>IF('各会計、関係団体の財政状況及び健全化判断比率'!BS10="","",'各会計、関係団体の財政状況及び健全化判断比率'!BS10)</f>
        <v/>
      </c>
      <c r="CR37" s="402"/>
      <c r="CS37" s="402"/>
      <c r="CT37" s="402"/>
      <c r="CU37" s="402"/>
      <c r="CV37" s="402"/>
      <c r="CW37" s="402"/>
      <c r="CX37" s="402"/>
      <c r="CY37" s="402"/>
      <c r="CZ37" s="402"/>
      <c r="DA37" s="402"/>
      <c r="DB37" s="402"/>
      <c r="DC37" s="402"/>
      <c r="DD37" s="402"/>
      <c r="DE37" s="402"/>
      <c r="DG37" s="399" t="str">
        <f>IF('各会計、関係団体の財政状況及び健全化判断比率'!BR10="","",'各会計、関係団体の財政状況及び健全化判断比率'!BR10)</f>
        <v/>
      </c>
      <c r="DH37" s="399"/>
      <c r="DI37" s="205"/>
    </row>
    <row r="38" spans="1:113" ht="32.25" customHeight="1" x14ac:dyDescent="0.2">
      <c r="A38" s="178"/>
      <c r="B38" s="202"/>
      <c r="C38" s="401" t="str">
        <f t="shared" ref="C38:C43" si="5">IF(E38="","",C37+1)</f>
        <v/>
      </c>
      <c r="D38" s="401"/>
      <c r="E38" s="402" t="str">
        <f>IF('各会計、関係団体の財政状況及び健全化判断比率'!B11="","",'各会計、関係団体の財政状況及び健全化判断比率'!B11)</f>
        <v/>
      </c>
      <c r="F38" s="402"/>
      <c r="G38" s="402"/>
      <c r="H38" s="402"/>
      <c r="I38" s="402"/>
      <c r="J38" s="402"/>
      <c r="K38" s="402"/>
      <c r="L38" s="402"/>
      <c r="M38" s="402"/>
      <c r="N38" s="402"/>
      <c r="O38" s="402"/>
      <c r="P38" s="402"/>
      <c r="Q38" s="402"/>
      <c r="R38" s="402"/>
      <c r="S38" s="402"/>
      <c r="T38" s="178"/>
      <c r="U38" s="401" t="str">
        <f t="shared" si="4"/>
        <v/>
      </c>
      <c r="V38" s="401"/>
      <c r="W38" s="402"/>
      <c r="X38" s="402"/>
      <c r="Y38" s="402"/>
      <c r="Z38" s="402"/>
      <c r="AA38" s="402"/>
      <c r="AB38" s="402"/>
      <c r="AC38" s="402"/>
      <c r="AD38" s="402"/>
      <c r="AE38" s="402"/>
      <c r="AF38" s="402"/>
      <c r="AG38" s="402"/>
      <c r="AH38" s="402"/>
      <c r="AI38" s="402"/>
      <c r="AJ38" s="402"/>
      <c r="AK38" s="402"/>
      <c r="AL38" s="178"/>
      <c r="AM38" s="401" t="str">
        <f t="shared" si="0"/>
        <v/>
      </c>
      <c r="AN38" s="401"/>
      <c r="AO38" s="402"/>
      <c r="AP38" s="402"/>
      <c r="AQ38" s="402"/>
      <c r="AR38" s="402"/>
      <c r="AS38" s="402"/>
      <c r="AT38" s="402"/>
      <c r="AU38" s="402"/>
      <c r="AV38" s="402"/>
      <c r="AW38" s="402"/>
      <c r="AX38" s="402"/>
      <c r="AY38" s="402"/>
      <c r="AZ38" s="402"/>
      <c r="BA38" s="402"/>
      <c r="BB38" s="402"/>
      <c r="BC38" s="402"/>
      <c r="BD38" s="178"/>
      <c r="BE38" s="401" t="str">
        <f t="shared" si="1"/>
        <v/>
      </c>
      <c r="BF38" s="401"/>
      <c r="BG38" s="402"/>
      <c r="BH38" s="402"/>
      <c r="BI38" s="402"/>
      <c r="BJ38" s="402"/>
      <c r="BK38" s="402"/>
      <c r="BL38" s="402"/>
      <c r="BM38" s="402"/>
      <c r="BN38" s="402"/>
      <c r="BO38" s="402"/>
      <c r="BP38" s="402"/>
      <c r="BQ38" s="402"/>
      <c r="BR38" s="402"/>
      <c r="BS38" s="402"/>
      <c r="BT38" s="402"/>
      <c r="BU38" s="402"/>
      <c r="BV38" s="178"/>
      <c r="BW38" s="401">
        <f t="shared" si="2"/>
        <v>12</v>
      </c>
      <c r="BX38" s="401"/>
      <c r="BY38" s="402" t="str">
        <f>IF('各会計、関係団体の財政状況及び健全化判断比率'!B72="","",'各会計、関係団体の財政状況及び健全化判断比率'!B72)</f>
        <v>愛知県後期高齢者医療広域連合（一般会計）</v>
      </c>
      <c r="BZ38" s="402"/>
      <c r="CA38" s="402"/>
      <c r="CB38" s="402"/>
      <c r="CC38" s="402"/>
      <c r="CD38" s="402"/>
      <c r="CE38" s="402"/>
      <c r="CF38" s="402"/>
      <c r="CG38" s="402"/>
      <c r="CH38" s="402"/>
      <c r="CI38" s="402"/>
      <c r="CJ38" s="402"/>
      <c r="CK38" s="402"/>
      <c r="CL38" s="402"/>
      <c r="CM38" s="402"/>
      <c r="CN38" s="178"/>
      <c r="CO38" s="401" t="str">
        <f t="shared" si="3"/>
        <v/>
      </c>
      <c r="CP38" s="401"/>
      <c r="CQ38" s="402" t="str">
        <f>IF('各会計、関係団体の財政状況及び健全化判断比率'!BS11="","",'各会計、関係団体の財政状況及び健全化判断比率'!BS11)</f>
        <v/>
      </c>
      <c r="CR38" s="402"/>
      <c r="CS38" s="402"/>
      <c r="CT38" s="402"/>
      <c r="CU38" s="402"/>
      <c r="CV38" s="402"/>
      <c r="CW38" s="402"/>
      <c r="CX38" s="402"/>
      <c r="CY38" s="402"/>
      <c r="CZ38" s="402"/>
      <c r="DA38" s="402"/>
      <c r="DB38" s="402"/>
      <c r="DC38" s="402"/>
      <c r="DD38" s="402"/>
      <c r="DE38" s="402"/>
      <c r="DG38" s="399" t="str">
        <f>IF('各会計、関係団体の財政状況及び健全化判断比率'!BR11="","",'各会計、関係団体の財政状況及び健全化判断比率'!BR11)</f>
        <v/>
      </c>
      <c r="DH38" s="399"/>
      <c r="DI38" s="205"/>
    </row>
    <row r="39" spans="1:113" ht="32.25" customHeight="1" x14ac:dyDescent="0.2">
      <c r="A39" s="178"/>
      <c r="B39" s="202"/>
      <c r="C39" s="401" t="str">
        <f t="shared" si="5"/>
        <v/>
      </c>
      <c r="D39" s="401"/>
      <c r="E39" s="402" t="str">
        <f>IF('各会計、関係団体の財政状況及び健全化判断比率'!B12="","",'各会計、関係団体の財政状況及び健全化判断比率'!B12)</f>
        <v/>
      </c>
      <c r="F39" s="402"/>
      <c r="G39" s="402"/>
      <c r="H39" s="402"/>
      <c r="I39" s="402"/>
      <c r="J39" s="402"/>
      <c r="K39" s="402"/>
      <c r="L39" s="402"/>
      <c r="M39" s="402"/>
      <c r="N39" s="402"/>
      <c r="O39" s="402"/>
      <c r="P39" s="402"/>
      <c r="Q39" s="402"/>
      <c r="R39" s="402"/>
      <c r="S39" s="402"/>
      <c r="T39" s="178"/>
      <c r="U39" s="401" t="str">
        <f t="shared" si="4"/>
        <v/>
      </c>
      <c r="V39" s="401"/>
      <c r="W39" s="402"/>
      <c r="X39" s="402"/>
      <c r="Y39" s="402"/>
      <c r="Z39" s="402"/>
      <c r="AA39" s="402"/>
      <c r="AB39" s="402"/>
      <c r="AC39" s="402"/>
      <c r="AD39" s="402"/>
      <c r="AE39" s="402"/>
      <c r="AF39" s="402"/>
      <c r="AG39" s="402"/>
      <c r="AH39" s="402"/>
      <c r="AI39" s="402"/>
      <c r="AJ39" s="402"/>
      <c r="AK39" s="402"/>
      <c r="AL39" s="178"/>
      <c r="AM39" s="401" t="str">
        <f t="shared" si="0"/>
        <v/>
      </c>
      <c r="AN39" s="401"/>
      <c r="AO39" s="402"/>
      <c r="AP39" s="402"/>
      <c r="AQ39" s="402"/>
      <c r="AR39" s="402"/>
      <c r="AS39" s="402"/>
      <c r="AT39" s="402"/>
      <c r="AU39" s="402"/>
      <c r="AV39" s="402"/>
      <c r="AW39" s="402"/>
      <c r="AX39" s="402"/>
      <c r="AY39" s="402"/>
      <c r="AZ39" s="402"/>
      <c r="BA39" s="402"/>
      <c r="BB39" s="402"/>
      <c r="BC39" s="402"/>
      <c r="BD39" s="178"/>
      <c r="BE39" s="401" t="str">
        <f t="shared" si="1"/>
        <v/>
      </c>
      <c r="BF39" s="401"/>
      <c r="BG39" s="402"/>
      <c r="BH39" s="402"/>
      <c r="BI39" s="402"/>
      <c r="BJ39" s="402"/>
      <c r="BK39" s="402"/>
      <c r="BL39" s="402"/>
      <c r="BM39" s="402"/>
      <c r="BN39" s="402"/>
      <c r="BO39" s="402"/>
      <c r="BP39" s="402"/>
      <c r="BQ39" s="402"/>
      <c r="BR39" s="402"/>
      <c r="BS39" s="402"/>
      <c r="BT39" s="402"/>
      <c r="BU39" s="402"/>
      <c r="BV39" s="178"/>
      <c r="BW39" s="401">
        <f t="shared" si="2"/>
        <v>13</v>
      </c>
      <c r="BX39" s="401"/>
      <c r="BY39" s="402" t="str">
        <f>IF('各会計、関係団体の財政状況及び健全化判断比率'!B73="","",'各会計、関係団体の財政状況及び健全化判断比率'!B73)</f>
        <v>愛知県後期高齢者医療広域連合（後期高齢者医療特別会計）</v>
      </c>
      <c r="BZ39" s="402"/>
      <c r="CA39" s="402"/>
      <c r="CB39" s="402"/>
      <c r="CC39" s="402"/>
      <c r="CD39" s="402"/>
      <c r="CE39" s="402"/>
      <c r="CF39" s="402"/>
      <c r="CG39" s="402"/>
      <c r="CH39" s="402"/>
      <c r="CI39" s="402"/>
      <c r="CJ39" s="402"/>
      <c r="CK39" s="402"/>
      <c r="CL39" s="402"/>
      <c r="CM39" s="402"/>
      <c r="CN39" s="178"/>
      <c r="CO39" s="401" t="str">
        <f t="shared" si="3"/>
        <v/>
      </c>
      <c r="CP39" s="401"/>
      <c r="CQ39" s="402" t="str">
        <f>IF('各会計、関係団体の財政状況及び健全化判断比率'!BS12="","",'各会計、関係団体の財政状況及び健全化判断比率'!BS12)</f>
        <v/>
      </c>
      <c r="CR39" s="402"/>
      <c r="CS39" s="402"/>
      <c r="CT39" s="402"/>
      <c r="CU39" s="402"/>
      <c r="CV39" s="402"/>
      <c r="CW39" s="402"/>
      <c r="CX39" s="402"/>
      <c r="CY39" s="402"/>
      <c r="CZ39" s="402"/>
      <c r="DA39" s="402"/>
      <c r="DB39" s="402"/>
      <c r="DC39" s="402"/>
      <c r="DD39" s="402"/>
      <c r="DE39" s="402"/>
      <c r="DG39" s="399" t="str">
        <f>IF('各会計、関係団体の財政状況及び健全化判断比率'!BR12="","",'各会計、関係団体の財政状況及び健全化判断比率'!BR12)</f>
        <v/>
      </c>
      <c r="DH39" s="399"/>
      <c r="DI39" s="205"/>
    </row>
    <row r="40" spans="1:113" ht="32.25" customHeight="1" x14ac:dyDescent="0.2">
      <c r="A40" s="178"/>
      <c r="B40" s="202"/>
      <c r="C40" s="401" t="str">
        <f t="shared" si="5"/>
        <v/>
      </c>
      <c r="D40" s="401"/>
      <c r="E40" s="402" t="str">
        <f>IF('各会計、関係団体の財政状況及び健全化判断比率'!B13="","",'各会計、関係団体の財政状況及び健全化判断比率'!B13)</f>
        <v/>
      </c>
      <c r="F40" s="402"/>
      <c r="G40" s="402"/>
      <c r="H40" s="402"/>
      <c r="I40" s="402"/>
      <c r="J40" s="402"/>
      <c r="K40" s="402"/>
      <c r="L40" s="402"/>
      <c r="M40" s="402"/>
      <c r="N40" s="402"/>
      <c r="O40" s="402"/>
      <c r="P40" s="402"/>
      <c r="Q40" s="402"/>
      <c r="R40" s="402"/>
      <c r="S40" s="402"/>
      <c r="T40" s="178"/>
      <c r="U40" s="401" t="str">
        <f t="shared" si="4"/>
        <v/>
      </c>
      <c r="V40" s="401"/>
      <c r="W40" s="402"/>
      <c r="X40" s="402"/>
      <c r="Y40" s="402"/>
      <c r="Z40" s="402"/>
      <c r="AA40" s="402"/>
      <c r="AB40" s="402"/>
      <c r="AC40" s="402"/>
      <c r="AD40" s="402"/>
      <c r="AE40" s="402"/>
      <c r="AF40" s="402"/>
      <c r="AG40" s="402"/>
      <c r="AH40" s="402"/>
      <c r="AI40" s="402"/>
      <c r="AJ40" s="402"/>
      <c r="AK40" s="402"/>
      <c r="AL40" s="178"/>
      <c r="AM40" s="401" t="str">
        <f t="shared" si="0"/>
        <v/>
      </c>
      <c r="AN40" s="401"/>
      <c r="AO40" s="402"/>
      <c r="AP40" s="402"/>
      <c r="AQ40" s="402"/>
      <c r="AR40" s="402"/>
      <c r="AS40" s="402"/>
      <c r="AT40" s="402"/>
      <c r="AU40" s="402"/>
      <c r="AV40" s="402"/>
      <c r="AW40" s="402"/>
      <c r="AX40" s="402"/>
      <c r="AY40" s="402"/>
      <c r="AZ40" s="402"/>
      <c r="BA40" s="402"/>
      <c r="BB40" s="402"/>
      <c r="BC40" s="402"/>
      <c r="BD40" s="178"/>
      <c r="BE40" s="401" t="str">
        <f t="shared" si="1"/>
        <v/>
      </c>
      <c r="BF40" s="401"/>
      <c r="BG40" s="402"/>
      <c r="BH40" s="402"/>
      <c r="BI40" s="402"/>
      <c r="BJ40" s="402"/>
      <c r="BK40" s="402"/>
      <c r="BL40" s="402"/>
      <c r="BM40" s="402"/>
      <c r="BN40" s="402"/>
      <c r="BO40" s="402"/>
      <c r="BP40" s="402"/>
      <c r="BQ40" s="402"/>
      <c r="BR40" s="402"/>
      <c r="BS40" s="402"/>
      <c r="BT40" s="402"/>
      <c r="BU40" s="402"/>
      <c r="BV40" s="178"/>
      <c r="BW40" s="401" t="str">
        <f t="shared" si="2"/>
        <v/>
      </c>
      <c r="BX40" s="401"/>
      <c r="BY40" s="402" t="str">
        <f>IF('各会計、関係団体の財政状況及び健全化判断比率'!B74="","",'各会計、関係団体の財政状況及び健全化判断比率'!B74)</f>
        <v/>
      </c>
      <c r="BZ40" s="402"/>
      <c r="CA40" s="402"/>
      <c r="CB40" s="402"/>
      <c r="CC40" s="402"/>
      <c r="CD40" s="402"/>
      <c r="CE40" s="402"/>
      <c r="CF40" s="402"/>
      <c r="CG40" s="402"/>
      <c r="CH40" s="402"/>
      <c r="CI40" s="402"/>
      <c r="CJ40" s="402"/>
      <c r="CK40" s="402"/>
      <c r="CL40" s="402"/>
      <c r="CM40" s="402"/>
      <c r="CN40" s="178"/>
      <c r="CO40" s="401" t="str">
        <f t="shared" si="3"/>
        <v/>
      </c>
      <c r="CP40" s="401"/>
      <c r="CQ40" s="402" t="str">
        <f>IF('各会計、関係団体の財政状況及び健全化判断比率'!BS13="","",'各会計、関係団体の財政状況及び健全化判断比率'!BS13)</f>
        <v/>
      </c>
      <c r="CR40" s="402"/>
      <c r="CS40" s="402"/>
      <c r="CT40" s="402"/>
      <c r="CU40" s="402"/>
      <c r="CV40" s="402"/>
      <c r="CW40" s="402"/>
      <c r="CX40" s="402"/>
      <c r="CY40" s="402"/>
      <c r="CZ40" s="402"/>
      <c r="DA40" s="402"/>
      <c r="DB40" s="402"/>
      <c r="DC40" s="402"/>
      <c r="DD40" s="402"/>
      <c r="DE40" s="402"/>
      <c r="DG40" s="399" t="str">
        <f>IF('各会計、関係団体の財政状況及び健全化判断比率'!BR13="","",'各会計、関係団体の財政状況及び健全化判断比率'!BR13)</f>
        <v/>
      </c>
      <c r="DH40" s="399"/>
      <c r="DI40" s="205"/>
    </row>
    <row r="41" spans="1:113" ht="32.25" customHeight="1" x14ac:dyDescent="0.2">
      <c r="A41" s="178"/>
      <c r="B41" s="202"/>
      <c r="C41" s="401" t="str">
        <f t="shared" si="5"/>
        <v/>
      </c>
      <c r="D41" s="401"/>
      <c r="E41" s="402" t="str">
        <f>IF('各会計、関係団体の財政状況及び健全化判断比率'!B14="","",'各会計、関係団体の財政状況及び健全化判断比率'!B14)</f>
        <v/>
      </c>
      <c r="F41" s="402"/>
      <c r="G41" s="402"/>
      <c r="H41" s="402"/>
      <c r="I41" s="402"/>
      <c r="J41" s="402"/>
      <c r="K41" s="402"/>
      <c r="L41" s="402"/>
      <c r="M41" s="402"/>
      <c r="N41" s="402"/>
      <c r="O41" s="402"/>
      <c r="P41" s="402"/>
      <c r="Q41" s="402"/>
      <c r="R41" s="402"/>
      <c r="S41" s="402"/>
      <c r="T41" s="178"/>
      <c r="U41" s="401" t="str">
        <f t="shared" si="4"/>
        <v/>
      </c>
      <c r="V41" s="401"/>
      <c r="W41" s="402"/>
      <c r="X41" s="402"/>
      <c r="Y41" s="402"/>
      <c r="Z41" s="402"/>
      <c r="AA41" s="402"/>
      <c r="AB41" s="402"/>
      <c r="AC41" s="402"/>
      <c r="AD41" s="402"/>
      <c r="AE41" s="402"/>
      <c r="AF41" s="402"/>
      <c r="AG41" s="402"/>
      <c r="AH41" s="402"/>
      <c r="AI41" s="402"/>
      <c r="AJ41" s="402"/>
      <c r="AK41" s="402"/>
      <c r="AL41" s="178"/>
      <c r="AM41" s="401" t="str">
        <f t="shared" si="0"/>
        <v/>
      </c>
      <c r="AN41" s="401"/>
      <c r="AO41" s="402"/>
      <c r="AP41" s="402"/>
      <c r="AQ41" s="402"/>
      <c r="AR41" s="402"/>
      <c r="AS41" s="402"/>
      <c r="AT41" s="402"/>
      <c r="AU41" s="402"/>
      <c r="AV41" s="402"/>
      <c r="AW41" s="402"/>
      <c r="AX41" s="402"/>
      <c r="AY41" s="402"/>
      <c r="AZ41" s="402"/>
      <c r="BA41" s="402"/>
      <c r="BB41" s="402"/>
      <c r="BC41" s="402"/>
      <c r="BD41" s="178"/>
      <c r="BE41" s="401" t="str">
        <f t="shared" si="1"/>
        <v/>
      </c>
      <c r="BF41" s="401"/>
      <c r="BG41" s="402"/>
      <c r="BH41" s="402"/>
      <c r="BI41" s="402"/>
      <c r="BJ41" s="402"/>
      <c r="BK41" s="402"/>
      <c r="BL41" s="402"/>
      <c r="BM41" s="402"/>
      <c r="BN41" s="402"/>
      <c r="BO41" s="402"/>
      <c r="BP41" s="402"/>
      <c r="BQ41" s="402"/>
      <c r="BR41" s="402"/>
      <c r="BS41" s="402"/>
      <c r="BT41" s="402"/>
      <c r="BU41" s="402"/>
      <c r="BV41" s="178"/>
      <c r="BW41" s="401" t="str">
        <f t="shared" si="2"/>
        <v/>
      </c>
      <c r="BX41" s="401"/>
      <c r="BY41" s="402" t="str">
        <f>IF('各会計、関係団体の財政状況及び健全化判断比率'!B75="","",'各会計、関係団体の財政状況及び健全化判断比率'!B75)</f>
        <v/>
      </c>
      <c r="BZ41" s="402"/>
      <c r="CA41" s="402"/>
      <c r="CB41" s="402"/>
      <c r="CC41" s="402"/>
      <c r="CD41" s="402"/>
      <c r="CE41" s="402"/>
      <c r="CF41" s="402"/>
      <c r="CG41" s="402"/>
      <c r="CH41" s="402"/>
      <c r="CI41" s="402"/>
      <c r="CJ41" s="402"/>
      <c r="CK41" s="402"/>
      <c r="CL41" s="402"/>
      <c r="CM41" s="402"/>
      <c r="CN41" s="178"/>
      <c r="CO41" s="401" t="str">
        <f t="shared" si="3"/>
        <v/>
      </c>
      <c r="CP41" s="401"/>
      <c r="CQ41" s="402" t="str">
        <f>IF('各会計、関係団体の財政状況及び健全化判断比率'!BS14="","",'各会計、関係団体の財政状況及び健全化判断比率'!BS14)</f>
        <v/>
      </c>
      <c r="CR41" s="402"/>
      <c r="CS41" s="402"/>
      <c r="CT41" s="402"/>
      <c r="CU41" s="402"/>
      <c r="CV41" s="402"/>
      <c r="CW41" s="402"/>
      <c r="CX41" s="402"/>
      <c r="CY41" s="402"/>
      <c r="CZ41" s="402"/>
      <c r="DA41" s="402"/>
      <c r="DB41" s="402"/>
      <c r="DC41" s="402"/>
      <c r="DD41" s="402"/>
      <c r="DE41" s="402"/>
      <c r="DG41" s="399" t="str">
        <f>IF('各会計、関係団体の財政状況及び健全化判断比率'!BR14="","",'各会計、関係団体の財政状況及び健全化判断比率'!BR14)</f>
        <v/>
      </c>
      <c r="DH41" s="399"/>
      <c r="DI41" s="205"/>
    </row>
    <row r="42" spans="1:113" ht="32.25" customHeight="1" x14ac:dyDescent="0.2">
      <c r="B42" s="202"/>
      <c r="C42" s="401" t="str">
        <f t="shared" si="5"/>
        <v/>
      </c>
      <c r="D42" s="401"/>
      <c r="E42" s="402" t="str">
        <f>IF('各会計、関係団体の財政状況及び健全化判断比率'!B15="","",'各会計、関係団体の財政状況及び健全化判断比率'!B15)</f>
        <v/>
      </c>
      <c r="F42" s="402"/>
      <c r="G42" s="402"/>
      <c r="H42" s="402"/>
      <c r="I42" s="402"/>
      <c r="J42" s="402"/>
      <c r="K42" s="402"/>
      <c r="L42" s="402"/>
      <c r="M42" s="402"/>
      <c r="N42" s="402"/>
      <c r="O42" s="402"/>
      <c r="P42" s="402"/>
      <c r="Q42" s="402"/>
      <c r="R42" s="402"/>
      <c r="S42" s="402"/>
      <c r="T42" s="178"/>
      <c r="U42" s="401" t="str">
        <f t="shared" si="4"/>
        <v/>
      </c>
      <c r="V42" s="401"/>
      <c r="W42" s="402"/>
      <c r="X42" s="402"/>
      <c r="Y42" s="402"/>
      <c r="Z42" s="402"/>
      <c r="AA42" s="402"/>
      <c r="AB42" s="402"/>
      <c r="AC42" s="402"/>
      <c r="AD42" s="402"/>
      <c r="AE42" s="402"/>
      <c r="AF42" s="402"/>
      <c r="AG42" s="402"/>
      <c r="AH42" s="402"/>
      <c r="AI42" s="402"/>
      <c r="AJ42" s="402"/>
      <c r="AK42" s="402"/>
      <c r="AL42" s="178"/>
      <c r="AM42" s="401" t="str">
        <f t="shared" si="0"/>
        <v/>
      </c>
      <c r="AN42" s="401"/>
      <c r="AO42" s="402"/>
      <c r="AP42" s="402"/>
      <c r="AQ42" s="402"/>
      <c r="AR42" s="402"/>
      <c r="AS42" s="402"/>
      <c r="AT42" s="402"/>
      <c r="AU42" s="402"/>
      <c r="AV42" s="402"/>
      <c r="AW42" s="402"/>
      <c r="AX42" s="402"/>
      <c r="AY42" s="402"/>
      <c r="AZ42" s="402"/>
      <c r="BA42" s="402"/>
      <c r="BB42" s="402"/>
      <c r="BC42" s="402"/>
      <c r="BD42" s="178"/>
      <c r="BE42" s="401" t="str">
        <f t="shared" si="1"/>
        <v/>
      </c>
      <c r="BF42" s="401"/>
      <c r="BG42" s="402"/>
      <c r="BH42" s="402"/>
      <c r="BI42" s="402"/>
      <c r="BJ42" s="402"/>
      <c r="BK42" s="402"/>
      <c r="BL42" s="402"/>
      <c r="BM42" s="402"/>
      <c r="BN42" s="402"/>
      <c r="BO42" s="402"/>
      <c r="BP42" s="402"/>
      <c r="BQ42" s="402"/>
      <c r="BR42" s="402"/>
      <c r="BS42" s="402"/>
      <c r="BT42" s="402"/>
      <c r="BU42" s="402"/>
      <c r="BV42" s="178"/>
      <c r="BW42" s="401" t="str">
        <f t="shared" si="2"/>
        <v/>
      </c>
      <c r="BX42" s="401"/>
      <c r="BY42" s="402" t="str">
        <f>IF('各会計、関係団体の財政状況及び健全化判断比率'!B76="","",'各会計、関係団体の財政状況及び健全化判断比率'!B76)</f>
        <v/>
      </c>
      <c r="BZ42" s="402"/>
      <c r="CA42" s="402"/>
      <c r="CB42" s="402"/>
      <c r="CC42" s="402"/>
      <c r="CD42" s="402"/>
      <c r="CE42" s="402"/>
      <c r="CF42" s="402"/>
      <c r="CG42" s="402"/>
      <c r="CH42" s="402"/>
      <c r="CI42" s="402"/>
      <c r="CJ42" s="402"/>
      <c r="CK42" s="402"/>
      <c r="CL42" s="402"/>
      <c r="CM42" s="402"/>
      <c r="CN42" s="178"/>
      <c r="CO42" s="401" t="str">
        <f t="shared" si="3"/>
        <v/>
      </c>
      <c r="CP42" s="401"/>
      <c r="CQ42" s="402" t="str">
        <f>IF('各会計、関係団体の財政状況及び健全化判断比率'!BS15="","",'各会計、関係団体の財政状況及び健全化判断比率'!BS15)</f>
        <v/>
      </c>
      <c r="CR42" s="402"/>
      <c r="CS42" s="402"/>
      <c r="CT42" s="402"/>
      <c r="CU42" s="402"/>
      <c r="CV42" s="402"/>
      <c r="CW42" s="402"/>
      <c r="CX42" s="402"/>
      <c r="CY42" s="402"/>
      <c r="CZ42" s="402"/>
      <c r="DA42" s="402"/>
      <c r="DB42" s="402"/>
      <c r="DC42" s="402"/>
      <c r="DD42" s="402"/>
      <c r="DE42" s="402"/>
      <c r="DG42" s="399" t="str">
        <f>IF('各会計、関係団体の財政状況及び健全化判断比率'!BR15="","",'各会計、関係団体の財政状況及び健全化判断比率'!BR15)</f>
        <v/>
      </c>
      <c r="DH42" s="399"/>
      <c r="DI42" s="205"/>
    </row>
    <row r="43" spans="1:113" ht="32.25" customHeight="1" x14ac:dyDescent="0.2">
      <c r="B43" s="202"/>
      <c r="C43" s="401" t="str">
        <f t="shared" si="5"/>
        <v/>
      </c>
      <c r="D43" s="401"/>
      <c r="E43" s="402" t="str">
        <f>IF('各会計、関係団体の財政状況及び健全化判断比率'!B16="","",'各会計、関係団体の財政状況及び健全化判断比率'!B16)</f>
        <v/>
      </c>
      <c r="F43" s="402"/>
      <c r="G43" s="402"/>
      <c r="H43" s="402"/>
      <c r="I43" s="402"/>
      <c r="J43" s="402"/>
      <c r="K43" s="402"/>
      <c r="L43" s="402"/>
      <c r="M43" s="402"/>
      <c r="N43" s="402"/>
      <c r="O43" s="402"/>
      <c r="P43" s="402"/>
      <c r="Q43" s="402"/>
      <c r="R43" s="402"/>
      <c r="S43" s="402"/>
      <c r="T43" s="178"/>
      <c r="U43" s="401" t="str">
        <f t="shared" si="4"/>
        <v/>
      </c>
      <c r="V43" s="401"/>
      <c r="W43" s="402"/>
      <c r="X43" s="402"/>
      <c r="Y43" s="402"/>
      <c r="Z43" s="402"/>
      <c r="AA43" s="402"/>
      <c r="AB43" s="402"/>
      <c r="AC43" s="402"/>
      <c r="AD43" s="402"/>
      <c r="AE43" s="402"/>
      <c r="AF43" s="402"/>
      <c r="AG43" s="402"/>
      <c r="AH43" s="402"/>
      <c r="AI43" s="402"/>
      <c r="AJ43" s="402"/>
      <c r="AK43" s="402"/>
      <c r="AL43" s="178"/>
      <c r="AM43" s="401" t="str">
        <f t="shared" si="0"/>
        <v/>
      </c>
      <c r="AN43" s="401"/>
      <c r="AO43" s="402"/>
      <c r="AP43" s="402"/>
      <c r="AQ43" s="402"/>
      <c r="AR43" s="402"/>
      <c r="AS43" s="402"/>
      <c r="AT43" s="402"/>
      <c r="AU43" s="402"/>
      <c r="AV43" s="402"/>
      <c r="AW43" s="402"/>
      <c r="AX43" s="402"/>
      <c r="AY43" s="402"/>
      <c r="AZ43" s="402"/>
      <c r="BA43" s="402"/>
      <c r="BB43" s="402"/>
      <c r="BC43" s="402"/>
      <c r="BD43" s="178"/>
      <c r="BE43" s="401" t="str">
        <f t="shared" si="1"/>
        <v/>
      </c>
      <c r="BF43" s="401"/>
      <c r="BG43" s="402"/>
      <c r="BH43" s="402"/>
      <c r="BI43" s="402"/>
      <c r="BJ43" s="402"/>
      <c r="BK43" s="402"/>
      <c r="BL43" s="402"/>
      <c r="BM43" s="402"/>
      <c r="BN43" s="402"/>
      <c r="BO43" s="402"/>
      <c r="BP43" s="402"/>
      <c r="BQ43" s="402"/>
      <c r="BR43" s="402"/>
      <c r="BS43" s="402"/>
      <c r="BT43" s="402"/>
      <c r="BU43" s="402"/>
      <c r="BV43" s="178"/>
      <c r="BW43" s="401" t="str">
        <f t="shared" si="2"/>
        <v/>
      </c>
      <c r="BX43" s="401"/>
      <c r="BY43" s="402" t="str">
        <f>IF('各会計、関係団体の財政状況及び健全化判断比率'!B77="","",'各会計、関係団体の財政状況及び健全化判断比率'!B77)</f>
        <v/>
      </c>
      <c r="BZ43" s="402"/>
      <c r="CA43" s="402"/>
      <c r="CB43" s="402"/>
      <c r="CC43" s="402"/>
      <c r="CD43" s="402"/>
      <c r="CE43" s="402"/>
      <c r="CF43" s="402"/>
      <c r="CG43" s="402"/>
      <c r="CH43" s="402"/>
      <c r="CI43" s="402"/>
      <c r="CJ43" s="402"/>
      <c r="CK43" s="402"/>
      <c r="CL43" s="402"/>
      <c r="CM43" s="402"/>
      <c r="CN43" s="178"/>
      <c r="CO43" s="401" t="str">
        <f t="shared" si="3"/>
        <v/>
      </c>
      <c r="CP43" s="401"/>
      <c r="CQ43" s="402" t="str">
        <f>IF('各会計、関係団体の財政状況及び健全化判断比率'!BS16="","",'各会計、関係団体の財政状況及び健全化判断比率'!BS16)</f>
        <v/>
      </c>
      <c r="CR43" s="402"/>
      <c r="CS43" s="402"/>
      <c r="CT43" s="402"/>
      <c r="CU43" s="402"/>
      <c r="CV43" s="402"/>
      <c r="CW43" s="402"/>
      <c r="CX43" s="402"/>
      <c r="CY43" s="402"/>
      <c r="CZ43" s="402"/>
      <c r="DA43" s="402"/>
      <c r="DB43" s="402"/>
      <c r="DC43" s="402"/>
      <c r="DD43" s="402"/>
      <c r="DE43" s="402"/>
      <c r="DG43" s="399" t="str">
        <f>IF('各会計、関係団体の財政状況及び健全化判断比率'!BR16="","",'各会計、関係団体の財政状況及び健全化判断比率'!BR16)</f>
        <v/>
      </c>
      <c r="DH43" s="39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398" t="s">
        <v>206</v>
      </c>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8"/>
    </row>
    <row r="47" spans="1:113" x14ac:dyDescent="0.2">
      <c r="E47" s="398" t="s">
        <v>207</v>
      </c>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8"/>
    </row>
    <row r="48" spans="1:113" x14ac:dyDescent="0.2">
      <c r="E48" s="398" t="s">
        <v>208</v>
      </c>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c r="BT48" s="398"/>
      <c r="BU48" s="398"/>
      <c r="BV48" s="398"/>
      <c r="BW48" s="398"/>
      <c r="BX48" s="398"/>
      <c r="BY48" s="398"/>
      <c r="BZ48" s="398"/>
      <c r="CA48" s="398"/>
      <c r="CB48" s="398"/>
      <c r="CC48" s="398"/>
      <c r="CD48" s="398"/>
      <c r="CE48" s="398"/>
      <c r="CF48" s="398"/>
      <c r="CG48" s="398"/>
      <c r="CH48" s="398"/>
      <c r="CI48" s="398"/>
      <c r="CJ48" s="398"/>
      <c r="CK48" s="398"/>
      <c r="CL48" s="398"/>
      <c r="CM48" s="398"/>
      <c r="CN48" s="398"/>
      <c r="CO48" s="398"/>
      <c r="CP48" s="398"/>
      <c r="CQ48" s="398"/>
      <c r="CR48" s="398"/>
      <c r="CS48" s="398"/>
      <c r="CT48" s="398"/>
      <c r="CU48" s="398"/>
      <c r="CV48" s="398"/>
      <c r="CW48" s="398"/>
      <c r="CX48" s="398"/>
      <c r="CY48" s="398"/>
      <c r="CZ48" s="398"/>
      <c r="DA48" s="398"/>
      <c r="DB48" s="398"/>
      <c r="DC48" s="398"/>
      <c r="DD48" s="398"/>
      <c r="DE48" s="398"/>
      <c r="DF48" s="398"/>
      <c r="DG48" s="398"/>
      <c r="DH48" s="398"/>
      <c r="DI48" s="398"/>
    </row>
    <row r="49" spans="5:113" x14ac:dyDescent="0.2">
      <c r="E49" s="400" t="s">
        <v>209</v>
      </c>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row>
    <row r="50" spans="5:113" x14ac:dyDescent="0.2">
      <c r="E50" s="398" t="s">
        <v>210</v>
      </c>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398"/>
      <c r="DE50" s="398"/>
      <c r="DF50" s="398"/>
      <c r="DG50" s="398"/>
      <c r="DH50" s="398"/>
      <c r="DI50" s="398"/>
    </row>
    <row r="51" spans="5:113" x14ac:dyDescent="0.2">
      <c r="E51" s="398" t="s">
        <v>211</v>
      </c>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398"/>
      <c r="BX51" s="398"/>
      <c r="BY51" s="398"/>
      <c r="BZ51" s="398"/>
      <c r="CA51" s="398"/>
      <c r="CB51" s="398"/>
      <c r="CC51" s="398"/>
      <c r="CD51" s="398"/>
      <c r="CE51" s="398"/>
      <c r="CF51" s="398"/>
      <c r="CG51" s="398"/>
      <c r="CH51" s="398"/>
      <c r="CI51" s="398"/>
      <c r="CJ51" s="398"/>
      <c r="CK51" s="398"/>
      <c r="CL51" s="398"/>
      <c r="CM51" s="398"/>
      <c r="CN51" s="398"/>
      <c r="CO51" s="398"/>
      <c r="CP51" s="398"/>
      <c r="CQ51" s="398"/>
      <c r="CR51" s="398"/>
      <c r="CS51" s="398"/>
      <c r="CT51" s="398"/>
      <c r="CU51" s="398"/>
      <c r="CV51" s="398"/>
      <c r="CW51" s="398"/>
      <c r="CX51" s="398"/>
      <c r="CY51" s="398"/>
      <c r="CZ51" s="398"/>
      <c r="DA51" s="398"/>
      <c r="DB51" s="398"/>
      <c r="DC51" s="398"/>
      <c r="DD51" s="398"/>
      <c r="DE51" s="398"/>
      <c r="DF51" s="398"/>
      <c r="DG51" s="398"/>
      <c r="DH51" s="398"/>
      <c r="DI51" s="398"/>
    </row>
    <row r="52" spans="5:113" x14ac:dyDescent="0.2">
      <c r="E52" s="398" t="s">
        <v>212</v>
      </c>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c r="BO52" s="398"/>
      <c r="BP52" s="398"/>
      <c r="BQ52" s="398"/>
      <c r="BR52" s="398"/>
      <c r="BS52" s="398"/>
      <c r="BT52" s="398"/>
      <c r="BU52" s="398"/>
      <c r="BV52" s="398"/>
      <c r="BW52" s="398"/>
      <c r="BX52" s="398"/>
      <c r="BY52" s="398"/>
      <c r="BZ52" s="398"/>
      <c r="CA52" s="398"/>
      <c r="CB52" s="398"/>
      <c r="CC52" s="398"/>
      <c r="CD52" s="398"/>
      <c r="CE52" s="398"/>
      <c r="CF52" s="398"/>
      <c r="CG52" s="398"/>
      <c r="CH52" s="398"/>
      <c r="CI52" s="398"/>
      <c r="CJ52" s="398"/>
      <c r="CK52" s="398"/>
      <c r="CL52" s="398"/>
      <c r="CM52" s="398"/>
      <c r="CN52" s="398"/>
      <c r="CO52" s="398"/>
      <c r="CP52" s="398"/>
      <c r="CQ52" s="398"/>
      <c r="CR52" s="398"/>
      <c r="CS52" s="398"/>
      <c r="CT52" s="398"/>
      <c r="CU52" s="398"/>
      <c r="CV52" s="398"/>
      <c r="CW52" s="398"/>
      <c r="CX52" s="398"/>
      <c r="CY52" s="398"/>
      <c r="CZ52" s="398"/>
      <c r="DA52" s="398"/>
      <c r="DB52" s="398"/>
      <c r="DC52" s="398"/>
      <c r="DD52" s="398"/>
      <c r="DE52" s="398"/>
      <c r="DF52" s="398"/>
      <c r="DG52" s="398"/>
      <c r="DH52" s="398"/>
      <c r="DI52" s="398"/>
    </row>
    <row r="53" spans="5:113" x14ac:dyDescent="0.2">
      <c r="E53" s="346" t="s">
        <v>602</v>
      </c>
    </row>
    <row r="54" spans="5:113" x14ac:dyDescent="0.2"/>
    <row r="55" spans="5:113" x14ac:dyDescent="0.2"/>
    <row r="56" spans="5:113" x14ac:dyDescent="0.2"/>
  </sheetData>
  <sheetProtection algorithmName="SHA-512" hashValue="/cN3rL+qC/kG1T4D5MpKcuPkkQtzLNMAzznYbYZMIDSRBmqfZhmjcI66/HuYvgdQ+JngQv/dA+qwtLhiV9anjg==" saltValue="Y2dzNzLKRllU+pw9SROH9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184" t="s">
        <v>567</v>
      </c>
      <c r="D34" s="1184"/>
      <c r="E34" s="1185"/>
      <c r="F34" s="32">
        <v>11.44</v>
      </c>
      <c r="G34" s="33">
        <v>15.59</v>
      </c>
      <c r="H34" s="33">
        <v>9.86</v>
      </c>
      <c r="I34" s="33">
        <v>13.61</v>
      </c>
      <c r="J34" s="34">
        <v>14.57</v>
      </c>
      <c r="K34" s="22"/>
      <c r="L34" s="22"/>
      <c r="M34" s="22"/>
      <c r="N34" s="22"/>
      <c r="O34" s="22"/>
      <c r="P34" s="22"/>
    </row>
    <row r="35" spans="1:16" ht="39" customHeight="1" x14ac:dyDescent="0.2">
      <c r="A35" s="22"/>
      <c r="B35" s="35"/>
      <c r="C35" s="1178" t="s">
        <v>568</v>
      </c>
      <c r="D35" s="1179"/>
      <c r="E35" s="1180"/>
      <c r="F35" s="36">
        <v>6.39</v>
      </c>
      <c r="G35" s="37">
        <v>6.84</v>
      </c>
      <c r="H35" s="37">
        <v>3.97</v>
      </c>
      <c r="I35" s="37">
        <v>3.81</v>
      </c>
      <c r="J35" s="38">
        <v>5.93</v>
      </c>
      <c r="K35" s="22"/>
      <c r="L35" s="22"/>
      <c r="M35" s="22"/>
      <c r="N35" s="22"/>
      <c r="O35" s="22"/>
      <c r="P35" s="22"/>
    </row>
    <row r="36" spans="1:16" ht="39" customHeight="1" x14ac:dyDescent="0.2">
      <c r="A36" s="22"/>
      <c r="B36" s="35"/>
      <c r="C36" s="1178" t="s">
        <v>569</v>
      </c>
      <c r="D36" s="1179"/>
      <c r="E36" s="1180"/>
      <c r="F36" s="36" t="s">
        <v>518</v>
      </c>
      <c r="G36" s="37" t="s">
        <v>518</v>
      </c>
      <c r="H36" s="37">
        <v>1.75</v>
      </c>
      <c r="I36" s="37">
        <v>2.17</v>
      </c>
      <c r="J36" s="38">
        <v>2.38</v>
      </c>
      <c r="K36" s="22"/>
      <c r="L36" s="22"/>
      <c r="M36" s="22"/>
      <c r="N36" s="22"/>
      <c r="O36" s="22"/>
      <c r="P36" s="22"/>
    </row>
    <row r="37" spans="1:16" ht="39" customHeight="1" x14ac:dyDescent="0.2">
      <c r="A37" s="22"/>
      <c r="B37" s="35"/>
      <c r="C37" s="1178" t="s">
        <v>570</v>
      </c>
      <c r="D37" s="1179"/>
      <c r="E37" s="1180"/>
      <c r="F37" s="36">
        <v>1.45</v>
      </c>
      <c r="G37" s="37">
        <v>0.69</v>
      </c>
      <c r="H37" s="37">
        <v>0.69</v>
      </c>
      <c r="I37" s="37">
        <v>0.88</v>
      </c>
      <c r="J37" s="38">
        <v>1.1599999999999999</v>
      </c>
      <c r="K37" s="22"/>
      <c r="L37" s="22"/>
      <c r="M37" s="22"/>
      <c r="N37" s="22"/>
      <c r="O37" s="22"/>
      <c r="P37" s="22"/>
    </row>
    <row r="38" spans="1:16" ht="39" customHeight="1" x14ac:dyDescent="0.2">
      <c r="A38" s="22"/>
      <c r="B38" s="35"/>
      <c r="C38" s="1178" t="s">
        <v>571</v>
      </c>
      <c r="D38" s="1179"/>
      <c r="E38" s="1180"/>
      <c r="F38" s="36">
        <v>0.18</v>
      </c>
      <c r="G38" s="37">
        <v>0.25</v>
      </c>
      <c r="H38" s="37">
        <v>0.08</v>
      </c>
      <c r="I38" s="37">
        <v>0.37</v>
      </c>
      <c r="J38" s="38">
        <v>0.5</v>
      </c>
      <c r="K38" s="22"/>
      <c r="L38" s="22"/>
      <c r="M38" s="22"/>
      <c r="N38" s="22"/>
      <c r="O38" s="22"/>
      <c r="P38" s="22"/>
    </row>
    <row r="39" spans="1:16" ht="39" customHeight="1" x14ac:dyDescent="0.2">
      <c r="A39" s="22"/>
      <c r="B39" s="35"/>
      <c r="C39" s="1178" t="s">
        <v>572</v>
      </c>
      <c r="D39" s="1179"/>
      <c r="E39" s="1180"/>
      <c r="F39" s="36">
        <v>0.03</v>
      </c>
      <c r="G39" s="37">
        <v>7.0000000000000007E-2</v>
      </c>
      <c r="H39" s="37">
        <v>0.02</v>
      </c>
      <c r="I39" s="37">
        <v>0</v>
      </c>
      <c r="J39" s="38">
        <v>7.0000000000000007E-2</v>
      </c>
      <c r="K39" s="22"/>
      <c r="L39" s="22"/>
      <c r="M39" s="22"/>
      <c r="N39" s="22"/>
      <c r="O39" s="22"/>
      <c r="P39" s="22"/>
    </row>
    <row r="40" spans="1:16" ht="39" customHeight="1" x14ac:dyDescent="0.2">
      <c r="A40" s="22"/>
      <c r="B40" s="35"/>
      <c r="C40" s="1178" t="s">
        <v>573</v>
      </c>
      <c r="D40" s="1179"/>
      <c r="E40" s="1180"/>
      <c r="F40" s="36">
        <v>0</v>
      </c>
      <c r="G40" s="37">
        <v>0.01</v>
      </c>
      <c r="H40" s="37">
        <v>0</v>
      </c>
      <c r="I40" s="37">
        <v>0.01</v>
      </c>
      <c r="J40" s="38">
        <v>0.01</v>
      </c>
      <c r="K40" s="22"/>
      <c r="L40" s="22"/>
      <c r="M40" s="22"/>
      <c r="N40" s="22"/>
      <c r="O40" s="22"/>
      <c r="P40" s="22"/>
    </row>
    <row r="41" spans="1:16" ht="39" customHeight="1" x14ac:dyDescent="0.2">
      <c r="A41" s="22"/>
      <c r="B41" s="35"/>
      <c r="C41" s="1178"/>
      <c r="D41" s="1179"/>
      <c r="E41" s="1180"/>
      <c r="F41" s="36"/>
      <c r="G41" s="37"/>
      <c r="H41" s="37"/>
      <c r="I41" s="37"/>
      <c r="J41" s="38"/>
      <c r="K41" s="22"/>
      <c r="L41" s="22"/>
      <c r="M41" s="22"/>
      <c r="N41" s="22"/>
      <c r="O41" s="22"/>
      <c r="P41" s="22"/>
    </row>
    <row r="42" spans="1:16" ht="39" customHeight="1" x14ac:dyDescent="0.2">
      <c r="A42" s="22"/>
      <c r="B42" s="39"/>
      <c r="C42" s="1178" t="s">
        <v>574</v>
      </c>
      <c r="D42" s="1179"/>
      <c r="E42" s="1180"/>
      <c r="F42" s="36" t="s">
        <v>518</v>
      </c>
      <c r="G42" s="37" t="s">
        <v>518</v>
      </c>
      <c r="H42" s="37" t="s">
        <v>518</v>
      </c>
      <c r="I42" s="37" t="s">
        <v>518</v>
      </c>
      <c r="J42" s="38" t="s">
        <v>518</v>
      </c>
      <c r="K42" s="22"/>
      <c r="L42" s="22"/>
      <c r="M42" s="22"/>
      <c r="N42" s="22"/>
      <c r="O42" s="22"/>
      <c r="P42" s="22"/>
    </row>
    <row r="43" spans="1:16" ht="39" customHeight="1" thickBot="1" x14ac:dyDescent="0.25">
      <c r="A43" s="22"/>
      <c r="B43" s="40"/>
      <c r="C43" s="1181" t="s">
        <v>575</v>
      </c>
      <c r="D43" s="1182"/>
      <c r="E43" s="1183"/>
      <c r="F43" s="41">
        <v>0.11</v>
      </c>
      <c r="G43" s="42">
        <v>0.94</v>
      </c>
      <c r="H43" s="42" t="s">
        <v>518</v>
      </c>
      <c r="I43" s="42" t="s">
        <v>518</v>
      </c>
      <c r="J43" s="43" t="s">
        <v>518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sTGx+quXDcjsIgB7WC8473FTMcyszCQ33ioItvgF3MCCZlMDKK9fosqWsssGpiRwLvImZSOmG63kcy3l4lkMTA==" saltValue="vf83p7WP3yBfa2zFokoK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04" t="s">
        <v>11</v>
      </c>
      <c r="C45" s="1205"/>
      <c r="D45" s="58"/>
      <c r="E45" s="1210" t="s">
        <v>12</v>
      </c>
      <c r="F45" s="1210"/>
      <c r="G45" s="1210"/>
      <c r="H45" s="1210"/>
      <c r="I45" s="1210"/>
      <c r="J45" s="1211"/>
      <c r="K45" s="59">
        <v>1190</v>
      </c>
      <c r="L45" s="60">
        <v>1105</v>
      </c>
      <c r="M45" s="60">
        <v>1024</v>
      </c>
      <c r="N45" s="60">
        <v>906</v>
      </c>
      <c r="O45" s="61">
        <v>828</v>
      </c>
      <c r="P45" s="48"/>
      <c r="Q45" s="48"/>
      <c r="R45" s="48"/>
      <c r="S45" s="48"/>
      <c r="T45" s="48"/>
      <c r="U45" s="48"/>
    </row>
    <row r="46" spans="1:21" ht="30.75" customHeight="1" x14ac:dyDescent="0.2">
      <c r="A46" s="48"/>
      <c r="B46" s="1206"/>
      <c r="C46" s="1207"/>
      <c r="D46" s="62"/>
      <c r="E46" s="1188" t="s">
        <v>13</v>
      </c>
      <c r="F46" s="1188"/>
      <c r="G46" s="1188"/>
      <c r="H46" s="1188"/>
      <c r="I46" s="1188"/>
      <c r="J46" s="1189"/>
      <c r="K46" s="63" t="s">
        <v>518</v>
      </c>
      <c r="L46" s="64" t="s">
        <v>518</v>
      </c>
      <c r="M46" s="64" t="s">
        <v>518</v>
      </c>
      <c r="N46" s="64" t="s">
        <v>518</v>
      </c>
      <c r="O46" s="65" t="s">
        <v>518</v>
      </c>
      <c r="P46" s="48"/>
      <c r="Q46" s="48"/>
      <c r="R46" s="48"/>
      <c r="S46" s="48"/>
      <c r="T46" s="48"/>
      <c r="U46" s="48"/>
    </row>
    <row r="47" spans="1:21" ht="30.75" customHeight="1" x14ac:dyDescent="0.2">
      <c r="A47" s="48"/>
      <c r="B47" s="1206"/>
      <c r="C47" s="1207"/>
      <c r="D47" s="62"/>
      <c r="E47" s="1188" t="s">
        <v>14</v>
      </c>
      <c r="F47" s="1188"/>
      <c r="G47" s="1188"/>
      <c r="H47" s="1188"/>
      <c r="I47" s="1188"/>
      <c r="J47" s="1189"/>
      <c r="K47" s="63" t="s">
        <v>518</v>
      </c>
      <c r="L47" s="64" t="s">
        <v>518</v>
      </c>
      <c r="M47" s="64" t="s">
        <v>518</v>
      </c>
      <c r="N47" s="64" t="s">
        <v>518</v>
      </c>
      <c r="O47" s="65" t="s">
        <v>518</v>
      </c>
      <c r="P47" s="48"/>
      <c r="Q47" s="48"/>
      <c r="R47" s="48"/>
      <c r="S47" s="48"/>
      <c r="T47" s="48"/>
      <c r="U47" s="48"/>
    </row>
    <row r="48" spans="1:21" ht="30.75" customHeight="1" x14ac:dyDescent="0.2">
      <c r="A48" s="48"/>
      <c r="B48" s="1206"/>
      <c r="C48" s="1207"/>
      <c r="D48" s="62"/>
      <c r="E48" s="1188" t="s">
        <v>15</v>
      </c>
      <c r="F48" s="1188"/>
      <c r="G48" s="1188"/>
      <c r="H48" s="1188"/>
      <c r="I48" s="1188"/>
      <c r="J48" s="1189"/>
      <c r="K48" s="63">
        <v>751</v>
      </c>
      <c r="L48" s="64">
        <v>675</v>
      </c>
      <c r="M48" s="64">
        <v>907</v>
      </c>
      <c r="N48" s="64">
        <v>805</v>
      </c>
      <c r="O48" s="65">
        <v>689</v>
      </c>
      <c r="P48" s="48"/>
      <c r="Q48" s="48"/>
      <c r="R48" s="48"/>
      <c r="S48" s="48"/>
      <c r="T48" s="48"/>
      <c r="U48" s="48"/>
    </row>
    <row r="49" spans="1:21" ht="30.75" customHeight="1" x14ac:dyDescent="0.2">
      <c r="A49" s="48"/>
      <c r="B49" s="1206"/>
      <c r="C49" s="1207"/>
      <c r="D49" s="62"/>
      <c r="E49" s="1188" t="s">
        <v>16</v>
      </c>
      <c r="F49" s="1188"/>
      <c r="G49" s="1188"/>
      <c r="H49" s="1188"/>
      <c r="I49" s="1188"/>
      <c r="J49" s="1189"/>
      <c r="K49" s="63">
        <v>107</v>
      </c>
      <c r="L49" s="64">
        <v>101</v>
      </c>
      <c r="M49" s="64">
        <v>91</v>
      </c>
      <c r="N49" s="64">
        <v>81</v>
      </c>
      <c r="O49" s="65">
        <v>34</v>
      </c>
      <c r="P49" s="48"/>
      <c r="Q49" s="48"/>
      <c r="R49" s="48"/>
      <c r="S49" s="48"/>
      <c r="T49" s="48"/>
      <c r="U49" s="48"/>
    </row>
    <row r="50" spans="1:21" ht="30.75" customHeight="1" x14ac:dyDescent="0.2">
      <c r="A50" s="48"/>
      <c r="B50" s="1206"/>
      <c r="C50" s="1207"/>
      <c r="D50" s="62"/>
      <c r="E50" s="1188" t="s">
        <v>17</v>
      </c>
      <c r="F50" s="1188"/>
      <c r="G50" s="1188"/>
      <c r="H50" s="1188"/>
      <c r="I50" s="1188"/>
      <c r="J50" s="1189"/>
      <c r="K50" s="63">
        <v>185</v>
      </c>
      <c r="L50" s="64">
        <v>149</v>
      </c>
      <c r="M50" s="64">
        <v>230</v>
      </c>
      <c r="N50" s="64">
        <v>20</v>
      </c>
      <c r="O50" s="65">
        <v>20</v>
      </c>
      <c r="P50" s="48"/>
      <c r="Q50" s="48"/>
      <c r="R50" s="48"/>
      <c r="S50" s="48"/>
      <c r="T50" s="48"/>
      <c r="U50" s="48"/>
    </row>
    <row r="51" spans="1:21" ht="30.75" customHeight="1" x14ac:dyDescent="0.2">
      <c r="A51" s="48"/>
      <c r="B51" s="1208"/>
      <c r="C51" s="1209"/>
      <c r="D51" s="66"/>
      <c r="E51" s="1188" t="s">
        <v>18</v>
      </c>
      <c r="F51" s="1188"/>
      <c r="G51" s="1188"/>
      <c r="H51" s="1188"/>
      <c r="I51" s="1188"/>
      <c r="J51" s="1189"/>
      <c r="K51" s="63" t="s">
        <v>518</v>
      </c>
      <c r="L51" s="64" t="s">
        <v>518</v>
      </c>
      <c r="M51" s="64" t="s">
        <v>518</v>
      </c>
      <c r="N51" s="64" t="s">
        <v>518</v>
      </c>
      <c r="O51" s="65" t="s">
        <v>518</v>
      </c>
      <c r="P51" s="48"/>
      <c r="Q51" s="48"/>
      <c r="R51" s="48"/>
      <c r="S51" s="48"/>
      <c r="T51" s="48"/>
      <c r="U51" s="48"/>
    </row>
    <row r="52" spans="1:21" ht="30.75" customHeight="1" x14ac:dyDescent="0.2">
      <c r="A52" s="48"/>
      <c r="B52" s="1186" t="s">
        <v>19</v>
      </c>
      <c r="C52" s="1187"/>
      <c r="D52" s="66"/>
      <c r="E52" s="1188" t="s">
        <v>20</v>
      </c>
      <c r="F52" s="1188"/>
      <c r="G52" s="1188"/>
      <c r="H52" s="1188"/>
      <c r="I52" s="1188"/>
      <c r="J52" s="1189"/>
      <c r="K52" s="63">
        <v>1697</v>
      </c>
      <c r="L52" s="64">
        <v>1548</v>
      </c>
      <c r="M52" s="64">
        <v>1733</v>
      </c>
      <c r="N52" s="64">
        <v>1408</v>
      </c>
      <c r="O52" s="65">
        <v>1332</v>
      </c>
      <c r="P52" s="48"/>
      <c r="Q52" s="48"/>
      <c r="R52" s="48"/>
      <c r="S52" s="48"/>
      <c r="T52" s="48"/>
      <c r="U52" s="48"/>
    </row>
    <row r="53" spans="1:21" ht="30.75" customHeight="1" thickBot="1" x14ac:dyDescent="0.25">
      <c r="A53" s="48"/>
      <c r="B53" s="1190" t="s">
        <v>21</v>
      </c>
      <c r="C53" s="1191"/>
      <c r="D53" s="67"/>
      <c r="E53" s="1192" t="s">
        <v>22</v>
      </c>
      <c r="F53" s="1192"/>
      <c r="G53" s="1192"/>
      <c r="H53" s="1192"/>
      <c r="I53" s="1192"/>
      <c r="J53" s="1193"/>
      <c r="K53" s="68">
        <v>536</v>
      </c>
      <c r="L53" s="69">
        <v>482</v>
      </c>
      <c r="M53" s="69">
        <v>519</v>
      </c>
      <c r="N53" s="69">
        <v>404</v>
      </c>
      <c r="O53" s="70">
        <v>239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3">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2">
      <c r="B57" s="1194" t="s">
        <v>25</v>
      </c>
      <c r="C57" s="1195"/>
      <c r="D57" s="1198" t="s">
        <v>26</v>
      </c>
      <c r="E57" s="1199"/>
      <c r="F57" s="1199"/>
      <c r="G57" s="1199"/>
      <c r="H57" s="1199"/>
      <c r="I57" s="1199"/>
      <c r="J57" s="1200"/>
      <c r="K57" s="83" t="s">
        <v>582</v>
      </c>
      <c r="L57" s="84" t="s">
        <v>582</v>
      </c>
      <c r="M57" s="84" t="s">
        <v>582</v>
      </c>
      <c r="N57" s="84" t="s">
        <v>582</v>
      </c>
      <c r="O57" s="85" t="s">
        <v>582</v>
      </c>
    </row>
    <row r="58" spans="1:21" ht="31.5" customHeight="1" thickBot="1" x14ac:dyDescent="0.25">
      <c r="B58" s="1196"/>
      <c r="C58" s="1197"/>
      <c r="D58" s="1201" t="s">
        <v>27</v>
      </c>
      <c r="E58" s="1202"/>
      <c r="F58" s="1202"/>
      <c r="G58" s="1202"/>
      <c r="H58" s="1202"/>
      <c r="I58" s="1202"/>
      <c r="J58" s="1203"/>
      <c r="K58" s="86" t="s">
        <v>582</v>
      </c>
      <c r="L58" s="87" t="s">
        <v>582</v>
      </c>
      <c r="M58" s="87" t="s">
        <v>582</v>
      </c>
      <c r="N58" s="87" t="s">
        <v>582</v>
      </c>
      <c r="O58" s="88" t="s">
        <v>582</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47/8b5ihFSpgP1i4zYGmAULMH/K60NSfgc/6WRq0Jjkp3DjZhyssIM3NEo2EOoZ0K+oiqxhX64M747QH9pwww==" saltValue="uHzU4tcT3poHAp6IUiWm0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559</v>
      </c>
      <c r="J40" s="100" t="s">
        <v>560</v>
      </c>
      <c r="K40" s="100" t="s">
        <v>561</v>
      </c>
      <c r="L40" s="100" t="s">
        <v>562</v>
      </c>
      <c r="M40" s="101" t="s">
        <v>563</v>
      </c>
    </row>
    <row r="41" spans="2:13" ht="27.75" customHeight="1" x14ac:dyDescent="0.2">
      <c r="B41" s="1224" t="s">
        <v>30</v>
      </c>
      <c r="C41" s="1225"/>
      <c r="D41" s="102"/>
      <c r="E41" s="1226" t="s">
        <v>31</v>
      </c>
      <c r="F41" s="1226"/>
      <c r="G41" s="1226"/>
      <c r="H41" s="1227"/>
      <c r="I41" s="337">
        <v>7548</v>
      </c>
      <c r="J41" s="338">
        <v>6746</v>
      </c>
      <c r="K41" s="338">
        <v>6166</v>
      </c>
      <c r="L41" s="338">
        <v>6068</v>
      </c>
      <c r="M41" s="339">
        <v>6509</v>
      </c>
    </row>
    <row r="42" spans="2:13" ht="27.75" customHeight="1" x14ac:dyDescent="0.2">
      <c r="B42" s="1214"/>
      <c r="C42" s="1215"/>
      <c r="D42" s="103"/>
      <c r="E42" s="1218" t="s">
        <v>32</v>
      </c>
      <c r="F42" s="1218"/>
      <c r="G42" s="1218"/>
      <c r="H42" s="1219"/>
      <c r="I42" s="340">
        <v>1746</v>
      </c>
      <c r="J42" s="341">
        <v>1687</v>
      </c>
      <c r="K42" s="341">
        <v>1396</v>
      </c>
      <c r="L42" s="341">
        <v>1035</v>
      </c>
      <c r="M42" s="342">
        <v>1152</v>
      </c>
    </row>
    <row r="43" spans="2:13" ht="27.75" customHeight="1" x14ac:dyDescent="0.2">
      <c r="B43" s="1214"/>
      <c r="C43" s="1215"/>
      <c r="D43" s="103"/>
      <c r="E43" s="1218" t="s">
        <v>33</v>
      </c>
      <c r="F43" s="1218"/>
      <c r="G43" s="1218"/>
      <c r="H43" s="1219"/>
      <c r="I43" s="340">
        <v>7188</v>
      </c>
      <c r="J43" s="341">
        <v>1971</v>
      </c>
      <c r="K43" s="341">
        <v>6449</v>
      </c>
      <c r="L43" s="341">
        <v>6219</v>
      </c>
      <c r="M43" s="342">
        <v>6123</v>
      </c>
    </row>
    <row r="44" spans="2:13" ht="27.75" customHeight="1" x14ac:dyDescent="0.2">
      <c r="B44" s="1214"/>
      <c r="C44" s="1215"/>
      <c r="D44" s="103"/>
      <c r="E44" s="1218" t="s">
        <v>34</v>
      </c>
      <c r="F44" s="1218"/>
      <c r="G44" s="1218"/>
      <c r="H44" s="1219"/>
      <c r="I44" s="340">
        <v>255</v>
      </c>
      <c r="J44" s="341">
        <v>241</v>
      </c>
      <c r="K44" s="341">
        <v>224</v>
      </c>
      <c r="L44" s="341">
        <v>181</v>
      </c>
      <c r="M44" s="342">
        <v>191</v>
      </c>
    </row>
    <row r="45" spans="2:13" ht="27.75" customHeight="1" x14ac:dyDescent="0.2">
      <c r="B45" s="1214"/>
      <c r="C45" s="1215"/>
      <c r="D45" s="103"/>
      <c r="E45" s="1218" t="s">
        <v>35</v>
      </c>
      <c r="F45" s="1218"/>
      <c r="G45" s="1218"/>
      <c r="H45" s="1219"/>
      <c r="I45" s="340">
        <v>742</v>
      </c>
      <c r="J45" s="341">
        <v>2096</v>
      </c>
      <c r="K45" s="341">
        <v>550</v>
      </c>
      <c r="L45" s="341">
        <v>362</v>
      </c>
      <c r="M45" s="342">
        <v>314</v>
      </c>
    </row>
    <row r="46" spans="2:13" ht="27.75" customHeight="1" x14ac:dyDescent="0.2">
      <c r="B46" s="1214"/>
      <c r="C46" s="1215"/>
      <c r="D46" s="104"/>
      <c r="E46" s="1218" t="s">
        <v>36</v>
      </c>
      <c r="F46" s="1218"/>
      <c r="G46" s="1218"/>
      <c r="H46" s="1219"/>
      <c r="I46" s="340" t="s">
        <v>518</v>
      </c>
      <c r="J46" s="341" t="s">
        <v>518</v>
      </c>
      <c r="K46" s="341" t="s">
        <v>518</v>
      </c>
      <c r="L46" s="341">
        <v>1355</v>
      </c>
      <c r="M46" s="342" t="s">
        <v>518</v>
      </c>
    </row>
    <row r="47" spans="2:13" ht="27.75" customHeight="1" x14ac:dyDescent="0.2">
      <c r="B47" s="1214"/>
      <c r="C47" s="1215"/>
      <c r="D47" s="105"/>
      <c r="E47" s="1228" t="s">
        <v>37</v>
      </c>
      <c r="F47" s="1229"/>
      <c r="G47" s="1229"/>
      <c r="H47" s="1230"/>
      <c r="I47" s="340" t="s">
        <v>518</v>
      </c>
      <c r="J47" s="341" t="s">
        <v>518</v>
      </c>
      <c r="K47" s="341" t="s">
        <v>518</v>
      </c>
      <c r="L47" s="341" t="s">
        <v>518</v>
      </c>
      <c r="M47" s="342" t="s">
        <v>518</v>
      </c>
    </row>
    <row r="48" spans="2:13" ht="27.75" customHeight="1" x14ac:dyDescent="0.2">
      <c r="B48" s="1214"/>
      <c r="C48" s="1215"/>
      <c r="D48" s="103"/>
      <c r="E48" s="1218" t="s">
        <v>38</v>
      </c>
      <c r="F48" s="1218"/>
      <c r="G48" s="1218"/>
      <c r="H48" s="1219"/>
      <c r="I48" s="340" t="s">
        <v>518</v>
      </c>
      <c r="J48" s="341" t="s">
        <v>518</v>
      </c>
      <c r="K48" s="341" t="s">
        <v>518</v>
      </c>
      <c r="L48" s="341" t="s">
        <v>518</v>
      </c>
      <c r="M48" s="342" t="s">
        <v>518</v>
      </c>
    </row>
    <row r="49" spans="2:13" ht="27.75" customHeight="1" x14ac:dyDescent="0.2">
      <c r="B49" s="1216"/>
      <c r="C49" s="1217"/>
      <c r="D49" s="103"/>
      <c r="E49" s="1218" t="s">
        <v>39</v>
      </c>
      <c r="F49" s="1218"/>
      <c r="G49" s="1218"/>
      <c r="H49" s="1219"/>
      <c r="I49" s="340" t="s">
        <v>518</v>
      </c>
      <c r="J49" s="341" t="s">
        <v>518</v>
      </c>
      <c r="K49" s="341" t="s">
        <v>518</v>
      </c>
      <c r="L49" s="341" t="s">
        <v>518</v>
      </c>
      <c r="M49" s="342" t="s">
        <v>518</v>
      </c>
    </row>
    <row r="50" spans="2:13" ht="27.75" customHeight="1" x14ac:dyDescent="0.2">
      <c r="B50" s="1212" t="s">
        <v>40</v>
      </c>
      <c r="C50" s="1213"/>
      <c r="D50" s="106"/>
      <c r="E50" s="1218" t="s">
        <v>41</v>
      </c>
      <c r="F50" s="1218"/>
      <c r="G50" s="1218"/>
      <c r="H50" s="1219"/>
      <c r="I50" s="340">
        <v>18941</v>
      </c>
      <c r="J50" s="341">
        <v>19217</v>
      </c>
      <c r="K50" s="341">
        <v>20815</v>
      </c>
      <c r="L50" s="341">
        <v>20578</v>
      </c>
      <c r="M50" s="342">
        <v>19536</v>
      </c>
    </row>
    <row r="51" spans="2:13" ht="27.75" customHeight="1" x14ac:dyDescent="0.2">
      <c r="B51" s="1214"/>
      <c r="C51" s="1215"/>
      <c r="D51" s="103"/>
      <c r="E51" s="1218" t="s">
        <v>42</v>
      </c>
      <c r="F51" s="1218"/>
      <c r="G51" s="1218"/>
      <c r="H51" s="1219"/>
      <c r="I51" s="340">
        <v>6163</v>
      </c>
      <c r="J51" s="341">
        <v>5890</v>
      </c>
      <c r="K51" s="341">
        <v>6083</v>
      </c>
      <c r="L51" s="341">
        <v>5518</v>
      </c>
      <c r="M51" s="342">
        <v>5716</v>
      </c>
    </row>
    <row r="52" spans="2:13" ht="27.75" customHeight="1" x14ac:dyDescent="0.2">
      <c r="B52" s="1216"/>
      <c r="C52" s="1217"/>
      <c r="D52" s="103"/>
      <c r="E52" s="1218" t="s">
        <v>43</v>
      </c>
      <c r="F52" s="1218"/>
      <c r="G52" s="1218"/>
      <c r="H52" s="1219"/>
      <c r="I52" s="340">
        <v>9618</v>
      </c>
      <c r="J52" s="341">
        <v>8689</v>
      </c>
      <c r="K52" s="341">
        <v>7931</v>
      </c>
      <c r="L52" s="341">
        <v>7204</v>
      </c>
      <c r="M52" s="342">
        <v>6761</v>
      </c>
    </row>
    <row r="53" spans="2:13" ht="27.75" customHeight="1" thickBot="1" x14ac:dyDescent="0.25">
      <c r="B53" s="1220" t="s">
        <v>44</v>
      </c>
      <c r="C53" s="1221"/>
      <c r="D53" s="107"/>
      <c r="E53" s="1222" t="s">
        <v>45</v>
      </c>
      <c r="F53" s="1222"/>
      <c r="G53" s="1222"/>
      <c r="H53" s="1223"/>
      <c r="I53" s="343">
        <v>-17241</v>
      </c>
      <c r="J53" s="344">
        <v>-21055</v>
      </c>
      <c r="K53" s="344">
        <v>-20045</v>
      </c>
      <c r="L53" s="344">
        <v>-18081</v>
      </c>
      <c r="M53" s="345">
        <v>-17725</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WwjNIaGQpfTy0LJ/CUgvFcqSpKZj3B6EWBeQ+phthGrPaGcW3JvdORYqQSInfYB2XiWmRqDzPs5aPpQr1x4aMw==" saltValue="kR0cBG0KPNTRL1rnrXwp1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561</v>
      </c>
      <c r="G54" s="116" t="s">
        <v>562</v>
      </c>
      <c r="H54" s="117" t="s">
        <v>563</v>
      </c>
    </row>
    <row r="55" spans="2:8" ht="52.5" customHeight="1" x14ac:dyDescent="0.2">
      <c r="B55" s="118"/>
      <c r="C55" s="1239" t="s">
        <v>48</v>
      </c>
      <c r="D55" s="1239"/>
      <c r="E55" s="1240"/>
      <c r="F55" s="119">
        <v>7996</v>
      </c>
      <c r="G55" s="119">
        <v>7794</v>
      </c>
      <c r="H55" s="120">
        <v>6794</v>
      </c>
    </row>
    <row r="56" spans="2:8" ht="52.5" customHeight="1" x14ac:dyDescent="0.2">
      <c r="B56" s="121"/>
      <c r="C56" s="1241" t="s">
        <v>49</v>
      </c>
      <c r="D56" s="1241"/>
      <c r="E56" s="1242"/>
      <c r="F56" s="122">
        <v>144</v>
      </c>
      <c r="G56" s="122">
        <v>144</v>
      </c>
      <c r="H56" s="123">
        <v>144</v>
      </c>
    </row>
    <row r="57" spans="2:8" ht="53.25" customHeight="1" x14ac:dyDescent="0.2">
      <c r="B57" s="121"/>
      <c r="C57" s="1243" t="s">
        <v>50</v>
      </c>
      <c r="D57" s="1243"/>
      <c r="E57" s="1244"/>
      <c r="F57" s="124">
        <v>11775</v>
      </c>
      <c r="G57" s="124">
        <v>11206</v>
      </c>
      <c r="H57" s="125">
        <v>11187</v>
      </c>
    </row>
    <row r="58" spans="2:8" ht="45.75" customHeight="1" x14ac:dyDescent="0.2">
      <c r="B58" s="126"/>
      <c r="C58" s="1231" t="s">
        <v>591</v>
      </c>
      <c r="D58" s="1232"/>
      <c r="E58" s="1233"/>
      <c r="F58" s="127">
        <v>4810</v>
      </c>
      <c r="G58" s="127">
        <v>4126</v>
      </c>
      <c r="H58" s="128">
        <v>3882</v>
      </c>
    </row>
    <row r="59" spans="2:8" ht="45.75" customHeight="1" x14ac:dyDescent="0.2">
      <c r="B59" s="126"/>
      <c r="C59" s="1231" t="s">
        <v>592</v>
      </c>
      <c r="D59" s="1232"/>
      <c r="E59" s="1233"/>
      <c r="F59" s="127">
        <v>2000</v>
      </c>
      <c r="G59" s="127">
        <v>2182</v>
      </c>
      <c r="H59" s="128">
        <v>2066</v>
      </c>
    </row>
    <row r="60" spans="2:8" ht="45.75" customHeight="1" x14ac:dyDescent="0.2">
      <c r="B60" s="126"/>
      <c r="C60" s="1231" t="s">
        <v>593</v>
      </c>
      <c r="D60" s="1232"/>
      <c r="E60" s="1233"/>
      <c r="F60" s="127">
        <v>756</v>
      </c>
      <c r="G60" s="127">
        <v>758</v>
      </c>
      <c r="H60" s="128">
        <v>758</v>
      </c>
    </row>
    <row r="61" spans="2:8" ht="45.75" customHeight="1" x14ac:dyDescent="0.2">
      <c r="B61" s="126"/>
      <c r="C61" s="1231" t="s">
        <v>594</v>
      </c>
      <c r="D61" s="1232"/>
      <c r="E61" s="1233"/>
      <c r="F61" s="127">
        <v>549</v>
      </c>
      <c r="G61" s="127">
        <v>580</v>
      </c>
      <c r="H61" s="128">
        <v>681</v>
      </c>
    </row>
    <row r="62" spans="2:8" ht="45.75" customHeight="1" thickBot="1" x14ac:dyDescent="0.25">
      <c r="B62" s="129"/>
      <c r="C62" s="1234" t="s">
        <v>595</v>
      </c>
      <c r="D62" s="1235"/>
      <c r="E62" s="1236"/>
      <c r="F62" s="130">
        <v>385</v>
      </c>
      <c r="G62" s="130">
        <v>486</v>
      </c>
      <c r="H62" s="131">
        <v>567</v>
      </c>
    </row>
    <row r="63" spans="2:8" ht="52.5" customHeight="1" thickBot="1" x14ac:dyDescent="0.25">
      <c r="B63" s="132"/>
      <c r="C63" s="1237" t="s">
        <v>51</v>
      </c>
      <c r="D63" s="1237"/>
      <c r="E63" s="1238"/>
      <c r="F63" s="133">
        <v>19915</v>
      </c>
      <c r="G63" s="133">
        <v>19143</v>
      </c>
      <c r="H63" s="134">
        <v>18126</v>
      </c>
    </row>
    <row r="64" spans="2:8" ht="13" x14ac:dyDescent="0.2"/>
  </sheetData>
  <sheetProtection algorithmName="SHA-512" hashValue="KZ5EO1CxvrjV1PU4UStc7V9xbj6hntRRaksUwmCjRXos9jxbBvYHH06fapzLdgF1wrIkAol6I9s53QyvRqH7gw==" saltValue="kMDE/M9m/xuZPO+PQxlO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82170-40E8-4390-A407-7C797D2FDDEF}">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6328125" style="364" customWidth="1"/>
    <col min="2" max="107" width="2.453125" style="364" customWidth="1"/>
    <col min="108" max="108" width="6.08984375" style="371" customWidth="1"/>
    <col min="109" max="109" width="5.90625" style="370" customWidth="1"/>
    <col min="110" max="16384" width="8.6328125" style="364" hidden="1"/>
  </cols>
  <sheetData>
    <row r="1" spans="1:109" ht="42.75" customHeight="1" x14ac:dyDescent="0.2">
      <c r="A1" s="362"/>
      <c r="B1" s="363"/>
      <c r="DD1" s="364"/>
      <c r="DE1" s="364"/>
    </row>
    <row r="2" spans="1:109" ht="25.5" customHeight="1" x14ac:dyDescent="0.2">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2">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41" customFormat="1" ht="13" x14ac:dyDescent="0.2">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41" customFormat="1" ht="13" x14ac:dyDescent="0.2">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41" customFormat="1" ht="13" x14ac:dyDescent="0.2">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41" customFormat="1" ht="13" x14ac:dyDescent="0.2">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41" customFormat="1" ht="13" x14ac:dyDescent="0.2">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41" customFormat="1" ht="13" x14ac:dyDescent="0.2">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41" customFormat="1" ht="13" x14ac:dyDescent="0.2">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41" customFormat="1" ht="13" x14ac:dyDescent="0.2">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41" customFormat="1" ht="13" x14ac:dyDescent="0.2">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41" customFormat="1" ht="13" x14ac:dyDescent="0.2">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41" customFormat="1" ht="13" x14ac:dyDescent="0.2">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41" customFormat="1" ht="13" x14ac:dyDescent="0.2">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41" customFormat="1" ht="13" x14ac:dyDescent="0.2">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41" customFormat="1" ht="13" x14ac:dyDescent="0.2">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41" customFormat="1" ht="13" x14ac:dyDescent="0.2">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ht="13" x14ac:dyDescent="0.2">
      <c r="DD19" s="364"/>
      <c r="DE19" s="364"/>
    </row>
    <row r="20" spans="1:109" ht="13" x14ac:dyDescent="0.2">
      <c r="DD20" s="364"/>
      <c r="DE20" s="364"/>
    </row>
    <row r="21" spans="1:109" ht="17.25" customHeight="1" x14ac:dyDescent="0.2">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2">
      <c r="B22" s="370"/>
    </row>
    <row r="23" spans="1:109" ht="13" x14ac:dyDescent="0.2">
      <c r="B23" s="370"/>
    </row>
    <row r="24" spans="1:109" ht="13" x14ac:dyDescent="0.2">
      <c r="B24" s="370"/>
    </row>
    <row r="25" spans="1:109" ht="13" x14ac:dyDescent="0.2">
      <c r="B25" s="370"/>
    </row>
    <row r="26" spans="1:109" ht="13" x14ac:dyDescent="0.2">
      <c r="B26" s="370"/>
    </row>
    <row r="27" spans="1:109" ht="13" x14ac:dyDescent="0.2">
      <c r="B27" s="370"/>
    </row>
    <row r="28" spans="1:109" ht="13" x14ac:dyDescent="0.2">
      <c r="B28" s="370"/>
    </row>
    <row r="29" spans="1:109" ht="13" x14ac:dyDescent="0.2">
      <c r="B29" s="370"/>
    </row>
    <row r="30" spans="1:109" ht="13" x14ac:dyDescent="0.2">
      <c r="B30" s="370"/>
    </row>
    <row r="31" spans="1:109" ht="13" x14ac:dyDescent="0.2">
      <c r="B31" s="370"/>
    </row>
    <row r="32" spans="1:109" ht="13" x14ac:dyDescent="0.2">
      <c r="B32" s="370"/>
    </row>
    <row r="33" spans="2:109" ht="13" x14ac:dyDescent="0.2">
      <c r="B33" s="370"/>
    </row>
    <row r="34" spans="2:109" ht="13" x14ac:dyDescent="0.2">
      <c r="B34" s="370"/>
    </row>
    <row r="35" spans="2:109" ht="13" x14ac:dyDescent="0.2">
      <c r="B35" s="370"/>
    </row>
    <row r="36" spans="2:109" ht="13" x14ac:dyDescent="0.2">
      <c r="B36" s="370"/>
    </row>
    <row r="37" spans="2:109" ht="13" x14ac:dyDescent="0.2">
      <c r="B37" s="370"/>
    </row>
    <row r="38" spans="2:109" ht="13" x14ac:dyDescent="0.2">
      <c r="B38" s="370"/>
    </row>
    <row r="39" spans="2:109" ht="13" x14ac:dyDescent="0.2">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ht="13" x14ac:dyDescent="0.2">
      <c r="B40" s="375"/>
      <c r="DD40" s="375"/>
      <c r="DE40" s="364"/>
    </row>
    <row r="41" spans="2:109" ht="16.5" x14ac:dyDescent="0.2">
      <c r="B41" s="376" t="s">
        <v>603</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ht="13" x14ac:dyDescent="0.2">
      <c r="B42" s="370"/>
      <c r="G42" s="377"/>
      <c r="I42" s="378"/>
      <c r="J42" s="378"/>
      <c r="K42" s="378"/>
      <c r="AM42" s="377"/>
      <c r="AN42" s="377" t="s">
        <v>604</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2">
      <c r="B43" s="370"/>
      <c r="AN43" s="1245" t="s">
        <v>605</v>
      </c>
      <c r="AO43" s="1246"/>
      <c r="AP43" s="1246"/>
      <c r="AQ43" s="1246"/>
      <c r="AR43" s="1246"/>
      <c r="AS43" s="1246"/>
      <c r="AT43" s="1246"/>
      <c r="AU43" s="1246"/>
      <c r="AV43" s="1246"/>
      <c r="AW43" s="1246"/>
      <c r="AX43" s="1246"/>
      <c r="AY43" s="1246"/>
      <c r="AZ43" s="1246"/>
      <c r="BA43" s="1246"/>
      <c r="BB43" s="1246"/>
      <c r="BC43" s="1246"/>
      <c r="BD43" s="1246"/>
      <c r="BE43" s="1246"/>
      <c r="BF43" s="1246"/>
      <c r="BG43" s="1246"/>
      <c r="BH43" s="1246"/>
      <c r="BI43" s="1246"/>
      <c r="BJ43" s="1246"/>
      <c r="BK43" s="1246"/>
      <c r="BL43" s="1246"/>
      <c r="BM43" s="1246"/>
      <c r="BN43" s="1246"/>
      <c r="BO43" s="1246"/>
      <c r="BP43" s="1246"/>
      <c r="BQ43" s="1246"/>
      <c r="BR43" s="1246"/>
      <c r="BS43" s="1246"/>
      <c r="BT43" s="1246"/>
      <c r="BU43" s="1246"/>
      <c r="BV43" s="1246"/>
      <c r="BW43" s="1246"/>
      <c r="BX43" s="1246"/>
      <c r="BY43" s="1246"/>
      <c r="BZ43" s="1246"/>
      <c r="CA43" s="1246"/>
      <c r="CB43" s="1246"/>
      <c r="CC43" s="1246"/>
      <c r="CD43" s="1246"/>
      <c r="CE43" s="1246"/>
      <c r="CF43" s="1246"/>
      <c r="CG43" s="1246"/>
      <c r="CH43" s="1246"/>
      <c r="CI43" s="1246"/>
      <c r="CJ43" s="1246"/>
      <c r="CK43" s="1246"/>
      <c r="CL43" s="1246"/>
      <c r="CM43" s="1246"/>
      <c r="CN43" s="1246"/>
      <c r="CO43" s="1246"/>
      <c r="CP43" s="1246"/>
      <c r="CQ43" s="1246"/>
      <c r="CR43" s="1246"/>
      <c r="CS43" s="1246"/>
      <c r="CT43" s="1246"/>
      <c r="CU43" s="1246"/>
      <c r="CV43" s="1246"/>
      <c r="CW43" s="1246"/>
      <c r="CX43" s="1246"/>
      <c r="CY43" s="1246"/>
      <c r="CZ43" s="1246"/>
      <c r="DA43" s="1246"/>
      <c r="DB43" s="1246"/>
      <c r="DC43" s="1247"/>
    </row>
    <row r="44" spans="2:109" ht="13" x14ac:dyDescent="0.2">
      <c r="B44" s="370"/>
      <c r="AN44" s="1248"/>
      <c r="AO44" s="1249"/>
      <c r="AP44" s="1249"/>
      <c r="AQ44" s="1249"/>
      <c r="AR44" s="1249"/>
      <c r="AS44" s="1249"/>
      <c r="AT44" s="1249"/>
      <c r="AU44" s="1249"/>
      <c r="AV44" s="1249"/>
      <c r="AW44" s="1249"/>
      <c r="AX44" s="1249"/>
      <c r="AY44" s="1249"/>
      <c r="AZ44" s="1249"/>
      <c r="BA44" s="1249"/>
      <c r="BB44" s="1249"/>
      <c r="BC44" s="1249"/>
      <c r="BD44" s="1249"/>
      <c r="BE44" s="1249"/>
      <c r="BF44" s="1249"/>
      <c r="BG44" s="1249"/>
      <c r="BH44" s="1249"/>
      <c r="BI44" s="1249"/>
      <c r="BJ44" s="1249"/>
      <c r="BK44" s="1249"/>
      <c r="BL44" s="1249"/>
      <c r="BM44" s="1249"/>
      <c r="BN44" s="1249"/>
      <c r="BO44" s="1249"/>
      <c r="BP44" s="1249"/>
      <c r="BQ44" s="1249"/>
      <c r="BR44" s="1249"/>
      <c r="BS44" s="1249"/>
      <c r="BT44" s="1249"/>
      <c r="BU44" s="1249"/>
      <c r="BV44" s="1249"/>
      <c r="BW44" s="1249"/>
      <c r="BX44" s="1249"/>
      <c r="BY44" s="1249"/>
      <c r="BZ44" s="1249"/>
      <c r="CA44" s="1249"/>
      <c r="CB44" s="1249"/>
      <c r="CC44" s="1249"/>
      <c r="CD44" s="1249"/>
      <c r="CE44" s="1249"/>
      <c r="CF44" s="1249"/>
      <c r="CG44" s="1249"/>
      <c r="CH44" s="1249"/>
      <c r="CI44" s="1249"/>
      <c r="CJ44" s="1249"/>
      <c r="CK44" s="1249"/>
      <c r="CL44" s="1249"/>
      <c r="CM44" s="1249"/>
      <c r="CN44" s="1249"/>
      <c r="CO44" s="1249"/>
      <c r="CP44" s="1249"/>
      <c r="CQ44" s="1249"/>
      <c r="CR44" s="1249"/>
      <c r="CS44" s="1249"/>
      <c r="CT44" s="1249"/>
      <c r="CU44" s="1249"/>
      <c r="CV44" s="1249"/>
      <c r="CW44" s="1249"/>
      <c r="CX44" s="1249"/>
      <c r="CY44" s="1249"/>
      <c r="CZ44" s="1249"/>
      <c r="DA44" s="1249"/>
      <c r="DB44" s="1249"/>
      <c r="DC44" s="1250"/>
    </row>
    <row r="45" spans="2:109" ht="13" x14ac:dyDescent="0.2">
      <c r="B45" s="370"/>
      <c r="AN45" s="1248"/>
      <c r="AO45" s="1249"/>
      <c r="AP45" s="1249"/>
      <c r="AQ45" s="1249"/>
      <c r="AR45" s="1249"/>
      <c r="AS45" s="1249"/>
      <c r="AT45" s="1249"/>
      <c r="AU45" s="1249"/>
      <c r="AV45" s="1249"/>
      <c r="AW45" s="1249"/>
      <c r="AX45" s="1249"/>
      <c r="AY45" s="1249"/>
      <c r="AZ45" s="1249"/>
      <c r="BA45" s="1249"/>
      <c r="BB45" s="1249"/>
      <c r="BC45" s="1249"/>
      <c r="BD45" s="1249"/>
      <c r="BE45" s="1249"/>
      <c r="BF45" s="1249"/>
      <c r="BG45" s="1249"/>
      <c r="BH45" s="1249"/>
      <c r="BI45" s="1249"/>
      <c r="BJ45" s="1249"/>
      <c r="BK45" s="1249"/>
      <c r="BL45" s="1249"/>
      <c r="BM45" s="1249"/>
      <c r="BN45" s="1249"/>
      <c r="BO45" s="1249"/>
      <c r="BP45" s="1249"/>
      <c r="BQ45" s="1249"/>
      <c r="BR45" s="1249"/>
      <c r="BS45" s="1249"/>
      <c r="BT45" s="1249"/>
      <c r="BU45" s="1249"/>
      <c r="BV45" s="1249"/>
      <c r="BW45" s="1249"/>
      <c r="BX45" s="1249"/>
      <c r="BY45" s="1249"/>
      <c r="BZ45" s="1249"/>
      <c r="CA45" s="1249"/>
      <c r="CB45" s="1249"/>
      <c r="CC45" s="1249"/>
      <c r="CD45" s="1249"/>
      <c r="CE45" s="1249"/>
      <c r="CF45" s="1249"/>
      <c r="CG45" s="1249"/>
      <c r="CH45" s="1249"/>
      <c r="CI45" s="1249"/>
      <c r="CJ45" s="1249"/>
      <c r="CK45" s="1249"/>
      <c r="CL45" s="1249"/>
      <c r="CM45" s="1249"/>
      <c r="CN45" s="1249"/>
      <c r="CO45" s="1249"/>
      <c r="CP45" s="1249"/>
      <c r="CQ45" s="1249"/>
      <c r="CR45" s="1249"/>
      <c r="CS45" s="1249"/>
      <c r="CT45" s="1249"/>
      <c r="CU45" s="1249"/>
      <c r="CV45" s="1249"/>
      <c r="CW45" s="1249"/>
      <c r="CX45" s="1249"/>
      <c r="CY45" s="1249"/>
      <c r="CZ45" s="1249"/>
      <c r="DA45" s="1249"/>
      <c r="DB45" s="1249"/>
      <c r="DC45" s="1250"/>
    </row>
    <row r="46" spans="2:109" ht="13" x14ac:dyDescent="0.2">
      <c r="B46" s="370"/>
      <c r="AN46" s="1248"/>
      <c r="AO46" s="1249"/>
      <c r="AP46" s="1249"/>
      <c r="AQ46" s="1249"/>
      <c r="AR46" s="1249"/>
      <c r="AS46" s="1249"/>
      <c r="AT46" s="1249"/>
      <c r="AU46" s="1249"/>
      <c r="AV46" s="1249"/>
      <c r="AW46" s="1249"/>
      <c r="AX46" s="1249"/>
      <c r="AY46" s="1249"/>
      <c r="AZ46" s="1249"/>
      <c r="BA46" s="1249"/>
      <c r="BB46" s="1249"/>
      <c r="BC46" s="1249"/>
      <c r="BD46" s="1249"/>
      <c r="BE46" s="1249"/>
      <c r="BF46" s="1249"/>
      <c r="BG46" s="1249"/>
      <c r="BH46" s="1249"/>
      <c r="BI46" s="1249"/>
      <c r="BJ46" s="1249"/>
      <c r="BK46" s="1249"/>
      <c r="BL46" s="1249"/>
      <c r="BM46" s="1249"/>
      <c r="BN46" s="1249"/>
      <c r="BO46" s="1249"/>
      <c r="BP46" s="1249"/>
      <c r="BQ46" s="1249"/>
      <c r="BR46" s="1249"/>
      <c r="BS46" s="1249"/>
      <c r="BT46" s="1249"/>
      <c r="BU46" s="1249"/>
      <c r="BV46" s="1249"/>
      <c r="BW46" s="1249"/>
      <c r="BX46" s="1249"/>
      <c r="BY46" s="1249"/>
      <c r="BZ46" s="1249"/>
      <c r="CA46" s="1249"/>
      <c r="CB46" s="1249"/>
      <c r="CC46" s="1249"/>
      <c r="CD46" s="1249"/>
      <c r="CE46" s="1249"/>
      <c r="CF46" s="1249"/>
      <c r="CG46" s="1249"/>
      <c r="CH46" s="1249"/>
      <c r="CI46" s="1249"/>
      <c r="CJ46" s="1249"/>
      <c r="CK46" s="1249"/>
      <c r="CL46" s="1249"/>
      <c r="CM46" s="1249"/>
      <c r="CN46" s="1249"/>
      <c r="CO46" s="1249"/>
      <c r="CP46" s="1249"/>
      <c r="CQ46" s="1249"/>
      <c r="CR46" s="1249"/>
      <c r="CS46" s="1249"/>
      <c r="CT46" s="1249"/>
      <c r="CU46" s="1249"/>
      <c r="CV46" s="1249"/>
      <c r="CW46" s="1249"/>
      <c r="CX46" s="1249"/>
      <c r="CY46" s="1249"/>
      <c r="CZ46" s="1249"/>
      <c r="DA46" s="1249"/>
      <c r="DB46" s="1249"/>
      <c r="DC46" s="1250"/>
    </row>
    <row r="47" spans="2:109" ht="13" x14ac:dyDescent="0.2">
      <c r="B47" s="370"/>
      <c r="AN47" s="1251"/>
      <c r="AO47" s="1252"/>
      <c r="AP47" s="1252"/>
      <c r="AQ47" s="1252"/>
      <c r="AR47" s="1252"/>
      <c r="AS47" s="1252"/>
      <c r="AT47" s="1252"/>
      <c r="AU47" s="1252"/>
      <c r="AV47" s="1252"/>
      <c r="AW47" s="1252"/>
      <c r="AX47" s="1252"/>
      <c r="AY47" s="1252"/>
      <c r="AZ47" s="1252"/>
      <c r="BA47" s="1252"/>
      <c r="BB47" s="1252"/>
      <c r="BC47" s="1252"/>
      <c r="BD47" s="1252"/>
      <c r="BE47" s="1252"/>
      <c r="BF47" s="1252"/>
      <c r="BG47" s="1252"/>
      <c r="BH47" s="1252"/>
      <c r="BI47" s="1252"/>
      <c r="BJ47" s="1252"/>
      <c r="BK47" s="1252"/>
      <c r="BL47" s="1252"/>
      <c r="BM47" s="1252"/>
      <c r="BN47" s="1252"/>
      <c r="BO47" s="1252"/>
      <c r="BP47" s="1252"/>
      <c r="BQ47" s="1252"/>
      <c r="BR47" s="1252"/>
      <c r="BS47" s="1252"/>
      <c r="BT47" s="1252"/>
      <c r="BU47" s="1252"/>
      <c r="BV47" s="1252"/>
      <c r="BW47" s="1252"/>
      <c r="BX47" s="1252"/>
      <c r="BY47" s="1252"/>
      <c r="BZ47" s="1252"/>
      <c r="CA47" s="1252"/>
      <c r="CB47" s="1252"/>
      <c r="CC47" s="1252"/>
      <c r="CD47" s="1252"/>
      <c r="CE47" s="1252"/>
      <c r="CF47" s="1252"/>
      <c r="CG47" s="1252"/>
      <c r="CH47" s="1252"/>
      <c r="CI47" s="1252"/>
      <c r="CJ47" s="1252"/>
      <c r="CK47" s="1252"/>
      <c r="CL47" s="1252"/>
      <c r="CM47" s="1252"/>
      <c r="CN47" s="1252"/>
      <c r="CO47" s="1252"/>
      <c r="CP47" s="1252"/>
      <c r="CQ47" s="1252"/>
      <c r="CR47" s="1252"/>
      <c r="CS47" s="1252"/>
      <c r="CT47" s="1252"/>
      <c r="CU47" s="1252"/>
      <c r="CV47" s="1252"/>
      <c r="CW47" s="1252"/>
      <c r="CX47" s="1252"/>
      <c r="CY47" s="1252"/>
      <c r="CZ47" s="1252"/>
      <c r="DA47" s="1252"/>
      <c r="DB47" s="1252"/>
      <c r="DC47" s="1253"/>
    </row>
    <row r="48" spans="2:109" ht="13" x14ac:dyDescent="0.2">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ht="13" x14ac:dyDescent="0.2">
      <c r="B49" s="370"/>
      <c r="AN49" s="364" t="s">
        <v>606</v>
      </c>
    </row>
    <row r="50" spans="1:109" ht="13" x14ac:dyDescent="0.2">
      <c r="B50" s="370"/>
      <c r="G50" s="1254"/>
      <c r="H50" s="1254"/>
      <c r="I50" s="1254"/>
      <c r="J50" s="1254"/>
      <c r="K50" s="380"/>
      <c r="L50" s="380"/>
      <c r="M50" s="381"/>
      <c r="N50" s="381"/>
      <c r="AN50" s="1255"/>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7"/>
      <c r="BP50" s="1258" t="s">
        <v>559</v>
      </c>
      <c r="BQ50" s="1258"/>
      <c r="BR50" s="1258"/>
      <c r="BS50" s="1258"/>
      <c r="BT50" s="1258"/>
      <c r="BU50" s="1258"/>
      <c r="BV50" s="1258"/>
      <c r="BW50" s="1258"/>
      <c r="BX50" s="1258" t="s">
        <v>560</v>
      </c>
      <c r="BY50" s="1258"/>
      <c r="BZ50" s="1258"/>
      <c r="CA50" s="1258"/>
      <c r="CB50" s="1258"/>
      <c r="CC50" s="1258"/>
      <c r="CD50" s="1258"/>
      <c r="CE50" s="1258"/>
      <c r="CF50" s="1258" t="s">
        <v>561</v>
      </c>
      <c r="CG50" s="1258"/>
      <c r="CH50" s="1258"/>
      <c r="CI50" s="1258"/>
      <c r="CJ50" s="1258"/>
      <c r="CK50" s="1258"/>
      <c r="CL50" s="1258"/>
      <c r="CM50" s="1258"/>
      <c r="CN50" s="1258" t="s">
        <v>562</v>
      </c>
      <c r="CO50" s="1258"/>
      <c r="CP50" s="1258"/>
      <c r="CQ50" s="1258"/>
      <c r="CR50" s="1258"/>
      <c r="CS50" s="1258"/>
      <c r="CT50" s="1258"/>
      <c r="CU50" s="1258"/>
      <c r="CV50" s="1258" t="s">
        <v>563</v>
      </c>
      <c r="CW50" s="1258"/>
      <c r="CX50" s="1258"/>
      <c r="CY50" s="1258"/>
      <c r="CZ50" s="1258"/>
      <c r="DA50" s="1258"/>
      <c r="DB50" s="1258"/>
      <c r="DC50" s="1258"/>
    </row>
    <row r="51" spans="1:109" ht="13.5" customHeight="1" x14ac:dyDescent="0.2">
      <c r="B51" s="370"/>
      <c r="G51" s="1265"/>
      <c r="H51" s="1265"/>
      <c r="I51" s="1263"/>
      <c r="J51" s="1263"/>
      <c r="K51" s="1261"/>
      <c r="L51" s="1261"/>
      <c r="M51" s="1261"/>
      <c r="N51" s="1261"/>
      <c r="AM51" s="379"/>
      <c r="AN51" s="1262" t="s">
        <v>607</v>
      </c>
      <c r="AO51" s="1262"/>
      <c r="AP51" s="1262"/>
      <c r="AQ51" s="1262"/>
      <c r="AR51" s="1262"/>
      <c r="AS51" s="1262"/>
      <c r="AT51" s="1262"/>
      <c r="AU51" s="1262"/>
      <c r="AV51" s="1262"/>
      <c r="AW51" s="1262"/>
      <c r="AX51" s="1262"/>
      <c r="AY51" s="1262"/>
      <c r="AZ51" s="1262"/>
      <c r="BA51" s="1262"/>
      <c r="BB51" s="1262" t="s">
        <v>608</v>
      </c>
      <c r="BC51" s="1262"/>
      <c r="BD51" s="1262"/>
      <c r="BE51" s="1262"/>
      <c r="BF51" s="1262"/>
      <c r="BG51" s="1262"/>
      <c r="BH51" s="1262"/>
      <c r="BI51" s="1262"/>
      <c r="BJ51" s="1262"/>
      <c r="BK51" s="1262"/>
      <c r="BL51" s="1262"/>
      <c r="BM51" s="1262"/>
      <c r="BN51" s="1262"/>
      <c r="BO51" s="1262"/>
      <c r="BP51" s="1260"/>
      <c r="BQ51" s="1260"/>
      <c r="BR51" s="1260"/>
      <c r="BS51" s="1260"/>
      <c r="BT51" s="1260"/>
      <c r="BU51" s="1260"/>
      <c r="BV51" s="1260"/>
      <c r="BW51" s="1260"/>
      <c r="BX51" s="1259"/>
      <c r="BY51" s="1260"/>
      <c r="BZ51" s="1260"/>
      <c r="CA51" s="1260"/>
      <c r="CB51" s="1260"/>
      <c r="CC51" s="1260"/>
      <c r="CD51" s="1260"/>
      <c r="CE51" s="1260"/>
      <c r="CF51" s="1259"/>
      <c r="CG51" s="1260"/>
      <c r="CH51" s="1260"/>
      <c r="CI51" s="1260"/>
      <c r="CJ51" s="1260"/>
      <c r="CK51" s="1260"/>
      <c r="CL51" s="1260"/>
      <c r="CM51" s="1260"/>
      <c r="CN51" s="1259"/>
      <c r="CO51" s="1260"/>
      <c r="CP51" s="1260"/>
      <c r="CQ51" s="1260"/>
      <c r="CR51" s="1260"/>
      <c r="CS51" s="1260"/>
      <c r="CT51" s="1260"/>
      <c r="CU51" s="1260"/>
      <c r="CV51" s="1259"/>
      <c r="CW51" s="1260"/>
      <c r="CX51" s="1260"/>
      <c r="CY51" s="1260"/>
      <c r="CZ51" s="1260"/>
      <c r="DA51" s="1260"/>
      <c r="DB51" s="1260"/>
      <c r="DC51" s="1260"/>
    </row>
    <row r="52" spans="1:109" ht="13" x14ac:dyDescent="0.2">
      <c r="B52" s="370"/>
      <c r="G52" s="1265"/>
      <c r="H52" s="1265"/>
      <c r="I52" s="1263"/>
      <c r="J52" s="1263"/>
      <c r="K52" s="1261"/>
      <c r="L52" s="1261"/>
      <c r="M52" s="1261"/>
      <c r="N52" s="1261"/>
      <c r="AM52" s="379"/>
      <c r="AN52" s="1262"/>
      <c r="AO52" s="1262"/>
      <c r="AP52" s="1262"/>
      <c r="AQ52" s="1262"/>
      <c r="AR52" s="1262"/>
      <c r="AS52" s="1262"/>
      <c r="AT52" s="1262"/>
      <c r="AU52" s="1262"/>
      <c r="AV52" s="1262"/>
      <c r="AW52" s="1262"/>
      <c r="AX52" s="1262"/>
      <c r="AY52" s="1262"/>
      <c r="AZ52" s="1262"/>
      <c r="BA52" s="1262"/>
      <c r="BB52" s="1262"/>
      <c r="BC52" s="1262"/>
      <c r="BD52" s="1262"/>
      <c r="BE52" s="1262"/>
      <c r="BF52" s="1262"/>
      <c r="BG52" s="1262"/>
      <c r="BH52" s="1262"/>
      <c r="BI52" s="1262"/>
      <c r="BJ52" s="1262"/>
      <c r="BK52" s="1262"/>
      <c r="BL52" s="1262"/>
      <c r="BM52" s="1262"/>
      <c r="BN52" s="1262"/>
      <c r="BO52" s="1262"/>
      <c r="BP52" s="1260"/>
      <c r="BQ52" s="1260"/>
      <c r="BR52" s="1260"/>
      <c r="BS52" s="1260"/>
      <c r="BT52" s="1260"/>
      <c r="BU52" s="1260"/>
      <c r="BV52" s="1260"/>
      <c r="BW52" s="1260"/>
      <c r="BX52" s="1260"/>
      <c r="BY52" s="1260"/>
      <c r="BZ52" s="1260"/>
      <c r="CA52" s="1260"/>
      <c r="CB52" s="1260"/>
      <c r="CC52" s="1260"/>
      <c r="CD52" s="1260"/>
      <c r="CE52" s="1260"/>
      <c r="CF52" s="1260"/>
      <c r="CG52" s="1260"/>
      <c r="CH52" s="1260"/>
      <c r="CI52" s="1260"/>
      <c r="CJ52" s="1260"/>
      <c r="CK52" s="1260"/>
      <c r="CL52" s="1260"/>
      <c r="CM52" s="1260"/>
      <c r="CN52" s="1260"/>
      <c r="CO52" s="1260"/>
      <c r="CP52" s="1260"/>
      <c r="CQ52" s="1260"/>
      <c r="CR52" s="1260"/>
      <c r="CS52" s="1260"/>
      <c r="CT52" s="1260"/>
      <c r="CU52" s="1260"/>
      <c r="CV52" s="1260"/>
      <c r="CW52" s="1260"/>
      <c r="CX52" s="1260"/>
      <c r="CY52" s="1260"/>
      <c r="CZ52" s="1260"/>
      <c r="DA52" s="1260"/>
      <c r="DB52" s="1260"/>
      <c r="DC52" s="1260"/>
    </row>
    <row r="53" spans="1:109" ht="13" x14ac:dyDescent="0.2">
      <c r="A53" s="378"/>
      <c r="B53" s="370"/>
      <c r="G53" s="1265"/>
      <c r="H53" s="1265"/>
      <c r="I53" s="1254"/>
      <c r="J53" s="1254"/>
      <c r="K53" s="1261"/>
      <c r="L53" s="1261"/>
      <c r="M53" s="1261"/>
      <c r="N53" s="1261"/>
      <c r="AM53" s="379"/>
      <c r="AN53" s="1262"/>
      <c r="AO53" s="1262"/>
      <c r="AP53" s="1262"/>
      <c r="AQ53" s="1262"/>
      <c r="AR53" s="1262"/>
      <c r="AS53" s="1262"/>
      <c r="AT53" s="1262"/>
      <c r="AU53" s="1262"/>
      <c r="AV53" s="1262"/>
      <c r="AW53" s="1262"/>
      <c r="AX53" s="1262"/>
      <c r="AY53" s="1262"/>
      <c r="AZ53" s="1262"/>
      <c r="BA53" s="1262"/>
      <c r="BB53" s="1262" t="s">
        <v>609</v>
      </c>
      <c r="BC53" s="1262"/>
      <c r="BD53" s="1262"/>
      <c r="BE53" s="1262"/>
      <c r="BF53" s="1262"/>
      <c r="BG53" s="1262"/>
      <c r="BH53" s="1262"/>
      <c r="BI53" s="1262"/>
      <c r="BJ53" s="1262"/>
      <c r="BK53" s="1262"/>
      <c r="BL53" s="1262"/>
      <c r="BM53" s="1262"/>
      <c r="BN53" s="1262"/>
      <c r="BO53" s="1262"/>
      <c r="BP53" s="1260">
        <v>53.7</v>
      </c>
      <c r="BQ53" s="1260"/>
      <c r="BR53" s="1260"/>
      <c r="BS53" s="1260"/>
      <c r="BT53" s="1260"/>
      <c r="BU53" s="1260"/>
      <c r="BV53" s="1260"/>
      <c r="BW53" s="1260"/>
      <c r="BX53" s="1259"/>
      <c r="BY53" s="1260"/>
      <c r="BZ53" s="1260"/>
      <c r="CA53" s="1260"/>
      <c r="CB53" s="1260"/>
      <c r="CC53" s="1260"/>
      <c r="CD53" s="1260"/>
      <c r="CE53" s="1260"/>
      <c r="CF53" s="1259"/>
      <c r="CG53" s="1260"/>
      <c r="CH53" s="1260"/>
      <c r="CI53" s="1260"/>
      <c r="CJ53" s="1260"/>
      <c r="CK53" s="1260"/>
      <c r="CL53" s="1260"/>
      <c r="CM53" s="1260"/>
      <c r="CN53" s="1259"/>
      <c r="CO53" s="1260"/>
      <c r="CP53" s="1260"/>
      <c r="CQ53" s="1260"/>
      <c r="CR53" s="1260"/>
      <c r="CS53" s="1260"/>
      <c r="CT53" s="1260"/>
      <c r="CU53" s="1260"/>
      <c r="CV53" s="1259"/>
      <c r="CW53" s="1260"/>
      <c r="CX53" s="1260"/>
      <c r="CY53" s="1260"/>
      <c r="CZ53" s="1260"/>
      <c r="DA53" s="1260"/>
      <c r="DB53" s="1260"/>
      <c r="DC53" s="1260"/>
    </row>
    <row r="54" spans="1:109" ht="13" x14ac:dyDescent="0.2">
      <c r="A54" s="378"/>
      <c r="B54" s="370"/>
      <c r="G54" s="1265"/>
      <c r="H54" s="1265"/>
      <c r="I54" s="1254"/>
      <c r="J54" s="1254"/>
      <c r="K54" s="1261"/>
      <c r="L54" s="1261"/>
      <c r="M54" s="1261"/>
      <c r="N54" s="1261"/>
      <c r="AM54" s="379"/>
      <c r="AN54" s="1262"/>
      <c r="AO54" s="1262"/>
      <c r="AP54" s="1262"/>
      <c r="AQ54" s="1262"/>
      <c r="AR54" s="1262"/>
      <c r="AS54" s="1262"/>
      <c r="AT54" s="1262"/>
      <c r="AU54" s="1262"/>
      <c r="AV54" s="1262"/>
      <c r="AW54" s="1262"/>
      <c r="AX54" s="1262"/>
      <c r="AY54" s="1262"/>
      <c r="AZ54" s="1262"/>
      <c r="BA54" s="1262"/>
      <c r="BB54" s="1262"/>
      <c r="BC54" s="1262"/>
      <c r="BD54" s="1262"/>
      <c r="BE54" s="1262"/>
      <c r="BF54" s="1262"/>
      <c r="BG54" s="1262"/>
      <c r="BH54" s="1262"/>
      <c r="BI54" s="1262"/>
      <c r="BJ54" s="1262"/>
      <c r="BK54" s="1262"/>
      <c r="BL54" s="1262"/>
      <c r="BM54" s="1262"/>
      <c r="BN54" s="1262"/>
      <c r="BO54" s="1262"/>
      <c r="BP54" s="1260"/>
      <c r="BQ54" s="1260"/>
      <c r="BR54" s="1260"/>
      <c r="BS54" s="1260"/>
      <c r="BT54" s="1260"/>
      <c r="BU54" s="1260"/>
      <c r="BV54" s="1260"/>
      <c r="BW54" s="1260"/>
      <c r="BX54" s="1260"/>
      <c r="BY54" s="1260"/>
      <c r="BZ54" s="1260"/>
      <c r="CA54" s="1260"/>
      <c r="CB54" s="1260"/>
      <c r="CC54" s="1260"/>
      <c r="CD54" s="1260"/>
      <c r="CE54" s="1260"/>
      <c r="CF54" s="1260"/>
      <c r="CG54" s="1260"/>
      <c r="CH54" s="1260"/>
      <c r="CI54" s="1260"/>
      <c r="CJ54" s="1260"/>
      <c r="CK54" s="1260"/>
      <c r="CL54" s="1260"/>
      <c r="CM54" s="1260"/>
      <c r="CN54" s="1260"/>
      <c r="CO54" s="1260"/>
      <c r="CP54" s="1260"/>
      <c r="CQ54" s="1260"/>
      <c r="CR54" s="1260"/>
      <c r="CS54" s="1260"/>
      <c r="CT54" s="1260"/>
      <c r="CU54" s="1260"/>
      <c r="CV54" s="1260"/>
      <c r="CW54" s="1260"/>
      <c r="CX54" s="1260"/>
      <c r="CY54" s="1260"/>
      <c r="CZ54" s="1260"/>
      <c r="DA54" s="1260"/>
      <c r="DB54" s="1260"/>
      <c r="DC54" s="1260"/>
    </row>
    <row r="55" spans="1:109" ht="13" x14ac:dyDescent="0.2">
      <c r="A55" s="378"/>
      <c r="B55" s="370"/>
      <c r="G55" s="1254"/>
      <c r="H55" s="1254"/>
      <c r="I55" s="1254"/>
      <c r="J55" s="1254"/>
      <c r="K55" s="1261"/>
      <c r="L55" s="1261"/>
      <c r="M55" s="1261"/>
      <c r="N55" s="1261"/>
      <c r="AN55" s="1258" t="s">
        <v>610</v>
      </c>
      <c r="AO55" s="1258"/>
      <c r="AP55" s="1258"/>
      <c r="AQ55" s="1258"/>
      <c r="AR55" s="1258"/>
      <c r="AS55" s="1258"/>
      <c r="AT55" s="1258"/>
      <c r="AU55" s="1258"/>
      <c r="AV55" s="1258"/>
      <c r="AW55" s="1258"/>
      <c r="AX55" s="1258"/>
      <c r="AY55" s="1258"/>
      <c r="AZ55" s="1258"/>
      <c r="BA55" s="1258"/>
      <c r="BB55" s="1262" t="s">
        <v>608</v>
      </c>
      <c r="BC55" s="1262"/>
      <c r="BD55" s="1262"/>
      <c r="BE55" s="1262"/>
      <c r="BF55" s="1262"/>
      <c r="BG55" s="1262"/>
      <c r="BH55" s="1262"/>
      <c r="BI55" s="1262"/>
      <c r="BJ55" s="1262"/>
      <c r="BK55" s="1262"/>
      <c r="BL55" s="1262"/>
      <c r="BM55" s="1262"/>
      <c r="BN55" s="1262"/>
      <c r="BO55" s="1262"/>
      <c r="BP55" s="1260">
        <v>31.3</v>
      </c>
      <c r="BQ55" s="1260"/>
      <c r="BR55" s="1260"/>
      <c r="BS55" s="1260"/>
      <c r="BT55" s="1260"/>
      <c r="BU55" s="1260"/>
      <c r="BV55" s="1260"/>
      <c r="BW55" s="1260"/>
      <c r="BX55" s="1259"/>
      <c r="BY55" s="1260"/>
      <c r="BZ55" s="1260"/>
      <c r="CA55" s="1260"/>
      <c r="CB55" s="1260"/>
      <c r="CC55" s="1260"/>
      <c r="CD55" s="1260"/>
      <c r="CE55" s="1260"/>
      <c r="CF55" s="1259"/>
      <c r="CG55" s="1260"/>
      <c r="CH55" s="1260"/>
      <c r="CI55" s="1260"/>
      <c r="CJ55" s="1260"/>
      <c r="CK55" s="1260"/>
      <c r="CL55" s="1260"/>
      <c r="CM55" s="1260"/>
      <c r="CN55" s="1259"/>
      <c r="CO55" s="1260"/>
      <c r="CP55" s="1260"/>
      <c r="CQ55" s="1260"/>
      <c r="CR55" s="1260"/>
      <c r="CS55" s="1260"/>
      <c r="CT55" s="1260"/>
      <c r="CU55" s="1260"/>
      <c r="CV55" s="1259"/>
      <c r="CW55" s="1260"/>
      <c r="CX55" s="1260"/>
      <c r="CY55" s="1260"/>
      <c r="CZ55" s="1260"/>
      <c r="DA55" s="1260"/>
      <c r="DB55" s="1260"/>
      <c r="DC55" s="1260"/>
    </row>
    <row r="56" spans="1:109" ht="13" x14ac:dyDescent="0.2">
      <c r="A56" s="378"/>
      <c r="B56" s="370"/>
      <c r="G56" s="1254"/>
      <c r="H56" s="1254"/>
      <c r="I56" s="1254"/>
      <c r="J56" s="1254"/>
      <c r="K56" s="1261"/>
      <c r="L56" s="1261"/>
      <c r="M56" s="1261"/>
      <c r="N56" s="1261"/>
      <c r="AN56" s="1258"/>
      <c r="AO56" s="1258"/>
      <c r="AP56" s="1258"/>
      <c r="AQ56" s="1258"/>
      <c r="AR56" s="1258"/>
      <c r="AS56" s="1258"/>
      <c r="AT56" s="1258"/>
      <c r="AU56" s="1258"/>
      <c r="AV56" s="1258"/>
      <c r="AW56" s="1258"/>
      <c r="AX56" s="1258"/>
      <c r="AY56" s="1258"/>
      <c r="AZ56" s="1258"/>
      <c r="BA56" s="1258"/>
      <c r="BB56" s="1262"/>
      <c r="BC56" s="1262"/>
      <c r="BD56" s="1262"/>
      <c r="BE56" s="1262"/>
      <c r="BF56" s="1262"/>
      <c r="BG56" s="1262"/>
      <c r="BH56" s="1262"/>
      <c r="BI56" s="1262"/>
      <c r="BJ56" s="1262"/>
      <c r="BK56" s="1262"/>
      <c r="BL56" s="1262"/>
      <c r="BM56" s="1262"/>
      <c r="BN56" s="1262"/>
      <c r="BO56" s="1262"/>
      <c r="BP56" s="1260"/>
      <c r="BQ56" s="1260"/>
      <c r="BR56" s="1260"/>
      <c r="BS56" s="1260"/>
      <c r="BT56" s="1260"/>
      <c r="BU56" s="1260"/>
      <c r="BV56" s="1260"/>
      <c r="BW56" s="1260"/>
      <c r="BX56" s="1260"/>
      <c r="BY56" s="1260"/>
      <c r="BZ56" s="1260"/>
      <c r="CA56" s="1260"/>
      <c r="CB56" s="1260"/>
      <c r="CC56" s="1260"/>
      <c r="CD56" s="1260"/>
      <c r="CE56" s="1260"/>
      <c r="CF56" s="1260"/>
      <c r="CG56" s="1260"/>
      <c r="CH56" s="1260"/>
      <c r="CI56" s="1260"/>
      <c r="CJ56" s="1260"/>
      <c r="CK56" s="1260"/>
      <c r="CL56" s="1260"/>
      <c r="CM56" s="1260"/>
      <c r="CN56" s="1260"/>
      <c r="CO56" s="1260"/>
      <c r="CP56" s="1260"/>
      <c r="CQ56" s="1260"/>
      <c r="CR56" s="1260"/>
      <c r="CS56" s="1260"/>
      <c r="CT56" s="1260"/>
      <c r="CU56" s="1260"/>
      <c r="CV56" s="1260"/>
      <c r="CW56" s="1260"/>
      <c r="CX56" s="1260"/>
      <c r="CY56" s="1260"/>
      <c r="CZ56" s="1260"/>
      <c r="DA56" s="1260"/>
      <c r="DB56" s="1260"/>
      <c r="DC56" s="1260"/>
    </row>
    <row r="57" spans="1:109" s="378" customFormat="1" ht="13" x14ac:dyDescent="0.2">
      <c r="B57" s="382"/>
      <c r="G57" s="1254"/>
      <c r="H57" s="1254"/>
      <c r="I57" s="1264"/>
      <c r="J57" s="1264"/>
      <c r="K57" s="1261"/>
      <c r="L57" s="1261"/>
      <c r="M57" s="1261"/>
      <c r="N57" s="1261"/>
      <c r="AM57" s="364"/>
      <c r="AN57" s="1258"/>
      <c r="AO57" s="1258"/>
      <c r="AP57" s="1258"/>
      <c r="AQ57" s="1258"/>
      <c r="AR57" s="1258"/>
      <c r="AS57" s="1258"/>
      <c r="AT57" s="1258"/>
      <c r="AU57" s="1258"/>
      <c r="AV57" s="1258"/>
      <c r="AW57" s="1258"/>
      <c r="AX57" s="1258"/>
      <c r="AY57" s="1258"/>
      <c r="AZ57" s="1258"/>
      <c r="BA57" s="1258"/>
      <c r="BB57" s="1262" t="s">
        <v>609</v>
      </c>
      <c r="BC57" s="1262"/>
      <c r="BD57" s="1262"/>
      <c r="BE57" s="1262"/>
      <c r="BF57" s="1262"/>
      <c r="BG57" s="1262"/>
      <c r="BH57" s="1262"/>
      <c r="BI57" s="1262"/>
      <c r="BJ57" s="1262"/>
      <c r="BK57" s="1262"/>
      <c r="BL57" s="1262"/>
      <c r="BM57" s="1262"/>
      <c r="BN57" s="1262"/>
      <c r="BO57" s="1262"/>
      <c r="BP57" s="1260">
        <v>58.4</v>
      </c>
      <c r="BQ57" s="1260"/>
      <c r="BR57" s="1260"/>
      <c r="BS57" s="1260"/>
      <c r="BT57" s="1260"/>
      <c r="BU57" s="1260"/>
      <c r="BV57" s="1260"/>
      <c r="BW57" s="1260"/>
      <c r="BX57" s="1259"/>
      <c r="BY57" s="1260"/>
      <c r="BZ57" s="1260"/>
      <c r="CA57" s="1260"/>
      <c r="CB57" s="1260"/>
      <c r="CC57" s="1260"/>
      <c r="CD57" s="1260"/>
      <c r="CE57" s="1260"/>
      <c r="CF57" s="1259"/>
      <c r="CG57" s="1260"/>
      <c r="CH57" s="1260"/>
      <c r="CI57" s="1260"/>
      <c r="CJ57" s="1260"/>
      <c r="CK57" s="1260"/>
      <c r="CL57" s="1260"/>
      <c r="CM57" s="1260"/>
      <c r="CN57" s="1259"/>
      <c r="CO57" s="1260"/>
      <c r="CP57" s="1260"/>
      <c r="CQ57" s="1260"/>
      <c r="CR57" s="1260"/>
      <c r="CS57" s="1260"/>
      <c r="CT57" s="1260"/>
      <c r="CU57" s="1260"/>
      <c r="CV57" s="1259"/>
      <c r="CW57" s="1260"/>
      <c r="CX57" s="1260"/>
      <c r="CY57" s="1260"/>
      <c r="CZ57" s="1260"/>
      <c r="DA57" s="1260"/>
      <c r="DB57" s="1260"/>
      <c r="DC57" s="1260"/>
      <c r="DD57" s="383"/>
      <c r="DE57" s="382"/>
    </row>
    <row r="58" spans="1:109" s="378" customFormat="1" ht="13" x14ac:dyDescent="0.2">
      <c r="A58" s="364"/>
      <c r="B58" s="382"/>
      <c r="G58" s="1254"/>
      <c r="H58" s="1254"/>
      <c r="I58" s="1264"/>
      <c r="J58" s="1264"/>
      <c r="K58" s="1261"/>
      <c r="L58" s="1261"/>
      <c r="M58" s="1261"/>
      <c r="N58" s="1261"/>
      <c r="AM58" s="364"/>
      <c r="AN58" s="1258"/>
      <c r="AO58" s="1258"/>
      <c r="AP58" s="1258"/>
      <c r="AQ58" s="1258"/>
      <c r="AR58" s="1258"/>
      <c r="AS58" s="1258"/>
      <c r="AT58" s="1258"/>
      <c r="AU58" s="1258"/>
      <c r="AV58" s="1258"/>
      <c r="AW58" s="1258"/>
      <c r="AX58" s="1258"/>
      <c r="AY58" s="1258"/>
      <c r="AZ58" s="1258"/>
      <c r="BA58" s="1258"/>
      <c r="BB58" s="1262"/>
      <c r="BC58" s="1262"/>
      <c r="BD58" s="1262"/>
      <c r="BE58" s="1262"/>
      <c r="BF58" s="1262"/>
      <c r="BG58" s="1262"/>
      <c r="BH58" s="1262"/>
      <c r="BI58" s="1262"/>
      <c r="BJ58" s="1262"/>
      <c r="BK58" s="1262"/>
      <c r="BL58" s="1262"/>
      <c r="BM58" s="1262"/>
      <c r="BN58" s="1262"/>
      <c r="BO58" s="1262"/>
      <c r="BP58" s="1260"/>
      <c r="BQ58" s="1260"/>
      <c r="BR58" s="1260"/>
      <c r="BS58" s="1260"/>
      <c r="BT58" s="1260"/>
      <c r="BU58" s="1260"/>
      <c r="BV58" s="1260"/>
      <c r="BW58" s="1260"/>
      <c r="BX58" s="1260"/>
      <c r="BY58" s="1260"/>
      <c r="BZ58" s="1260"/>
      <c r="CA58" s="1260"/>
      <c r="CB58" s="1260"/>
      <c r="CC58" s="1260"/>
      <c r="CD58" s="1260"/>
      <c r="CE58" s="1260"/>
      <c r="CF58" s="1260"/>
      <c r="CG58" s="1260"/>
      <c r="CH58" s="1260"/>
      <c r="CI58" s="1260"/>
      <c r="CJ58" s="1260"/>
      <c r="CK58" s="1260"/>
      <c r="CL58" s="1260"/>
      <c r="CM58" s="1260"/>
      <c r="CN58" s="1260"/>
      <c r="CO58" s="1260"/>
      <c r="CP58" s="1260"/>
      <c r="CQ58" s="1260"/>
      <c r="CR58" s="1260"/>
      <c r="CS58" s="1260"/>
      <c r="CT58" s="1260"/>
      <c r="CU58" s="1260"/>
      <c r="CV58" s="1260"/>
      <c r="CW58" s="1260"/>
      <c r="CX58" s="1260"/>
      <c r="CY58" s="1260"/>
      <c r="CZ58" s="1260"/>
      <c r="DA58" s="1260"/>
      <c r="DB58" s="1260"/>
      <c r="DC58" s="1260"/>
      <c r="DD58" s="383"/>
      <c r="DE58" s="382"/>
    </row>
    <row r="59" spans="1:109" s="378" customFormat="1" ht="13" x14ac:dyDescent="0.2">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ht="13" x14ac:dyDescent="0.2">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ht="13" x14ac:dyDescent="0.2">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ht="13" x14ac:dyDescent="0.2">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6.5" x14ac:dyDescent="0.2">
      <c r="B63" s="389" t="s">
        <v>611</v>
      </c>
    </row>
    <row r="64" spans="1:109" ht="13" x14ac:dyDescent="0.2">
      <c r="B64" s="370"/>
      <c r="G64" s="377"/>
      <c r="I64" s="390"/>
      <c r="J64" s="390"/>
      <c r="K64" s="390"/>
      <c r="L64" s="390"/>
      <c r="M64" s="390"/>
      <c r="N64" s="391"/>
      <c r="AM64" s="377"/>
      <c r="AN64" s="377" t="s">
        <v>604</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ht="13" x14ac:dyDescent="0.2">
      <c r="B65" s="370"/>
      <c r="AN65" s="1245" t="s">
        <v>612</v>
      </c>
      <c r="AO65" s="1246"/>
      <c r="AP65" s="1246"/>
      <c r="AQ65" s="1246"/>
      <c r="AR65" s="1246"/>
      <c r="AS65" s="1246"/>
      <c r="AT65" s="1246"/>
      <c r="AU65" s="1246"/>
      <c r="AV65" s="1246"/>
      <c r="AW65" s="1246"/>
      <c r="AX65" s="1246"/>
      <c r="AY65" s="1246"/>
      <c r="AZ65" s="1246"/>
      <c r="BA65" s="1246"/>
      <c r="BB65" s="1246"/>
      <c r="BC65" s="1246"/>
      <c r="BD65" s="1246"/>
      <c r="BE65" s="1246"/>
      <c r="BF65" s="1246"/>
      <c r="BG65" s="1246"/>
      <c r="BH65" s="1246"/>
      <c r="BI65" s="1246"/>
      <c r="BJ65" s="1246"/>
      <c r="BK65" s="1246"/>
      <c r="BL65" s="1246"/>
      <c r="BM65" s="1246"/>
      <c r="BN65" s="1246"/>
      <c r="BO65" s="1246"/>
      <c r="BP65" s="1246"/>
      <c r="BQ65" s="1246"/>
      <c r="BR65" s="1246"/>
      <c r="BS65" s="1246"/>
      <c r="BT65" s="1246"/>
      <c r="BU65" s="1246"/>
      <c r="BV65" s="1246"/>
      <c r="BW65" s="1246"/>
      <c r="BX65" s="1246"/>
      <c r="BY65" s="1246"/>
      <c r="BZ65" s="1246"/>
      <c r="CA65" s="1246"/>
      <c r="CB65" s="1246"/>
      <c r="CC65" s="1246"/>
      <c r="CD65" s="1246"/>
      <c r="CE65" s="1246"/>
      <c r="CF65" s="1246"/>
      <c r="CG65" s="1246"/>
      <c r="CH65" s="1246"/>
      <c r="CI65" s="1246"/>
      <c r="CJ65" s="1246"/>
      <c r="CK65" s="1246"/>
      <c r="CL65" s="1246"/>
      <c r="CM65" s="1246"/>
      <c r="CN65" s="1246"/>
      <c r="CO65" s="1246"/>
      <c r="CP65" s="1246"/>
      <c r="CQ65" s="1246"/>
      <c r="CR65" s="1246"/>
      <c r="CS65" s="1246"/>
      <c r="CT65" s="1246"/>
      <c r="CU65" s="1246"/>
      <c r="CV65" s="1246"/>
      <c r="CW65" s="1246"/>
      <c r="CX65" s="1246"/>
      <c r="CY65" s="1246"/>
      <c r="CZ65" s="1246"/>
      <c r="DA65" s="1246"/>
      <c r="DB65" s="1246"/>
      <c r="DC65" s="1247"/>
    </row>
    <row r="66" spans="2:107" ht="13" x14ac:dyDescent="0.2">
      <c r="B66" s="370"/>
      <c r="AN66" s="1248"/>
      <c r="AO66" s="1249"/>
      <c r="AP66" s="1249"/>
      <c r="AQ66" s="1249"/>
      <c r="AR66" s="1249"/>
      <c r="AS66" s="1249"/>
      <c r="AT66" s="1249"/>
      <c r="AU66" s="1249"/>
      <c r="AV66" s="1249"/>
      <c r="AW66" s="1249"/>
      <c r="AX66" s="1249"/>
      <c r="AY66" s="1249"/>
      <c r="AZ66" s="1249"/>
      <c r="BA66" s="1249"/>
      <c r="BB66" s="1249"/>
      <c r="BC66" s="1249"/>
      <c r="BD66" s="1249"/>
      <c r="BE66" s="1249"/>
      <c r="BF66" s="1249"/>
      <c r="BG66" s="1249"/>
      <c r="BH66" s="1249"/>
      <c r="BI66" s="1249"/>
      <c r="BJ66" s="1249"/>
      <c r="BK66" s="1249"/>
      <c r="BL66" s="1249"/>
      <c r="BM66" s="1249"/>
      <c r="BN66" s="1249"/>
      <c r="BO66" s="1249"/>
      <c r="BP66" s="1249"/>
      <c r="BQ66" s="1249"/>
      <c r="BR66" s="1249"/>
      <c r="BS66" s="1249"/>
      <c r="BT66" s="1249"/>
      <c r="BU66" s="1249"/>
      <c r="BV66" s="1249"/>
      <c r="BW66" s="1249"/>
      <c r="BX66" s="1249"/>
      <c r="BY66" s="1249"/>
      <c r="BZ66" s="1249"/>
      <c r="CA66" s="1249"/>
      <c r="CB66" s="1249"/>
      <c r="CC66" s="1249"/>
      <c r="CD66" s="1249"/>
      <c r="CE66" s="1249"/>
      <c r="CF66" s="1249"/>
      <c r="CG66" s="1249"/>
      <c r="CH66" s="1249"/>
      <c r="CI66" s="1249"/>
      <c r="CJ66" s="1249"/>
      <c r="CK66" s="1249"/>
      <c r="CL66" s="1249"/>
      <c r="CM66" s="1249"/>
      <c r="CN66" s="1249"/>
      <c r="CO66" s="1249"/>
      <c r="CP66" s="1249"/>
      <c r="CQ66" s="1249"/>
      <c r="CR66" s="1249"/>
      <c r="CS66" s="1249"/>
      <c r="CT66" s="1249"/>
      <c r="CU66" s="1249"/>
      <c r="CV66" s="1249"/>
      <c r="CW66" s="1249"/>
      <c r="CX66" s="1249"/>
      <c r="CY66" s="1249"/>
      <c r="CZ66" s="1249"/>
      <c r="DA66" s="1249"/>
      <c r="DB66" s="1249"/>
      <c r="DC66" s="1250"/>
    </row>
    <row r="67" spans="2:107" ht="13" x14ac:dyDescent="0.2">
      <c r="B67" s="370"/>
      <c r="AN67" s="1248"/>
      <c r="AO67" s="1249"/>
      <c r="AP67" s="1249"/>
      <c r="AQ67" s="1249"/>
      <c r="AR67" s="1249"/>
      <c r="AS67" s="1249"/>
      <c r="AT67" s="1249"/>
      <c r="AU67" s="1249"/>
      <c r="AV67" s="1249"/>
      <c r="AW67" s="1249"/>
      <c r="AX67" s="1249"/>
      <c r="AY67" s="1249"/>
      <c r="AZ67" s="1249"/>
      <c r="BA67" s="1249"/>
      <c r="BB67" s="1249"/>
      <c r="BC67" s="1249"/>
      <c r="BD67" s="1249"/>
      <c r="BE67" s="1249"/>
      <c r="BF67" s="1249"/>
      <c r="BG67" s="1249"/>
      <c r="BH67" s="1249"/>
      <c r="BI67" s="1249"/>
      <c r="BJ67" s="1249"/>
      <c r="BK67" s="1249"/>
      <c r="BL67" s="1249"/>
      <c r="BM67" s="1249"/>
      <c r="BN67" s="1249"/>
      <c r="BO67" s="1249"/>
      <c r="BP67" s="1249"/>
      <c r="BQ67" s="1249"/>
      <c r="BR67" s="1249"/>
      <c r="BS67" s="1249"/>
      <c r="BT67" s="1249"/>
      <c r="BU67" s="1249"/>
      <c r="BV67" s="1249"/>
      <c r="BW67" s="1249"/>
      <c r="BX67" s="1249"/>
      <c r="BY67" s="1249"/>
      <c r="BZ67" s="1249"/>
      <c r="CA67" s="1249"/>
      <c r="CB67" s="1249"/>
      <c r="CC67" s="1249"/>
      <c r="CD67" s="1249"/>
      <c r="CE67" s="1249"/>
      <c r="CF67" s="1249"/>
      <c r="CG67" s="1249"/>
      <c r="CH67" s="1249"/>
      <c r="CI67" s="1249"/>
      <c r="CJ67" s="1249"/>
      <c r="CK67" s="1249"/>
      <c r="CL67" s="1249"/>
      <c r="CM67" s="1249"/>
      <c r="CN67" s="1249"/>
      <c r="CO67" s="1249"/>
      <c r="CP67" s="1249"/>
      <c r="CQ67" s="1249"/>
      <c r="CR67" s="1249"/>
      <c r="CS67" s="1249"/>
      <c r="CT67" s="1249"/>
      <c r="CU67" s="1249"/>
      <c r="CV67" s="1249"/>
      <c r="CW67" s="1249"/>
      <c r="CX67" s="1249"/>
      <c r="CY67" s="1249"/>
      <c r="CZ67" s="1249"/>
      <c r="DA67" s="1249"/>
      <c r="DB67" s="1249"/>
      <c r="DC67" s="1250"/>
    </row>
    <row r="68" spans="2:107" ht="13" x14ac:dyDescent="0.2">
      <c r="B68" s="370"/>
      <c r="AN68" s="1248"/>
      <c r="AO68" s="1249"/>
      <c r="AP68" s="1249"/>
      <c r="AQ68" s="1249"/>
      <c r="AR68" s="1249"/>
      <c r="AS68" s="1249"/>
      <c r="AT68" s="1249"/>
      <c r="AU68" s="1249"/>
      <c r="AV68" s="1249"/>
      <c r="AW68" s="1249"/>
      <c r="AX68" s="1249"/>
      <c r="AY68" s="1249"/>
      <c r="AZ68" s="1249"/>
      <c r="BA68" s="1249"/>
      <c r="BB68" s="1249"/>
      <c r="BC68" s="1249"/>
      <c r="BD68" s="1249"/>
      <c r="BE68" s="1249"/>
      <c r="BF68" s="1249"/>
      <c r="BG68" s="1249"/>
      <c r="BH68" s="1249"/>
      <c r="BI68" s="1249"/>
      <c r="BJ68" s="1249"/>
      <c r="BK68" s="1249"/>
      <c r="BL68" s="1249"/>
      <c r="BM68" s="1249"/>
      <c r="BN68" s="1249"/>
      <c r="BO68" s="1249"/>
      <c r="BP68" s="1249"/>
      <c r="BQ68" s="1249"/>
      <c r="BR68" s="1249"/>
      <c r="BS68" s="1249"/>
      <c r="BT68" s="1249"/>
      <c r="BU68" s="1249"/>
      <c r="BV68" s="1249"/>
      <c r="BW68" s="1249"/>
      <c r="BX68" s="1249"/>
      <c r="BY68" s="1249"/>
      <c r="BZ68" s="1249"/>
      <c r="CA68" s="1249"/>
      <c r="CB68" s="1249"/>
      <c r="CC68" s="1249"/>
      <c r="CD68" s="1249"/>
      <c r="CE68" s="1249"/>
      <c r="CF68" s="1249"/>
      <c r="CG68" s="1249"/>
      <c r="CH68" s="1249"/>
      <c r="CI68" s="1249"/>
      <c r="CJ68" s="1249"/>
      <c r="CK68" s="1249"/>
      <c r="CL68" s="1249"/>
      <c r="CM68" s="1249"/>
      <c r="CN68" s="1249"/>
      <c r="CO68" s="1249"/>
      <c r="CP68" s="1249"/>
      <c r="CQ68" s="1249"/>
      <c r="CR68" s="1249"/>
      <c r="CS68" s="1249"/>
      <c r="CT68" s="1249"/>
      <c r="CU68" s="1249"/>
      <c r="CV68" s="1249"/>
      <c r="CW68" s="1249"/>
      <c r="CX68" s="1249"/>
      <c r="CY68" s="1249"/>
      <c r="CZ68" s="1249"/>
      <c r="DA68" s="1249"/>
      <c r="DB68" s="1249"/>
      <c r="DC68" s="1250"/>
    </row>
    <row r="69" spans="2:107" ht="13" x14ac:dyDescent="0.2">
      <c r="B69" s="370"/>
      <c r="AN69" s="1251"/>
      <c r="AO69" s="1252"/>
      <c r="AP69" s="1252"/>
      <c r="AQ69" s="1252"/>
      <c r="AR69" s="1252"/>
      <c r="AS69" s="1252"/>
      <c r="AT69" s="1252"/>
      <c r="AU69" s="1252"/>
      <c r="AV69" s="1252"/>
      <c r="AW69" s="1252"/>
      <c r="AX69" s="1252"/>
      <c r="AY69" s="1252"/>
      <c r="AZ69" s="1252"/>
      <c r="BA69" s="1252"/>
      <c r="BB69" s="1252"/>
      <c r="BC69" s="1252"/>
      <c r="BD69" s="1252"/>
      <c r="BE69" s="1252"/>
      <c r="BF69" s="1252"/>
      <c r="BG69" s="1252"/>
      <c r="BH69" s="1252"/>
      <c r="BI69" s="1252"/>
      <c r="BJ69" s="1252"/>
      <c r="BK69" s="1252"/>
      <c r="BL69" s="1252"/>
      <c r="BM69" s="1252"/>
      <c r="BN69" s="1252"/>
      <c r="BO69" s="1252"/>
      <c r="BP69" s="1252"/>
      <c r="BQ69" s="1252"/>
      <c r="BR69" s="1252"/>
      <c r="BS69" s="1252"/>
      <c r="BT69" s="1252"/>
      <c r="BU69" s="1252"/>
      <c r="BV69" s="1252"/>
      <c r="BW69" s="1252"/>
      <c r="BX69" s="1252"/>
      <c r="BY69" s="1252"/>
      <c r="BZ69" s="1252"/>
      <c r="CA69" s="1252"/>
      <c r="CB69" s="1252"/>
      <c r="CC69" s="1252"/>
      <c r="CD69" s="1252"/>
      <c r="CE69" s="1252"/>
      <c r="CF69" s="1252"/>
      <c r="CG69" s="1252"/>
      <c r="CH69" s="1252"/>
      <c r="CI69" s="1252"/>
      <c r="CJ69" s="1252"/>
      <c r="CK69" s="1252"/>
      <c r="CL69" s="1252"/>
      <c r="CM69" s="1252"/>
      <c r="CN69" s="1252"/>
      <c r="CO69" s="1252"/>
      <c r="CP69" s="1252"/>
      <c r="CQ69" s="1252"/>
      <c r="CR69" s="1252"/>
      <c r="CS69" s="1252"/>
      <c r="CT69" s="1252"/>
      <c r="CU69" s="1252"/>
      <c r="CV69" s="1252"/>
      <c r="CW69" s="1252"/>
      <c r="CX69" s="1252"/>
      <c r="CY69" s="1252"/>
      <c r="CZ69" s="1252"/>
      <c r="DA69" s="1252"/>
      <c r="DB69" s="1252"/>
      <c r="DC69" s="1253"/>
    </row>
    <row r="70" spans="2:107" ht="13" x14ac:dyDescent="0.2">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ht="13" x14ac:dyDescent="0.2">
      <c r="B71" s="370"/>
      <c r="G71" s="395"/>
      <c r="I71" s="396"/>
      <c r="J71" s="393"/>
      <c r="K71" s="393"/>
      <c r="L71" s="394"/>
      <c r="M71" s="393"/>
      <c r="N71" s="394"/>
      <c r="AM71" s="395"/>
      <c r="AN71" s="364" t="s">
        <v>606</v>
      </c>
    </row>
    <row r="72" spans="2:107" ht="13" x14ac:dyDescent="0.2">
      <c r="B72" s="370"/>
      <c r="G72" s="1254"/>
      <c r="H72" s="1254"/>
      <c r="I72" s="1254"/>
      <c r="J72" s="1254"/>
      <c r="K72" s="380"/>
      <c r="L72" s="380"/>
      <c r="M72" s="381"/>
      <c r="N72" s="381"/>
      <c r="AN72" s="1255"/>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7"/>
      <c r="BP72" s="1258" t="s">
        <v>559</v>
      </c>
      <c r="BQ72" s="1258"/>
      <c r="BR72" s="1258"/>
      <c r="BS72" s="1258"/>
      <c r="BT72" s="1258"/>
      <c r="BU72" s="1258"/>
      <c r="BV72" s="1258"/>
      <c r="BW72" s="1258"/>
      <c r="BX72" s="1258" t="s">
        <v>560</v>
      </c>
      <c r="BY72" s="1258"/>
      <c r="BZ72" s="1258"/>
      <c r="CA72" s="1258"/>
      <c r="CB72" s="1258"/>
      <c r="CC72" s="1258"/>
      <c r="CD72" s="1258"/>
      <c r="CE72" s="1258"/>
      <c r="CF72" s="1258" t="s">
        <v>561</v>
      </c>
      <c r="CG72" s="1258"/>
      <c r="CH72" s="1258"/>
      <c r="CI72" s="1258"/>
      <c r="CJ72" s="1258"/>
      <c r="CK72" s="1258"/>
      <c r="CL72" s="1258"/>
      <c r="CM72" s="1258"/>
      <c r="CN72" s="1258" t="s">
        <v>562</v>
      </c>
      <c r="CO72" s="1258"/>
      <c r="CP72" s="1258"/>
      <c r="CQ72" s="1258"/>
      <c r="CR72" s="1258"/>
      <c r="CS72" s="1258"/>
      <c r="CT72" s="1258"/>
      <c r="CU72" s="1258"/>
      <c r="CV72" s="1258" t="s">
        <v>563</v>
      </c>
      <c r="CW72" s="1258"/>
      <c r="CX72" s="1258"/>
      <c r="CY72" s="1258"/>
      <c r="CZ72" s="1258"/>
      <c r="DA72" s="1258"/>
      <c r="DB72" s="1258"/>
      <c r="DC72" s="1258"/>
    </row>
    <row r="73" spans="2:107" ht="13" x14ac:dyDescent="0.2">
      <c r="B73" s="370"/>
      <c r="G73" s="1265"/>
      <c r="H73" s="1265"/>
      <c r="I73" s="1265"/>
      <c r="J73" s="1265"/>
      <c r="K73" s="1266"/>
      <c r="L73" s="1266"/>
      <c r="M73" s="1266"/>
      <c r="N73" s="1266"/>
      <c r="AM73" s="379"/>
      <c r="AN73" s="1262" t="s">
        <v>607</v>
      </c>
      <c r="AO73" s="1262"/>
      <c r="AP73" s="1262"/>
      <c r="AQ73" s="1262"/>
      <c r="AR73" s="1262"/>
      <c r="AS73" s="1262"/>
      <c r="AT73" s="1262"/>
      <c r="AU73" s="1262"/>
      <c r="AV73" s="1262"/>
      <c r="AW73" s="1262"/>
      <c r="AX73" s="1262"/>
      <c r="AY73" s="1262"/>
      <c r="AZ73" s="1262"/>
      <c r="BA73" s="1262"/>
      <c r="BB73" s="1262" t="s">
        <v>608</v>
      </c>
      <c r="BC73" s="1262"/>
      <c r="BD73" s="1262"/>
      <c r="BE73" s="1262"/>
      <c r="BF73" s="1262"/>
      <c r="BG73" s="1262"/>
      <c r="BH73" s="1262"/>
      <c r="BI73" s="1262"/>
      <c r="BJ73" s="1262"/>
      <c r="BK73" s="1262"/>
      <c r="BL73" s="1262"/>
      <c r="BM73" s="1262"/>
      <c r="BN73" s="1262"/>
      <c r="BO73" s="1262"/>
      <c r="BP73" s="1260"/>
      <c r="BQ73" s="1260"/>
      <c r="BR73" s="1260"/>
      <c r="BS73" s="1260"/>
      <c r="BT73" s="1260"/>
      <c r="BU73" s="1260"/>
      <c r="BV73" s="1260"/>
      <c r="BW73" s="1260"/>
      <c r="BX73" s="1260"/>
      <c r="BY73" s="1260"/>
      <c r="BZ73" s="1260"/>
      <c r="CA73" s="1260"/>
      <c r="CB73" s="1260"/>
      <c r="CC73" s="1260"/>
      <c r="CD73" s="1260"/>
      <c r="CE73" s="1260"/>
      <c r="CF73" s="1260"/>
      <c r="CG73" s="1260"/>
      <c r="CH73" s="1260"/>
      <c r="CI73" s="1260"/>
      <c r="CJ73" s="1260"/>
      <c r="CK73" s="1260"/>
      <c r="CL73" s="1260"/>
      <c r="CM73" s="1260"/>
      <c r="CN73" s="1260"/>
      <c r="CO73" s="1260"/>
      <c r="CP73" s="1260"/>
      <c r="CQ73" s="1260"/>
      <c r="CR73" s="1260"/>
      <c r="CS73" s="1260"/>
      <c r="CT73" s="1260"/>
      <c r="CU73" s="1260"/>
      <c r="CV73" s="1260"/>
      <c r="CW73" s="1260"/>
      <c r="CX73" s="1260"/>
      <c r="CY73" s="1260"/>
      <c r="CZ73" s="1260"/>
      <c r="DA73" s="1260"/>
      <c r="DB73" s="1260"/>
      <c r="DC73" s="1260"/>
    </row>
    <row r="74" spans="2:107" ht="13" x14ac:dyDescent="0.2">
      <c r="B74" s="370"/>
      <c r="G74" s="1265"/>
      <c r="H74" s="1265"/>
      <c r="I74" s="1265"/>
      <c r="J74" s="1265"/>
      <c r="K74" s="1266"/>
      <c r="L74" s="1266"/>
      <c r="M74" s="1266"/>
      <c r="N74" s="1266"/>
      <c r="AM74" s="379"/>
      <c r="AN74" s="1262"/>
      <c r="AO74" s="1262"/>
      <c r="AP74" s="1262"/>
      <c r="AQ74" s="1262"/>
      <c r="AR74" s="1262"/>
      <c r="AS74" s="1262"/>
      <c r="AT74" s="1262"/>
      <c r="AU74" s="1262"/>
      <c r="AV74" s="1262"/>
      <c r="AW74" s="1262"/>
      <c r="AX74" s="1262"/>
      <c r="AY74" s="1262"/>
      <c r="AZ74" s="1262"/>
      <c r="BA74" s="1262"/>
      <c r="BB74" s="1262"/>
      <c r="BC74" s="1262"/>
      <c r="BD74" s="1262"/>
      <c r="BE74" s="1262"/>
      <c r="BF74" s="1262"/>
      <c r="BG74" s="1262"/>
      <c r="BH74" s="1262"/>
      <c r="BI74" s="1262"/>
      <c r="BJ74" s="1262"/>
      <c r="BK74" s="1262"/>
      <c r="BL74" s="1262"/>
      <c r="BM74" s="1262"/>
      <c r="BN74" s="1262"/>
      <c r="BO74" s="1262"/>
      <c r="BP74" s="1260"/>
      <c r="BQ74" s="1260"/>
      <c r="BR74" s="1260"/>
      <c r="BS74" s="1260"/>
      <c r="BT74" s="1260"/>
      <c r="BU74" s="1260"/>
      <c r="BV74" s="1260"/>
      <c r="BW74" s="1260"/>
      <c r="BX74" s="1260"/>
      <c r="BY74" s="1260"/>
      <c r="BZ74" s="1260"/>
      <c r="CA74" s="1260"/>
      <c r="CB74" s="1260"/>
      <c r="CC74" s="1260"/>
      <c r="CD74" s="1260"/>
      <c r="CE74" s="1260"/>
      <c r="CF74" s="1260"/>
      <c r="CG74" s="1260"/>
      <c r="CH74" s="1260"/>
      <c r="CI74" s="1260"/>
      <c r="CJ74" s="1260"/>
      <c r="CK74" s="1260"/>
      <c r="CL74" s="1260"/>
      <c r="CM74" s="1260"/>
      <c r="CN74" s="1260"/>
      <c r="CO74" s="1260"/>
      <c r="CP74" s="1260"/>
      <c r="CQ74" s="1260"/>
      <c r="CR74" s="1260"/>
      <c r="CS74" s="1260"/>
      <c r="CT74" s="1260"/>
      <c r="CU74" s="1260"/>
      <c r="CV74" s="1260"/>
      <c r="CW74" s="1260"/>
      <c r="CX74" s="1260"/>
      <c r="CY74" s="1260"/>
      <c r="CZ74" s="1260"/>
      <c r="DA74" s="1260"/>
      <c r="DB74" s="1260"/>
      <c r="DC74" s="1260"/>
    </row>
    <row r="75" spans="2:107" ht="13" x14ac:dyDescent="0.2">
      <c r="B75" s="370"/>
      <c r="G75" s="1265"/>
      <c r="H75" s="1265"/>
      <c r="I75" s="1254"/>
      <c r="J75" s="1254"/>
      <c r="K75" s="1261"/>
      <c r="L75" s="1261"/>
      <c r="M75" s="1261"/>
      <c r="N75" s="1261"/>
      <c r="AM75" s="379"/>
      <c r="AN75" s="1262"/>
      <c r="AO75" s="1262"/>
      <c r="AP75" s="1262"/>
      <c r="AQ75" s="1262"/>
      <c r="AR75" s="1262"/>
      <c r="AS75" s="1262"/>
      <c r="AT75" s="1262"/>
      <c r="AU75" s="1262"/>
      <c r="AV75" s="1262"/>
      <c r="AW75" s="1262"/>
      <c r="AX75" s="1262"/>
      <c r="AY75" s="1262"/>
      <c r="AZ75" s="1262"/>
      <c r="BA75" s="1262"/>
      <c r="BB75" s="1262" t="s">
        <v>613</v>
      </c>
      <c r="BC75" s="1262"/>
      <c r="BD75" s="1262"/>
      <c r="BE75" s="1262"/>
      <c r="BF75" s="1262"/>
      <c r="BG75" s="1262"/>
      <c r="BH75" s="1262"/>
      <c r="BI75" s="1262"/>
      <c r="BJ75" s="1262"/>
      <c r="BK75" s="1262"/>
      <c r="BL75" s="1262"/>
      <c r="BM75" s="1262"/>
      <c r="BN75" s="1262"/>
      <c r="BO75" s="1262"/>
      <c r="BP75" s="1260">
        <v>3</v>
      </c>
      <c r="BQ75" s="1260"/>
      <c r="BR75" s="1260"/>
      <c r="BS75" s="1260"/>
      <c r="BT75" s="1260"/>
      <c r="BU75" s="1260"/>
      <c r="BV75" s="1260"/>
      <c r="BW75" s="1260"/>
      <c r="BX75" s="1260">
        <v>3.2</v>
      </c>
      <c r="BY75" s="1260"/>
      <c r="BZ75" s="1260"/>
      <c r="CA75" s="1260"/>
      <c r="CB75" s="1260"/>
      <c r="CC75" s="1260"/>
      <c r="CD75" s="1260"/>
      <c r="CE75" s="1260"/>
      <c r="CF75" s="1260">
        <v>3.2</v>
      </c>
      <c r="CG75" s="1260"/>
      <c r="CH75" s="1260"/>
      <c r="CI75" s="1260"/>
      <c r="CJ75" s="1260"/>
      <c r="CK75" s="1260"/>
      <c r="CL75" s="1260"/>
      <c r="CM75" s="1260"/>
      <c r="CN75" s="1260">
        <v>3</v>
      </c>
      <c r="CO75" s="1260"/>
      <c r="CP75" s="1260"/>
      <c r="CQ75" s="1260"/>
      <c r="CR75" s="1260"/>
      <c r="CS75" s="1260"/>
      <c r="CT75" s="1260"/>
      <c r="CU75" s="1260"/>
      <c r="CV75" s="1260">
        <v>2.2999999999999998</v>
      </c>
      <c r="CW75" s="1260"/>
      <c r="CX75" s="1260"/>
      <c r="CY75" s="1260"/>
      <c r="CZ75" s="1260"/>
      <c r="DA75" s="1260"/>
      <c r="DB75" s="1260"/>
      <c r="DC75" s="1260"/>
    </row>
    <row r="76" spans="2:107" ht="13" x14ac:dyDescent="0.2">
      <c r="B76" s="370"/>
      <c r="G76" s="1265"/>
      <c r="H76" s="1265"/>
      <c r="I76" s="1254"/>
      <c r="J76" s="1254"/>
      <c r="K76" s="1261"/>
      <c r="L76" s="1261"/>
      <c r="M76" s="1261"/>
      <c r="N76" s="1261"/>
      <c r="AM76" s="379"/>
      <c r="AN76" s="1262"/>
      <c r="AO76" s="1262"/>
      <c r="AP76" s="1262"/>
      <c r="AQ76" s="1262"/>
      <c r="AR76" s="1262"/>
      <c r="AS76" s="1262"/>
      <c r="AT76" s="1262"/>
      <c r="AU76" s="1262"/>
      <c r="AV76" s="1262"/>
      <c r="AW76" s="1262"/>
      <c r="AX76" s="1262"/>
      <c r="AY76" s="1262"/>
      <c r="AZ76" s="1262"/>
      <c r="BA76" s="1262"/>
      <c r="BB76" s="1262"/>
      <c r="BC76" s="1262"/>
      <c r="BD76" s="1262"/>
      <c r="BE76" s="1262"/>
      <c r="BF76" s="1262"/>
      <c r="BG76" s="1262"/>
      <c r="BH76" s="1262"/>
      <c r="BI76" s="1262"/>
      <c r="BJ76" s="1262"/>
      <c r="BK76" s="1262"/>
      <c r="BL76" s="1262"/>
      <c r="BM76" s="1262"/>
      <c r="BN76" s="1262"/>
      <c r="BO76" s="1262"/>
      <c r="BP76" s="1260"/>
      <c r="BQ76" s="1260"/>
      <c r="BR76" s="1260"/>
      <c r="BS76" s="1260"/>
      <c r="BT76" s="1260"/>
      <c r="BU76" s="1260"/>
      <c r="BV76" s="1260"/>
      <c r="BW76" s="1260"/>
      <c r="BX76" s="1260"/>
      <c r="BY76" s="1260"/>
      <c r="BZ76" s="1260"/>
      <c r="CA76" s="1260"/>
      <c r="CB76" s="1260"/>
      <c r="CC76" s="1260"/>
      <c r="CD76" s="1260"/>
      <c r="CE76" s="1260"/>
      <c r="CF76" s="1260"/>
      <c r="CG76" s="1260"/>
      <c r="CH76" s="1260"/>
      <c r="CI76" s="1260"/>
      <c r="CJ76" s="1260"/>
      <c r="CK76" s="1260"/>
      <c r="CL76" s="1260"/>
      <c r="CM76" s="1260"/>
      <c r="CN76" s="1260"/>
      <c r="CO76" s="1260"/>
      <c r="CP76" s="1260"/>
      <c r="CQ76" s="1260"/>
      <c r="CR76" s="1260"/>
      <c r="CS76" s="1260"/>
      <c r="CT76" s="1260"/>
      <c r="CU76" s="1260"/>
      <c r="CV76" s="1260"/>
      <c r="CW76" s="1260"/>
      <c r="CX76" s="1260"/>
      <c r="CY76" s="1260"/>
      <c r="CZ76" s="1260"/>
      <c r="DA76" s="1260"/>
      <c r="DB76" s="1260"/>
      <c r="DC76" s="1260"/>
    </row>
    <row r="77" spans="2:107" ht="13" x14ac:dyDescent="0.2">
      <c r="B77" s="370"/>
      <c r="G77" s="1254"/>
      <c r="H77" s="1254"/>
      <c r="I77" s="1254"/>
      <c r="J77" s="1254"/>
      <c r="K77" s="1266"/>
      <c r="L77" s="1266"/>
      <c r="M77" s="1266"/>
      <c r="N77" s="1266"/>
      <c r="AN77" s="1258" t="s">
        <v>610</v>
      </c>
      <c r="AO77" s="1258"/>
      <c r="AP77" s="1258"/>
      <c r="AQ77" s="1258"/>
      <c r="AR77" s="1258"/>
      <c r="AS77" s="1258"/>
      <c r="AT77" s="1258"/>
      <c r="AU77" s="1258"/>
      <c r="AV77" s="1258"/>
      <c r="AW77" s="1258"/>
      <c r="AX77" s="1258"/>
      <c r="AY77" s="1258"/>
      <c r="AZ77" s="1258"/>
      <c r="BA77" s="1258"/>
      <c r="BB77" s="1262" t="s">
        <v>608</v>
      </c>
      <c r="BC77" s="1262"/>
      <c r="BD77" s="1262"/>
      <c r="BE77" s="1262"/>
      <c r="BF77" s="1262"/>
      <c r="BG77" s="1262"/>
      <c r="BH77" s="1262"/>
      <c r="BI77" s="1262"/>
      <c r="BJ77" s="1262"/>
      <c r="BK77" s="1262"/>
      <c r="BL77" s="1262"/>
      <c r="BM77" s="1262"/>
      <c r="BN77" s="1262"/>
      <c r="BO77" s="1262"/>
      <c r="BP77" s="1260">
        <v>31.3</v>
      </c>
      <c r="BQ77" s="1260"/>
      <c r="BR77" s="1260"/>
      <c r="BS77" s="1260"/>
      <c r="BT77" s="1260"/>
      <c r="BU77" s="1260"/>
      <c r="BV77" s="1260"/>
      <c r="BW77" s="1260"/>
      <c r="BX77" s="1260">
        <v>25.3</v>
      </c>
      <c r="BY77" s="1260"/>
      <c r="BZ77" s="1260"/>
      <c r="CA77" s="1260"/>
      <c r="CB77" s="1260"/>
      <c r="CC77" s="1260"/>
      <c r="CD77" s="1260"/>
      <c r="CE77" s="1260"/>
      <c r="CF77" s="1260">
        <v>25.5</v>
      </c>
      <c r="CG77" s="1260"/>
      <c r="CH77" s="1260"/>
      <c r="CI77" s="1260"/>
      <c r="CJ77" s="1260"/>
      <c r="CK77" s="1260"/>
      <c r="CL77" s="1260"/>
      <c r="CM77" s="1260"/>
      <c r="CN77" s="1260">
        <v>25.1</v>
      </c>
      <c r="CO77" s="1260"/>
      <c r="CP77" s="1260"/>
      <c r="CQ77" s="1260"/>
      <c r="CR77" s="1260"/>
      <c r="CS77" s="1260"/>
      <c r="CT77" s="1260"/>
      <c r="CU77" s="1260"/>
      <c r="CV77" s="1260">
        <v>18</v>
      </c>
      <c r="CW77" s="1260"/>
      <c r="CX77" s="1260"/>
      <c r="CY77" s="1260"/>
      <c r="CZ77" s="1260"/>
      <c r="DA77" s="1260"/>
      <c r="DB77" s="1260"/>
      <c r="DC77" s="1260"/>
    </row>
    <row r="78" spans="2:107" ht="13" x14ac:dyDescent="0.2">
      <c r="B78" s="370"/>
      <c r="G78" s="1254"/>
      <c r="H78" s="1254"/>
      <c r="I78" s="1254"/>
      <c r="J78" s="1254"/>
      <c r="K78" s="1266"/>
      <c r="L78" s="1266"/>
      <c r="M78" s="1266"/>
      <c r="N78" s="1266"/>
      <c r="AN78" s="1258"/>
      <c r="AO78" s="1258"/>
      <c r="AP78" s="1258"/>
      <c r="AQ78" s="1258"/>
      <c r="AR78" s="1258"/>
      <c r="AS78" s="1258"/>
      <c r="AT78" s="1258"/>
      <c r="AU78" s="1258"/>
      <c r="AV78" s="1258"/>
      <c r="AW78" s="1258"/>
      <c r="AX78" s="1258"/>
      <c r="AY78" s="1258"/>
      <c r="AZ78" s="1258"/>
      <c r="BA78" s="1258"/>
      <c r="BB78" s="1262"/>
      <c r="BC78" s="1262"/>
      <c r="BD78" s="1262"/>
      <c r="BE78" s="1262"/>
      <c r="BF78" s="1262"/>
      <c r="BG78" s="1262"/>
      <c r="BH78" s="1262"/>
      <c r="BI78" s="1262"/>
      <c r="BJ78" s="1262"/>
      <c r="BK78" s="1262"/>
      <c r="BL78" s="1262"/>
      <c r="BM78" s="1262"/>
      <c r="BN78" s="1262"/>
      <c r="BO78" s="1262"/>
      <c r="BP78" s="1260"/>
      <c r="BQ78" s="1260"/>
      <c r="BR78" s="1260"/>
      <c r="BS78" s="1260"/>
      <c r="BT78" s="1260"/>
      <c r="BU78" s="1260"/>
      <c r="BV78" s="1260"/>
      <c r="BW78" s="1260"/>
      <c r="BX78" s="1260"/>
      <c r="BY78" s="1260"/>
      <c r="BZ78" s="1260"/>
      <c r="CA78" s="1260"/>
      <c r="CB78" s="1260"/>
      <c r="CC78" s="1260"/>
      <c r="CD78" s="1260"/>
      <c r="CE78" s="1260"/>
      <c r="CF78" s="1260"/>
      <c r="CG78" s="1260"/>
      <c r="CH78" s="1260"/>
      <c r="CI78" s="1260"/>
      <c r="CJ78" s="1260"/>
      <c r="CK78" s="1260"/>
      <c r="CL78" s="1260"/>
      <c r="CM78" s="1260"/>
      <c r="CN78" s="1260"/>
      <c r="CO78" s="1260"/>
      <c r="CP78" s="1260"/>
      <c r="CQ78" s="1260"/>
      <c r="CR78" s="1260"/>
      <c r="CS78" s="1260"/>
      <c r="CT78" s="1260"/>
      <c r="CU78" s="1260"/>
      <c r="CV78" s="1260"/>
      <c r="CW78" s="1260"/>
      <c r="CX78" s="1260"/>
      <c r="CY78" s="1260"/>
      <c r="CZ78" s="1260"/>
      <c r="DA78" s="1260"/>
      <c r="DB78" s="1260"/>
      <c r="DC78" s="1260"/>
    </row>
    <row r="79" spans="2:107" ht="13" x14ac:dyDescent="0.2">
      <c r="B79" s="370"/>
      <c r="G79" s="1254"/>
      <c r="H79" s="1254"/>
      <c r="I79" s="1264"/>
      <c r="J79" s="1264"/>
      <c r="K79" s="1267"/>
      <c r="L79" s="1267"/>
      <c r="M79" s="1267"/>
      <c r="N79" s="1267"/>
      <c r="AN79" s="1258"/>
      <c r="AO79" s="1258"/>
      <c r="AP79" s="1258"/>
      <c r="AQ79" s="1258"/>
      <c r="AR79" s="1258"/>
      <c r="AS79" s="1258"/>
      <c r="AT79" s="1258"/>
      <c r="AU79" s="1258"/>
      <c r="AV79" s="1258"/>
      <c r="AW79" s="1258"/>
      <c r="AX79" s="1258"/>
      <c r="AY79" s="1258"/>
      <c r="AZ79" s="1258"/>
      <c r="BA79" s="1258"/>
      <c r="BB79" s="1262" t="s">
        <v>613</v>
      </c>
      <c r="BC79" s="1262"/>
      <c r="BD79" s="1262"/>
      <c r="BE79" s="1262"/>
      <c r="BF79" s="1262"/>
      <c r="BG79" s="1262"/>
      <c r="BH79" s="1262"/>
      <c r="BI79" s="1262"/>
      <c r="BJ79" s="1262"/>
      <c r="BK79" s="1262"/>
      <c r="BL79" s="1262"/>
      <c r="BM79" s="1262"/>
      <c r="BN79" s="1262"/>
      <c r="BO79" s="1262"/>
      <c r="BP79" s="1260">
        <v>7.2</v>
      </c>
      <c r="BQ79" s="1260"/>
      <c r="BR79" s="1260"/>
      <c r="BS79" s="1260"/>
      <c r="BT79" s="1260"/>
      <c r="BU79" s="1260"/>
      <c r="BV79" s="1260"/>
      <c r="BW79" s="1260"/>
      <c r="BX79" s="1260">
        <v>6.9</v>
      </c>
      <c r="BY79" s="1260"/>
      <c r="BZ79" s="1260"/>
      <c r="CA79" s="1260"/>
      <c r="CB79" s="1260"/>
      <c r="CC79" s="1260"/>
      <c r="CD79" s="1260"/>
      <c r="CE79" s="1260"/>
      <c r="CF79" s="1260">
        <v>6.6</v>
      </c>
      <c r="CG79" s="1260"/>
      <c r="CH79" s="1260"/>
      <c r="CI79" s="1260"/>
      <c r="CJ79" s="1260"/>
      <c r="CK79" s="1260"/>
      <c r="CL79" s="1260"/>
      <c r="CM79" s="1260"/>
      <c r="CN79" s="1260">
        <v>6.4</v>
      </c>
      <c r="CO79" s="1260"/>
      <c r="CP79" s="1260"/>
      <c r="CQ79" s="1260"/>
      <c r="CR79" s="1260"/>
      <c r="CS79" s="1260"/>
      <c r="CT79" s="1260"/>
      <c r="CU79" s="1260"/>
      <c r="CV79" s="1260">
        <v>6.6</v>
      </c>
      <c r="CW79" s="1260"/>
      <c r="CX79" s="1260"/>
      <c r="CY79" s="1260"/>
      <c r="CZ79" s="1260"/>
      <c r="DA79" s="1260"/>
      <c r="DB79" s="1260"/>
      <c r="DC79" s="1260"/>
    </row>
    <row r="80" spans="2:107" ht="13" x14ac:dyDescent="0.2">
      <c r="B80" s="370"/>
      <c r="G80" s="1254"/>
      <c r="H80" s="1254"/>
      <c r="I80" s="1264"/>
      <c r="J80" s="1264"/>
      <c r="K80" s="1267"/>
      <c r="L80" s="1267"/>
      <c r="M80" s="1267"/>
      <c r="N80" s="1267"/>
      <c r="AN80" s="1258"/>
      <c r="AO80" s="1258"/>
      <c r="AP80" s="1258"/>
      <c r="AQ80" s="1258"/>
      <c r="AR80" s="1258"/>
      <c r="AS80" s="1258"/>
      <c r="AT80" s="1258"/>
      <c r="AU80" s="1258"/>
      <c r="AV80" s="1258"/>
      <c r="AW80" s="1258"/>
      <c r="AX80" s="1258"/>
      <c r="AY80" s="1258"/>
      <c r="AZ80" s="1258"/>
      <c r="BA80" s="1258"/>
      <c r="BB80" s="1262"/>
      <c r="BC80" s="1262"/>
      <c r="BD80" s="1262"/>
      <c r="BE80" s="1262"/>
      <c r="BF80" s="1262"/>
      <c r="BG80" s="1262"/>
      <c r="BH80" s="1262"/>
      <c r="BI80" s="1262"/>
      <c r="BJ80" s="1262"/>
      <c r="BK80" s="1262"/>
      <c r="BL80" s="1262"/>
      <c r="BM80" s="1262"/>
      <c r="BN80" s="1262"/>
      <c r="BO80" s="1262"/>
      <c r="BP80" s="1260"/>
      <c r="BQ80" s="1260"/>
      <c r="BR80" s="1260"/>
      <c r="BS80" s="1260"/>
      <c r="BT80" s="1260"/>
      <c r="BU80" s="1260"/>
      <c r="BV80" s="1260"/>
      <c r="BW80" s="1260"/>
      <c r="BX80" s="1260"/>
      <c r="BY80" s="1260"/>
      <c r="BZ80" s="1260"/>
      <c r="CA80" s="1260"/>
      <c r="CB80" s="1260"/>
      <c r="CC80" s="1260"/>
      <c r="CD80" s="1260"/>
      <c r="CE80" s="1260"/>
      <c r="CF80" s="1260"/>
      <c r="CG80" s="1260"/>
      <c r="CH80" s="1260"/>
      <c r="CI80" s="1260"/>
      <c r="CJ80" s="1260"/>
      <c r="CK80" s="1260"/>
      <c r="CL80" s="1260"/>
      <c r="CM80" s="1260"/>
      <c r="CN80" s="1260"/>
      <c r="CO80" s="1260"/>
      <c r="CP80" s="1260"/>
      <c r="CQ80" s="1260"/>
      <c r="CR80" s="1260"/>
      <c r="CS80" s="1260"/>
      <c r="CT80" s="1260"/>
      <c r="CU80" s="1260"/>
      <c r="CV80" s="1260"/>
      <c r="CW80" s="1260"/>
      <c r="CX80" s="1260"/>
      <c r="CY80" s="1260"/>
      <c r="CZ80" s="1260"/>
      <c r="DA80" s="1260"/>
      <c r="DB80" s="1260"/>
      <c r="DC80" s="1260"/>
    </row>
    <row r="81" spans="2:109" ht="13" x14ac:dyDescent="0.2">
      <c r="B81" s="370"/>
    </row>
    <row r="82" spans="2:109" ht="16.5" x14ac:dyDescent="0.2">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ht="13" x14ac:dyDescent="0.2">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ht="13" x14ac:dyDescent="0.2">
      <c r="DD84" s="364"/>
      <c r="DE84" s="364"/>
    </row>
    <row r="85" spans="2:109" ht="13" x14ac:dyDescent="0.2">
      <c r="DD85" s="364"/>
      <c r="DE85" s="364"/>
    </row>
  </sheetData>
  <sheetProtection algorithmName="SHA-512" hashValue="dvR32K+ZvZTKnHwbN19TRjPZbNi0IBD+wi0Uhb9/trXMw56hlUjoDXHHmVaAI7e8f2gwL+RV8ZZ7rqlU/ssJXw==" saltValue="EZjQAVBr7tkKPcSDbCljr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88008-3051-4154-A10E-F515896F262F}">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42" customWidth="1"/>
    <col min="35" max="122" width="2.453125" style="241" customWidth="1"/>
    <col min="123" max="16384" width="2.453125" style="241" hidden="1"/>
  </cols>
  <sheetData>
    <row r="1" spans="1:34" ht="13.5" customHeight="1" x14ac:dyDescent="0.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 x14ac:dyDescent="0.2">
      <c r="S2" s="241"/>
      <c r="AH2" s="241"/>
    </row>
    <row r="3" spans="1:34" ht="13"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ht="13" x14ac:dyDescent="0.2"/>
    <row r="5" spans="1:34" ht="13" x14ac:dyDescent="0.2"/>
    <row r="6" spans="1:34" ht="13" x14ac:dyDescent="0.2"/>
    <row r="7" spans="1:34" ht="13" x14ac:dyDescent="0.2"/>
    <row r="8" spans="1:34" ht="13" x14ac:dyDescent="0.2"/>
    <row r="9" spans="1:34" ht="13" x14ac:dyDescent="0.2">
      <c r="AH9" s="24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41"/>
    </row>
    <row r="18" spans="12:34" ht="13" x14ac:dyDescent="0.2"/>
    <row r="19" spans="12:34" ht="13" x14ac:dyDescent="0.2"/>
    <row r="20" spans="12:34" ht="13" x14ac:dyDescent="0.2">
      <c r="AH20" s="241"/>
    </row>
    <row r="21" spans="12:34" ht="13" x14ac:dyDescent="0.2">
      <c r="AH21" s="241"/>
    </row>
    <row r="22" spans="12:34" ht="13" x14ac:dyDescent="0.2"/>
    <row r="23" spans="12:34" ht="13" x14ac:dyDescent="0.2"/>
    <row r="24" spans="12:34" ht="13" x14ac:dyDescent="0.2">
      <c r="Q24" s="241"/>
    </row>
    <row r="25" spans="12:34" ht="13" x14ac:dyDescent="0.2"/>
    <row r="26" spans="12:34" ht="13" x14ac:dyDescent="0.2"/>
    <row r="27" spans="12:34" ht="13" x14ac:dyDescent="0.2"/>
    <row r="28" spans="12:34" ht="13" x14ac:dyDescent="0.2">
      <c r="O28" s="241"/>
      <c r="T28" s="241"/>
      <c r="AH28" s="241"/>
    </row>
    <row r="29" spans="12:34" ht="13" x14ac:dyDescent="0.2"/>
    <row r="30" spans="12:34" ht="13" x14ac:dyDescent="0.2"/>
    <row r="31" spans="12:34" ht="13" x14ac:dyDescent="0.2">
      <c r="Q31" s="241"/>
    </row>
    <row r="32" spans="12:34" ht="13" x14ac:dyDescent="0.2">
      <c r="L32" s="241"/>
    </row>
    <row r="33" spans="2:34" ht="13" x14ac:dyDescent="0.2">
      <c r="C33" s="241"/>
      <c r="E33" s="241"/>
      <c r="G33" s="241"/>
      <c r="I33" s="241"/>
      <c r="X33" s="241"/>
    </row>
    <row r="34" spans="2:34" ht="13" x14ac:dyDescent="0.2">
      <c r="B34" s="241"/>
      <c r="P34" s="241"/>
      <c r="R34" s="241"/>
      <c r="T34" s="241"/>
    </row>
    <row r="35" spans="2:34" ht="13" x14ac:dyDescent="0.2">
      <c r="D35" s="241"/>
      <c r="W35" s="241"/>
      <c r="AC35" s="241"/>
      <c r="AD35" s="241"/>
      <c r="AE35" s="241"/>
      <c r="AF35" s="241"/>
      <c r="AG35" s="241"/>
      <c r="AH35" s="241"/>
    </row>
    <row r="36" spans="2:34" ht="13" x14ac:dyDescent="0.2">
      <c r="H36" s="241"/>
      <c r="J36" s="241"/>
      <c r="K36" s="241"/>
      <c r="M36" s="241"/>
      <c r="Y36" s="241"/>
      <c r="Z36" s="241"/>
      <c r="AA36" s="241"/>
      <c r="AB36" s="241"/>
      <c r="AC36" s="241"/>
      <c r="AD36" s="241"/>
      <c r="AE36" s="241"/>
      <c r="AF36" s="241"/>
      <c r="AG36" s="241"/>
      <c r="AH36" s="241"/>
    </row>
    <row r="37" spans="2:34" ht="13" x14ac:dyDescent="0.2">
      <c r="AH37" s="241"/>
    </row>
    <row r="38" spans="2:34" ht="13" x14ac:dyDescent="0.2">
      <c r="AG38" s="241"/>
      <c r="AH38" s="241"/>
    </row>
    <row r="39" spans="2:34" ht="13" x14ac:dyDescent="0.2"/>
    <row r="40" spans="2:34" ht="13" x14ac:dyDescent="0.2">
      <c r="X40" s="241"/>
    </row>
    <row r="41" spans="2:34" ht="13" x14ac:dyDescent="0.2">
      <c r="R41" s="241"/>
    </row>
    <row r="42" spans="2:34" ht="13" x14ac:dyDescent="0.2">
      <c r="W42" s="241"/>
    </row>
    <row r="43" spans="2:34" ht="13" x14ac:dyDescent="0.2">
      <c r="Y43" s="241"/>
      <c r="Z43" s="241"/>
      <c r="AA43" s="241"/>
      <c r="AB43" s="241"/>
      <c r="AC43" s="241"/>
      <c r="AD43" s="241"/>
      <c r="AE43" s="241"/>
      <c r="AF43" s="241"/>
      <c r="AG43" s="241"/>
      <c r="AH43" s="241"/>
    </row>
    <row r="44" spans="2:34" ht="13" x14ac:dyDescent="0.2">
      <c r="AH44" s="241"/>
    </row>
    <row r="45" spans="2:34" ht="13" x14ac:dyDescent="0.2">
      <c r="X45" s="241"/>
    </row>
    <row r="46" spans="2:34" ht="13" x14ac:dyDescent="0.2"/>
    <row r="47" spans="2:34" ht="13" x14ac:dyDescent="0.2"/>
    <row r="48" spans="2:34" ht="13" x14ac:dyDescent="0.2">
      <c r="W48" s="241"/>
      <c r="Y48" s="241"/>
      <c r="Z48" s="241"/>
      <c r="AA48" s="241"/>
      <c r="AB48" s="241"/>
      <c r="AC48" s="241"/>
      <c r="AD48" s="241"/>
      <c r="AE48" s="241"/>
      <c r="AF48" s="241"/>
      <c r="AG48" s="241"/>
      <c r="AH48" s="241"/>
    </row>
    <row r="49" spans="28:34" ht="13" x14ac:dyDescent="0.2"/>
    <row r="50" spans="28:34" ht="13" x14ac:dyDescent="0.2">
      <c r="AE50" s="241"/>
      <c r="AF50" s="241"/>
      <c r="AG50" s="241"/>
      <c r="AH50" s="241"/>
    </row>
    <row r="51" spans="28:34" ht="13" x14ac:dyDescent="0.2">
      <c r="AC51" s="241"/>
      <c r="AD51" s="241"/>
      <c r="AE51" s="241"/>
      <c r="AF51" s="241"/>
      <c r="AG51" s="241"/>
      <c r="AH51" s="241"/>
    </row>
    <row r="52" spans="28:34" ht="13" x14ac:dyDescent="0.2"/>
    <row r="53" spans="28:34" ht="13" x14ac:dyDescent="0.2">
      <c r="AF53" s="241"/>
      <c r="AG53" s="241"/>
      <c r="AH53" s="241"/>
    </row>
    <row r="54" spans="28:34" ht="13" x14ac:dyDescent="0.2">
      <c r="AH54" s="241"/>
    </row>
    <row r="55" spans="28:34" ht="13" x14ac:dyDescent="0.2"/>
    <row r="56" spans="28:34" ht="13" x14ac:dyDescent="0.2">
      <c r="AB56" s="241"/>
      <c r="AC56" s="241"/>
      <c r="AD56" s="241"/>
      <c r="AE56" s="241"/>
      <c r="AF56" s="241"/>
      <c r="AG56" s="241"/>
      <c r="AH56" s="241"/>
    </row>
    <row r="57" spans="28:34" ht="13" x14ac:dyDescent="0.2">
      <c r="AH57" s="241"/>
    </row>
    <row r="58" spans="28:34" ht="13" x14ac:dyDescent="0.2">
      <c r="AH58" s="241"/>
    </row>
    <row r="59" spans="28:34" ht="13" x14ac:dyDescent="0.2"/>
    <row r="60" spans="28:34" ht="13" x14ac:dyDescent="0.2"/>
    <row r="61" spans="28:34" ht="13" x14ac:dyDescent="0.2"/>
    <row r="62" spans="28:34" ht="13" x14ac:dyDescent="0.2"/>
    <row r="63" spans="28:34" ht="13" x14ac:dyDescent="0.2">
      <c r="AH63" s="241"/>
    </row>
    <row r="64" spans="28:34" ht="13" x14ac:dyDescent="0.2">
      <c r="AG64" s="241"/>
      <c r="AH64" s="241"/>
    </row>
    <row r="65" spans="28:34" ht="13" x14ac:dyDescent="0.2"/>
    <row r="66" spans="28:34" ht="13" x14ac:dyDescent="0.2"/>
    <row r="67" spans="28:34" ht="13" x14ac:dyDescent="0.2"/>
    <row r="68" spans="28:34" ht="13" x14ac:dyDescent="0.2">
      <c r="AB68" s="241"/>
      <c r="AC68" s="241"/>
      <c r="AD68" s="241"/>
      <c r="AE68" s="241"/>
      <c r="AF68" s="241"/>
      <c r="AG68" s="241"/>
      <c r="AH68" s="241"/>
    </row>
    <row r="69" spans="28:34" ht="13" x14ac:dyDescent="0.2">
      <c r="AF69" s="241"/>
      <c r="AG69" s="241"/>
      <c r="AH69" s="241"/>
    </row>
    <row r="70" spans="28:34" ht="13" x14ac:dyDescent="0.2"/>
    <row r="71" spans="28:34" ht="13" x14ac:dyDescent="0.2"/>
    <row r="72" spans="28:34" ht="13" x14ac:dyDescent="0.2"/>
    <row r="73" spans="28:34" ht="13" x14ac:dyDescent="0.2"/>
    <row r="74" spans="28:34" ht="13" x14ac:dyDescent="0.2"/>
    <row r="75" spans="28:34" ht="13" x14ac:dyDescent="0.2">
      <c r="AH75" s="241"/>
    </row>
    <row r="76" spans="28:34" ht="13" x14ac:dyDescent="0.2">
      <c r="AF76" s="241"/>
      <c r="AG76" s="241"/>
      <c r="AH76" s="241"/>
    </row>
    <row r="77" spans="28:34" ht="13" x14ac:dyDescent="0.2">
      <c r="AG77" s="241"/>
      <c r="AH77" s="241"/>
    </row>
    <row r="78" spans="28:34" ht="13" x14ac:dyDescent="0.2"/>
    <row r="79" spans="28:34" ht="13" x14ac:dyDescent="0.2"/>
    <row r="80" spans="28:34" ht="13" x14ac:dyDescent="0.2"/>
    <row r="81" spans="25:34" ht="13" x14ac:dyDescent="0.2"/>
    <row r="82" spans="25:34" ht="13" x14ac:dyDescent="0.2">
      <c r="Y82" s="241"/>
    </row>
    <row r="83" spans="25:34" ht="13" x14ac:dyDescent="0.2">
      <c r="Y83" s="241"/>
      <c r="Z83" s="241"/>
      <c r="AA83" s="241"/>
      <c r="AB83" s="241"/>
      <c r="AC83" s="241"/>
      <c r="AD83" s="241"/>
      <c r="AE83" s="241"/>
      <c r="AF83" s="241"/>
      <c r="AG83" s="241"/>
      <c r="AH83" s="241"/>
    </row>
    <row r="84" spans="25:34" ht="13" x14ac:dyDescent="0.2"/>
    <row r="85" spans="25:34" ht="13" x14ac:dyDescent="0.2"/>
    <row r="86" spans="25:34" ht="13" x14ac:dyDescent="0.2"/>
    <row r="87" spans="25:34" ht="13" x14ac:dyDescent="0.2"/>
    <row r="88" spans="25:34" ht="13" x14ac:dyDescent="0.2">
      <c r="AH88" s="24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1"/>
      <c r="AG94" s="241"/>
      <c r="AH94" s="241"/>
    </row>
    <row r="95" spans="25:34" ht="13.5" customHeight="1" x14ac:dyDescent="0.2">
      <c r="AH95" s="24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1"/>
    </row>
    <row r="102" spans="33:34" ht="13.5" customHeight="1" x14ac:dyDescent="0.2"/>
    <row r="103" spans="33:34" ht="13.5" customHeight="1" x14ac:dyDescent="0.2"/>
    <row r="104" spans="33:34" ht="13.5" customHeight="1" x14ac:dyDescent="0.2">
      <c r="AG104" s="241"/>
      <c r="AH104" s="24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1"/>
    </row>
    <row r="117" spans="34:122" ht="13.5" customHeight="1" x14ac:dyDescent="0.2"/>
    <row r="118" spans="34:122" ht="13.5" customHeight="1" x14ac:dyDescent="0.2"/>
    <row r="119" spans="34:122" ht="13.5" customHeight="1" x14ac:dyDescent="0.2"/>
    <row r="120" spans="34:122" ht="13.5" customHeight="1" x14ac:dyDescent="0.2">
      <c r="AH120" s="241"/>
    </row>
    <row r="121" spans="34:122" ht="13.5" customHeight="1" x14ac:dyDescent="0.2">
      <c r="AH121" s="241"/>
    </row>
    <row r="122" spans="34:122" ht="13.5" customHeight="1" x14ac:dyDescent="0.2"/>
    <row r="123" spans="34:122" ht="13.5" customHeight="1" x14ac:dyDescent="0.2"/>
    <row r="124" spans="34:122" ht="13.5" customHeight="1" x14ac:dyDescent="0.2"/>
    <row r="125" spans="34:122" ht="13.5" customHeight="1" x14ac:dyDescent="0.2">
      <c r="DR125" s="241" t="s">
        <v>506</v>
      </c>
    </row>
  </sheetData>
  <sheetProtection algorithmName="SHA-512" hashValue="VRaOP2PFVf19diIQ5H1E3emoZkrQ6rBoOJyhlwr4S2RCyitbqTY+IC5Db9vrJANqSvs4KsqVF8cnxuXii4QciQ==" saltValue="H2jKRxlhrvb5h7d5fE5wJ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39615-FD9D-409B-852E-CA5A32232E28}">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42" customWidth="1"/>
    <col min="35" max="122" width="2.453125" style="241" customWidth="1"/>
    <col min="123" max="16384" width="2.453125" style="241" hidden="1"/>
  </cols>
  <sheetData>
    <row r="1" spans="2:34" ht="13.5" customHeight="1"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 x14ac:dyDescent="0.2">
      <c r="S2" s="241"/>
      <c r="AH2" s="241"/>
    </row>
    <row r="3" spans="2:34" ht="13"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 x14ac:dyDescent="0.2"/>
    <row r="5" spans="2:34" ht="13" x14ac:dyDescent="0.2"/>
    <row r="6" spans="2:34" ht="13" x14ac:dyDescent="0.2"/>
    <row r="7" spans="2:34" ht="13" x14ac:dyDescent="0.2"/>
    <row r="8" spans="2:34" ht="13" x14ac:dyDescent="0.2"/>
    <row r="9" spans="2:34" ht="13" x14ac:dyDescent="0.2">
      <c r="AH9" s="24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41"/>
    </row>
    <row r="18" spans="12:34" ht="13" x14ac:dyDescent="0.2"/>
    <row r="19" spans="12:34" ht="13" x14ac:dyDescent="0.2"/>
    <row r="20" spans="12:34" ht="13" x14ac:dyDescent="0.2">
      <c r="AH20" s="241"/>
    </row>
    <row r="21" spans="12:34" ht="13" x14ac:dyDescent="0.2">
      <c r="AH21" s="241"/>
    </row>
    <row r="22" spans="12:34" ht="13" x14ac:dyDescent="0.2"/>
    <row r="23" spans="12:34" ht="13" x14ac:dyDescent="0.2"/>
    <row r="24" spans="12:34" ht="13" x14ac:dyDescent="0.2">
      <c r="Q24" s="241"/>
    </row>
    <row r="25" spans="12:34" ht="13" x14ac:dyDescent="0.2"/>
    <row r="26" spans="12:34" ht="13" x14ac:dyDescent="0.2"/>
    <row r="27" spans="12:34" ht="13" x14ac:dyDescent="0.2"/>
    <row r="28" spans="12:34" ht="13" x14ac:dyDescent="0.2">
      <c r="O28" s="241"/>
      <c r="T28" s="241"/>
      <c r="AH28" s="241"/>
    </row>
    <row r="29" spans="12:34" ht="13" x14ac:dyDescent="0.2"/>
    <row r="30" spans="12:34" ht="13" x14ac:dyDescent="0.2"/>
    <row r="31" spans="12:34" ht="13" x14ac:dyDescent="0.2">
      <c r="Q31" s="241"/>
    </row>
    <row r="32" spans="12:34" ht="13" x14ac:dyDescent="0.2">
      <c r="L32" s="241"/>
    </row>
    <row r="33" spans="2:34" ht="13" x14ac:dyDescent="0.2">
      <c r="C33" s="241"/>
      <c r="E33" s="241"/>
      <c r="G33" s="241"/>
      <c r="I33" s="241"/>
      <c r="X33" s="241"/>
    </row>
    <row r="34" spans="2:34" ht="13" x14ac:dyDescent="0.2">
      <c r="B34" s="241"/>
      <c r="P34" s="241"/>
      <c r="R34" s="241"/>
      <c r="T34" s="241"/>
    </row>
    <row r="35" spans="2:34" ht="13" x14ac:dyDescent="0.2">
      <c r="D35" s="241"/>
      <c r="W35" s="241"/>
      <c r="AC35" s="241"/>
      <c r="AD35" s="241"/>
      <c r="AE35" s="241"/>
      <c r="AF35" s="241"/>
      <c r="AG35" s="241"/>
      <c r="AH35" s="241"/>
    </row>
    <row r="36" spans="2:34" ht="13" x14ac:dyDescent="0.2">
      <c r="H36" s="241"/>
      <c r="J36" s="241"/>
      <c r="K36" s="241"/>
      <c r="M36" s="241"/>
      <c r="Y36" s="241"/>
      <c r="Z36" s="241"/>
      <c r="AA36" s="241"/>
      <c r="AB36" s="241"/>
      <c r="AC36" s="241"/>
      <c r="AD36" s="241"/>
      <c r="AE36" s="241"/>
      <c r="AF36" s="241"/>
      <c r="AG36" s="241"/>
      <c r="AH36" s="241"/>
    </row>
    <row r="37" spans="2:34" ht="13" x14ac:dyDescent="0.2">
      <c r="AH37" s="241"/>
    </row>
    <row r="38" spans="2:34" ht="13" x14ac:dyDescent="0.2">
      <c r="AG38" s="241"/>
      <c r="AH38" s="241"/>
    </row>
    <row r="39" spans="2:34" ht="13" x14ac:dyDescent="0.2"/>
    <row r="40" spans="2:34" ht="13" x14ac:dyDescent="0.2">
      <c r="X40" s="241"/>
    </row>
    <row r="41" spans="2:34" ht="13" x14ac:dyDescent="0.2">
      <c r="R41" s="241"/>
    </row>
    <row r="42" spans="2:34" ht="13" x14ac:dyDescent="0.2">
      <c r="W42" s="241"/>
    </row>
    <row r="43" spans="2:34" ht="13" x14ac:dyDescent="0.2">
      <c r="Y43" s="241"/>
      <c r="Z43" s="241"/>
      <c r="AA43" s="241"/>
      <c r="AB43" s="241"/>
      <c r="AC43" s="241"/>
      <c r="AD43" s="241"/>
      <c r="AE43" s="241"/>
      <c r="AF43" s="241"/>
      <c r="AG43" s="241"/>
      <c r="AH43" s="241"/>
    </row>
    <row r="44" spans="2:34" ht="13" x14ac:dyDescent="0.2">
      <c r="AH44" s="241"/>
    </row>
    <row r="45" spans="2:34" ht="13" x14ac:dyDescent="0.2">
      <c r="X45" s="241"/>
    </row>
    <row r="46" spans="2:34" ht="13" x14ac:dyDescent="0.2"/>
    <row r="47" spans="2:34" ht="13" x14ac:dyDescent="0.2"/>
    <row r="48" spans="2:34" ht="13" x14ac:dyDescent="0.2">
      <c r="W48" s="241"/>
      <c r="Y48" s="241"/>
      <c r="Z48" s="241"/>
      <c r="AA48" s="241"/>
      <c r="AB48" s="241"/>
      <c r="AC48" s="241"/>
      <c r="AD48" s="241"/>
      <c r="AE48" s="241"/>
      <c r="AF48" s="241"/>
      <c r="AG48" s="241"/>
      <c r="AH48" s="241"/>
    </row>
    <row r="49" spans="28:34" ht="13" x14ac:dyDescent="0.2"/>
    <row r="50" spans="28:34" ht="13" x14ac:dyDescent="0.2">
      <c r="AE50" s="241"/>
      <c r="AF50" s="241"/>
      <c r="AG50" s="241"/>
      <c r="AH50" s="241"/>
    </row>
    <row r="51" spans="28:34" ht="13" x14ac:dyDescent="0.2">
      <c r="AC51" s="241"/>
      <c r="AD51" s="241"/>
      <c r="AE51" s="241"/>
      <c r="AF51" s="241"/>
      <c r="AG51" s="241"/>
      <c r="AH51" s="241"/>
    </row>
    <row r="52" spans="28:34" ht="13" x14ac:dyDescent="0.2"/>
    <row r="53" spans="28:34" ht="13" x14ac:dyDescent="0.2">
      <c r="AF53" s="241"/>
      <c r="AG53" s="241"/>
      <c r="AH53" s="241"/>
    </row>
    <row r="54" spans="28:34" ht="13" x14ac:dyDescent="0.2">
      <c r="AH54" s="241"/>
    </row>
    <row r="55" spans="28:34" ht="13" x14ac:dyDescent="0.2"/>
    <row r="56" spans="28:34" ht="13" x14ac:dyDescent="0.2">
      <c r="AB56" s="241"/>
      <c r="AC56" s="241"/>
      <c r="AD56" s="241"/>
      <c r="AE56" s="241"/>
      <c r="AF56" s="241"/>
      <c r="AG56" s="241"/>
      <c r="AH56" s="241"/>
    </row>
    <row r="57" spans="28:34" ht="13" x14ac:dyDescent="0.2">
      <c r="AH57" s="241"/>
    </row>
    <row r="58" spans="28:34" ht="13" x14ac:dyDescent="0.2">
      <c r="AH58" s="241"/>
    </row>
    <row r="59" spans="28:34" ht="13" x14ac:dyDescent="0.2">
      <c r="AG59" s="241"/>
      <c r="AH59" s="241"/>
    </row>
    <row r="60" spans="28:34" ht="13" x14ac:dyDescent="0.2"/>
    <row r="61" spans="28:34" ht="13" x14ac:dyDescent="0.2"/>
    <row r="62" spans="28:34" ht="13" x14ac:dyDescent="0.2"/>
    <row r="63" spans="28:34" ht="13" x14ac:dyDescent="0.2">
      <c r="AH63" s="241"/>
    </row>
    <row r="64" spans="28:34" ht="13" x14ac:dyDescent="0.2">
      <c r="AG64" s="241"/>
      <c r="AH64" s="241"/>
    </row>
    <row r="65" spans="28:34" ht="13" x14ac:dyDescent="0.2"/>
    <row r="66" spans="28:34" ht="13" x14ac:dyDescent="0.2"/>
    <row r="67" spans="28:34" ht="13" x14ac:dyDescent="0.2"/>
    <row r="68" spans="28:34" ht="13" x14ac:dyDescent="0.2">
      <c r="AB68" s="241"/>
      <c r="AC68" s="241"/>
      <c r="AD68" s="241"/>
      <c r="AE68" s="241"/>
      <c r="AF68" s="241"/>
      <c r="AG68" s="241"/>
      <c r="AH68" s="241"/>
    </row>
    <row r="69" spans="28:34" ht="13" x14ac:dyDescent="0.2">
      <c r="AF69" s="241"/>
      <c r="AG69" s="241"/>
      <c r="AH69" s="241"/>
    </row>
    <row r="70" spans="28:34" ht="13" x14ac:dyDescent="0.2"/>
    <row r="71" spans="28:34" ht="13" x14ac:dyDescent="0.2"/>
    <row r="72" spans="28:34" ht="13" x14ac:dyDescent="0.2"/>
    <row r="73" spans="28:34" ht="13" x14ac:dyDescent="0.2"/>
    <row r="74" spans="28:34" ht="13" x14ac:dyDescent="0.2"/>
    <row r="75" spans="28:34" ht="13" x14ac:dyDescent="0.2">
      <c r="AH75" s="241"/>
    </row>
    <row r="76" spans="28:34" ht="13" x14ac:dyDescent="0.2">
      <c r="AF76" s="241"/>
      <c r="AG76" s="241"/>
      <c r="AH76" s="241"/>
    </row>
    <row r="77" spans="28:34" ht="13" x14ac:dyDescent="0.2">
      <c r="AG77" s="241"/>
      <c r="AH77" s="241"/>
    </row>
    <row r="78" spans="28:34" ht="13" x14ac:dyDescent="0.2"/>
    <row r="79" spans="28:34" ht="13" x14ac:dyDescent="0.2"/>
    <row r="80" spans="28:34" ht="13" x14ac:dyDescent="0.2"/>
    <row r="81" spans="25:34" ht="13" x14ac:dyDescent="0.2"/>
    <row r="82" spans="25:34" ht="13" x14ac:dyDescent="0.2">
      <c r="Y82" s="241"/>
    </row>
    <row r="83" spans="25:34" ht="13" x14ac:dyDescent="0.2">
      <c r="Y83" s="241"/>
      <c r="Z83" s="241"/>
      <c r="AA83" s="241"/>
      <c r="AB83" s="241"/>
      <c r="AC83" s="241"/>
      <c r="AD83" s="241"/>
      <c r="AE83" s="241"/>
      <c r="AF83" s="241"/>
      <c r="AG83" s="241"/>
      <c r="AH83" s="241"/>
    </row>
    <row r="84" spans="25:34" ht="13" x14ac:dyDescent="0.2"/>
    <row r="85" spans="25:34" ht="13" x14ac:dyDescent="0.2"/>
    <row r="86" spans="25:34" ht="13" x14ac:dyDescent="0.2"/>
    <row r="87" spans="25:34" ht="13" x14ac:dyDescent="0.2"/>
    <row r="88" spans="25:34" ht="13" x14ac:dyDescent="0.2">
      <c r="AH88" s="24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1"/>
      <c r="AG94" s="241"/>
      <c r="AH94" s="241"/>
    </row>
    <row r="95" spans="25:34" ht="13.5" customHeight="1" x14ac:dyDescent="0.2">
      <c r="AH95" s="24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1"/>
    </row>
    <row r="102" spans="33:34" ht="13.5" customHeight="1" x14ac:dyDescent="0.2"/>
    <row r="103" spans="33:34" ht="13.5" customHeight="1" x14ac:dyDescent="0.2"/>
    <row r="104" spans="33:34" ht="13.5" customHeight="1" x14ac:dyDescent="0.2">
      <c r="AG104" s="241"/>
      <c r="AH104" s="24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1"/>
    </row>
    <row r="117" spans="34:122" ht="13.5" customHeight="1" x14ac:dyDescent="0.2"/>
    <row r="118" spans="34:122" ht="13.5" customHeight="1" x14ac:dyDescent="0.2"/>
    <row r="119" spans="34:122" ht="13.5" customHeight="1" x14ac:dyDescent="0.2"/>
    <row r="120" spans="34:122" ht="13.5" customHeight="1" x14ac:dyDescent="0.2">
      <c r="AH120" s="241"/>
    </row>
    <row r="121" spans="34:122" ht="13.5" customHeight="1" x14ac:dyDescent="0.2">
      <c r="AH121" s="241"/>
    </row>
    <row r="122" spans="34:122" ht="13.5" customHeight="1" x14ac:dyDescent="0.2"/>
    <row r="123" spans="34:122" ht="13.5" customHeight="1" x14ac:dyDescent="0.2"/>
    <row r="124" spans="34:122" ht="13.5" customHeight="1" x14ac:dyDescent="0.2"/>
    <row r="125" spans="34:122" ht="13.5" customHeight="1" x14ac:dyDescent="0.2">
      <c r="DR125" s="241" t="s">
        <v>506</v>
      </c>
    </row>
  </sheetData>
  <sheetProtection algorithmName="SHA-512" hashValue="LIe2INCEWR4Aenq7Pinb+fDP70kgvKu9nj8nEbJ1y/VrXYRXvLkGoDUJUymJW81YO8nIkw+gJrgofTXfJ0qB2Q==" saltValue="Wf01fEYk8qvhgO7tHoY4I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556</v>
      </c>
      <c r="G2" s="148"/>
      <c r="H2" s="149"/>
    </row>
    <row r="3" spans="1:8" x14ac:dyDescent="0.2">
      <c r="A3" s="145" t="s">
        <v>549</v>
      </c>
      <c r="B3" s="150"/>
      <c r="C3" s="151"/>
      <c r="D3" s="152">
        <v>52598</v>
      </c>
      <c r="E3" s="153"/>
      <c r="F3" s="154">
        <v>54110</v>
      </c>
      <c r="G3" s="155"/>
      <c r="H3" s="156"/>
    </row>
    <row r="4" spans="1:8" x14ac:dyDescent="0.2">
      <c r="A4" s="157"/>
      <c r="B4" s="158"/>
      <c r="C4" s="159"/>
      <c r="D4" s="160">
        <v>41528</v>
      </c>
      <c r="E4" s="161"/>
      <c r="F4" s="162">
        <v>30620</v>
      </c>
      <c r="G4" s="163"/>
      <c r="H4" s="164"/>
    </row>
    <row r="5" spans="1:8" x14ac:dyDescent="0.2">
      <c r="A5" s="145" t="s">
        <v>551</v>
      </c>
      <c r="B5" s="150"/>
      <c r="C5" s="151"/>
      <c r="D5" s="152">
        <v>63844</v>
      </c>
      <c r="E5" s="153"/>
      <c r="F5" s="154">
        <v>54684</v>
      </c>
      <c r="G5" s="155"/>
      <c r="H5" s="156"/>
    </row>
    <row r="6" spans="1:8" x14ac:dyDescent="0.2">
      <c r="A6" s="157"/>
      <c r="B6" s="158"/>
      <c r="C6" s="159"/>
      <c r="D6" s="160">
        <v>41679</v>
      </c>
      <c r="E6" s="161"/>
      <c r="F6" s="162">
        <v>32829</v>
      </c>
      <c r="G6" s="163"/>
      <c r="H6" s="164"/>
    </row>
    <row r="7" spans="1:8" x14ac:dyDescent="0.2">
      <c r="A7" s="145" t="s">
        <v>552</v>
      </c>
      <c r="B7" s="150"/>
      <c r="C7" s="151"/>
      <c r="D7" s="152">
        <v>65581</v>
      </c>
      <c r="E7" s="153"/>
      <c r="F7" s="154">
        <v>62383</v>
      </c>
      <c r="G7" s="155"/>
      <c r="H7" s="156"/>
    </row>
    <row r="8" spans="1:8" x14ac:dyDescent="0.2">
      <c r="A8" s="157"/>
      <c r="B8" s="158"/>
      <c r="C8" s="159"/>
      <c r="D8" s="160">
        <v>35403</v>
      </c>
      <c r="E8" s="161"/>
      <c r="F8" s="162">
        <v>35325</v>
      </c>
      <c r="G8" s="163"/>
      <c r="H8" s="164"/>
    </row>
    <row r="9" spans="1:8" x14ac:dyDescent="0.2">
      <c r="A9" s="145" t="s">
        <v>553</v>
      </c>
      <c r="B9" s="150"/>
      <c r="C9" s="151"/>
      <c r="D9" s="152">
        <v>59926</v>
      </c>
      <c r="E9" s="153"/>
      <c r="F9" s="154">
        <v>63812</v>
      </c>
      <c r="G9" s="155"/>
      <c r="H9" s="156"/>
    </row>
    <row r="10" spans="1:8" x14ac:dyDescent="0.2">
      <c r="A10" s="157"/>
      <c r="B10" s="158"/>
      <c r="C10" s="159"/>
      <c r="D10" s="160">
        <v>37066</v>
      </c>
      <c r="E10" s="161"/>
      <c r="F10" s="162">
        <v>33848</v>
      </c>
      <c r="G10" s="163"/>
      <c r="H10" s="164"/>
    </row>
    <row r="11" spans="1:8" x14ac:dyDescent="0.2">
      <c r="A11" s="145" t="s">
        <v>554</v>
      </c>
      <c r="B11" s="150"/>
      <c r="C11" s="151"/>
      <c r="D11" s="152">
        <v>82667</v>
      </c>
      <c r="E11" s="153"/>
      <c r="F11" s="154">
        <v>54225</v>
      </c>
      <c r="G11" s="155"/>
      <c r="H11" s="156"/>
    </row>
    <row r="12" spans="1:8" x14ac:dyDescent="0.2">
      <c r="A12" s="157"/>
      <c r="B12" s="158"/>
      <c r="C12" s="165"/>
      <c r="D12" s="160">
        <v>29137</v>
      </c>
      <c r="E12" s="161"/>
      <c r="F12" s="162">
        <v>27337</v>
      </c>
      <c r="G12" s="163"/>
      <c r="H12" s="164"/>
    </row>
    <row r="13" spans="1:8" x14ac:dyDescent="0.2">
      <c r="A13" s="145"/>
      <c r="B13" s="150"/>
      <c r="C13" s="166"/>
      <c r="D13" s="167">
        <v>64923</v>
      </c>
      <c r="E13" s="168"/>
      <c r="F13" s="169">
        <v>57843</v>
      </c>
      <c r="G13" s="170"/>
      <c r="H13" s="156"/>
    </row>
    <row r="14" spans="1:8" x14ac:dyDescent="0.2">
      <c r="A14" s="157"/>
      <c r="B14" s="158"/>
      <c r="C14" s="159"/>
      <c r="D14" s="160">
        <v>36963</v>
      </c>
      <c r="E14" s="161"/>
      <c r="F14" s="162">
        <v>31992</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11.45</v>
      </c>
      <c r="C19" s="171">
        <f>ROUND(VALUE(SUBSTITUTE(実質収支比率等に係る経年分析!G$48,"▲","-")),2)</f>
        <v>15.6</v>
      </c>
      <c r="D19" s="171">
        <f>ROUND(VALUE(SUBSTITUTE(実質収支比率等に係る経年分析!H$48,"▲","-")),2)</f>
        <v>9.8699999999999992</v>
      </c>
      <c r="E19" s="171">
        <f>ROUND(VALUE(SUBSTITUTE(実質収支比率等に係る経年分析!I$48,"▲","-")),2)</f>
        <v>13.61</v>
      </c>
      <c r="F19" s="171">
        <f>ROUND(VALUE(SUBSTITUTE(実質収支比率等に係る経年分析!J$48,"▲","-")),2)</f>
        <v>14.58</v>
      </c>
    </row>
    <row r="20" spans="1:11" x14ac:dyDescent="0.2">
      <c r="A20" s="171" t="s">
        <v>55</v>
      </c>
      <c r="B20" s="171">
        <f>ROUND(VALUE(SUBSTITUTE(実質収支比率等に係る経年分析!F$47,"▲","-")),2)</f>
        <v>37.19</v>
      </c>
      <c r="C20" s="171">
        <f>ROUND(VALUE(SUBSTITUTE(実質収支比率等に係る経年分析!G$47,"▲","-")),2)</f>
        <v>52.31</v>
      </c>
      <c r="D20" s="171">
        <f>ROUND(VALUE(SUBSTITUTE(実質収支比率等に係る経年分析!H$47,"▲","-")),2)</f>
        <v>44.33</v>
      </c>
      <c r="E20" s="171">
        <f>ROUND(VALUE(SUBSTITUTE(実質収支比率等に係る経年分析!I$47,"▲","-")),2)</f>
        <v>44.1</v>
      </c>
      <c r="F20" s="171">
        <f>ROUND(VALUE(SUBSTITUTE(実質収支比率等に係る経年分析!J$47,"▲","-")),2)</f>
        <v>41.9</v>
      </c>
    </row>
    <row r="21" spans="1:11" x14ac:dyDescent="0.2">
      <c r="A21" s="171" t="s">
        <v>56</v>
      </c>
      <c r="B21" s="171">
        <f>IF(ISNUMBER(VALUE(SUBSTITUTE(実質収支比率等に係る経年分析!F$49,"▲","-"))),ROUND(VALUE(SUBSTITUTE(実質収支比率等に係る経年分析!F$49,"▲","-")),2),NA())</f>
        <v>-1.79</v>
      </c>
      <c r="C21" s="171">
        <f>IF(ISNUMBER(VALUE(SUBSTITUTE(実質収支比率等に係る経年分析!G$49,"▲","-"))),ROUND(VALUE(SUBSTITUTE(実質収支比率等に係る経年分析!G$49,"▲","-")),2),NA())</f>
        <v>3.94</v>
      </c>
      <c r="D21" s="171">
        <f>IF(ISNUMBER(VALUE(SUBSTITUTE(実質収支比率等に係る経年分析!H$49,"▲","-"))),ROUND(VALUE(SUBSTITUTE(実質収支比率等に係る経年分析!H$49,"▲","-")),2),NA())</f>
        <v>-0.92</v>
      </c>
      <c r="E21" s="171">
        <f>IF(ISNUMBER(VALUE(SUBSTITUTE(実質収支比率等に係る経年分析!I$49,"▲","-"))),ROUND(VALUE(SUBSTITUTE(実質収支比率等に係る経年分析!I$49,"▲","-")),2),NA())</f>
        <v>2.39</v>
      </c>
      <c r="F21" s="171">
        <f>IF(ISNUMBER(VALUE(SUBSTITUTE(実質収支比率等に係る経年分析!J$49,"▲","-"))),ROUND(VALUE(SUBSTITUTE(実質収支比率等に係る経年分析!J$49,"▲","-")),2),NA())</f>
        <v>-6.42</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0.94</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2">
      <c r="A31" s="172" t="str">
        <f>IF(連結実質赤字比率に係る赤字・黒字の構成分析!C$39="",NA(),連結実質赤字比率に係る赤字・黒字の構成分析!C$39)</f>
        <v>介護保険特別会計（サービス事業）</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7.0000000000000007E-2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7.0000000000000007E-2</v>
      </c>
    </row>
    <row r="32" spans="1:11" x14ac:dyDescent="0.2">
      <c r="A32" s="172" t="str">
        <f>IF(連結実質赤字比率に係る赤字・黒字の構成分析!C$38="",NA(),連結実質赤字比率に係る赤字・黒字の構成分析!C$38)</f>
        <v>介護保険特別会計（事業勘定）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v>
      </c>
    </row>
    <row r="33" spans="1:16" x14ac:dyDescent="0.2">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1.45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1.1599999999999999</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1.75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2.17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2.38</v>
      </c>
    </row>
    <row r="35" spans="1:16" x14ac:dyDescent="0.2">
      <c r="A35" s="172" t="str">
        <f>IF(連結実質赤字比率に係る赤字・黒字の構成分析!C$35="",NA(),連結実質赤字比率に係る赤字・黒字の構成分析!C$35)</f>
        <v>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6.39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6.84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3.97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3.81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5.93</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11.44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15.59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9.86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13.61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14.57</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1697</v>
      </c>
      <c r="E42" s="173"/>
      <c r="F42" s="173"/>
      <c r="G42" s="173">
        <f>'実質公債費比率（分子）の構造'!L$52</f>
        <v>1548</v>
      </c>
      <c r="H42" s="173"/>
      <c r="I42" s="173"/>
      <c r="J42" s="173">
        <f>'実質公債費比率（分子）の構造'!M$52</f>
        <v>1733</v>
      </c>
      <c r="K42" s="173"/>
      <c r="L42" s="173"/>
      <c r="M42" s="173">
        <f>'実質公債費比率（分子）の構造'!N$52</f>
        <v>1408</v>
      </c>
      <c r="N42" s="173"/>
      <c r="O42" s="173"/>
      <c r="P42" s="173">
        <f>'実質公債費比率（分子）の構造'!O$52</f>
        <v>1332</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185</v>
      </c>
      <c r="C44" s="173"/>
      <c r="D44" s="173"/>
      <c r="E44" s="173">
        <f>'実質公債費比率（分子）の構造'!L$50</f>
        <v>149</v>
      </c>
      <c r="F44" s="173"/>
      <c r="G44" s="173"/>
      <c r="H44" s="173">
        <f>'実質公債費比率（分子）の構造'!M$50</f>
        <v>230</v>
      </c>
      <c r="I44" s="173"/>
      <c r="J44" s="173"/>
      <c r="K44" s="173">
        <f>'実質公債費比率（分子）の構造'!N$50</f>
        <v>20</v>
      </c>
      <c r="L44" s="173"/>
      <c r="M44" s="173"/>
      <c r="N44" s="173">
        <f>'実質公債費比率（分子）の構造'!O$50</f>
        <v>20</v>
      </c>
      <c r="O44" s="173"/>
      <c r="P44" s="173"/>
    </row>
    <row r="45" spans="1:16" x14ac:dyDescent="0.2">
      <c r="A45" s="173" t="s">
        <v>66</v>
      </c>
      <c r="B45" s="173">
        <f>'実質公債費比率（分子）の構造'!K$49</f>
        <v>107</v>
      </c>
      <c r="C45" s="173"/>
      <c r="D45" s="173"/>
      <c r="E45" s="173">
        <f>'実質公債費比率（分子）の構造'!L$49</f>
        <v>101</v>
      </c>
      <c r="F45" s="173"/>
      <c r="G45" s="173"/>
      <c r="H45" s="173">
        <f>'実質公債費比率（分子）の構造'!M$49</f>
        <v>91</v>
      </c>
      <c r="I45" s="173"/>
      <c r="J45" s="173"/>
      <c r="K45" s="173">
        <f>'実質公債費比率（分子）の構造'!N$49</f>
        <v>81</v>
      </c>
      <c r="L45" s="173"/>
      <c r="M45" s="173"/>
      <c r="N45" s="173">
        <f>'実質公債費比率（分子）の構造'!O$49</f>
        <v>34</v>
      </c>
      <c r="O45" s="173"/>
      <c r="P45" s="173"/>
    </row>
    <row r="46" spans="1:16" x14ac:dyDescent="0.2">
      <c r="A46" s="173" t="s">
        <v>67</v>
      </c>
      <c r="B46" s="173">
        <f>'実質公債費比率（分子）の構造'!K$48</f>
        <v>751</v>
      </c>
      <c r="C46" s="173"/>
      <c r="D46" s="173"/>
      <c r="E46" s="173">
        <f>'実質公債費比率（分子）の構造'!L$48</f>
        <v>675</v>
      </c>
      <c r="F46" s="173"/>
      <c r="G46" s="173"/>
      <c r="H46" s="173">
        <f>'実質公債費比率（分子）の構造'!M$48</f>
        <v>907</v>
      </c>
      <c r="I46" s="173"/>
      <c r="J46" s="173"/>
      <c r="K46" s="173">
        <f>'実質公債費比率（分子）の構造'!N$48</f>
        <v>805</v>
      </c>
      <c r="L46" s="173"/>
      <c r="M46" s="173"/>
      <c r="N46" s="173">
        <f>'実質公債費比率（分子）の構造'!O$48</f>
        <v>689</v>
      </c>
      <c r="O46" s="173"/>
      <c r="P46" s="173"/>
    </row>
    <row r="47" spans="1:16" x14ac:dyDescent="0.2">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1190</v>
      </c>
      <c r="C49" s="173"/>
      <c r="D49" s="173"/>
      <c r="E49" s="173">
        <f>'実質公債費比率（分子）の構造'!L$45</f>
        <v>1105</v>
      </c>
      <c r="F49" s="173"/>
      <c r="G49" s="173"/>
      <c r="H49" s="173">
        <f>'実質公債費比率（分子）の構造'!M$45</f>
        <v>1024</v>
      </c>
      <c r="I49" s="173"/>
      <c r="J49" s="173"/>
      <c r="K49" s="173">
        <f>'実質公債費比率（分子）の構造'!N$45</f>
        <v>906</v>
      </c>
      <c r="L49" s="173"/>
      <c r="M49" s="173"/>
      <c r="N49" s="173">
        <f>'実質公債費比率（分子）の構造'!O$45</f>
        <v>828</v>
      </c>
      <c r="O49" s="173"/>
      <c r="P49" s="173"/>
    </row>
    <row r="50" spans="1:16" x14ac:dyDescent="0.2">
      <c r="A50" s="173" t="s">
        <v>70</v>
      </c>
      <c r="B50" s="173" t="e">
        <f>NA()</f>
        <v>#N/A</v>
      </c>
      <c r="C50" s="173">
        <f>IF(ISNUMBER('実質公債費比率（分子）の構造'!K$53),'実質公債費比率（分子）の構造'!K$53,NA())</f>
        <v>536</v>
      </c>
      <c r="D50" s="173" t="e">
        <f>NA()</f>
        <v>#N/A</v>
      </c>
      <c r="E50" s="173" t="e">
        <f>NA()</f>
        <v>#N/A</v>
      </c>
      <c r="F50" s="173">
        <f>IF(ISNUMBER('実質公債費比率（分子）の構造'!L$53),'実質公債費比率（分子）の構造'!L$53,NA())</f>
        <v>482</v>
      </c>
      <c r="G50" s="173" t="e">
        <f>NA()</f>
        <v>#N/A</v>
      </c>
      <c r="H50" s="173" t="e">
        <f>NA()</f>
        <v>#N/A</v>
      </c>
      <c r="I50" s="173">
        <f>IF(ISNUMBER('実質公債費比率（分子）の構造'!M$53),'実質公債費比率（分子）の構造'!M$53,NA())</f>
        <v>519</v>
      </c>
      <c r="J50" s="173" t="e">
        <f>NA()</f>
        <v>#N/A</v>
      </c>
      <c r="K50" s="173" t="e">
        <f>NA()</f>
        <v>#N/A</v>
      </c>
      <c r="L50" s="173">
        <f>IF(ISNUMBER('実質公債費比率（分子）の構造'!N$53),'実質公債費比率（分子）の構造'!N$53,NA())</f>
        <v>404</v>
      </c>
      <c r="M50" s="173" t="e">
        <f>NA()</f>
        <v>#N/A</v>
      </c>
      <c r="N50" s="173" t="e">
        <f>NA()</f>
        <v>#N/A</v>
      </c>
      <c r="O50" s="173">
        <f>IF(ISNUMBER('実質公債費比率（分子）の構造'!O$53),'実質公債費比率（分子）の構造'!O$53,NA())</f>
        <v>239</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43</v>
      </c>
      <c r="B56" s="172"/>
      <c r="C56" s="172"/>
      <c r="D56" s="172">
        <f>'将来負担比率（分子）の構造'!I$52</f>
        <v>9618</v>
      </c>
      <c r="E56" s="172"/>
      <c r="F56" s="172"/>
      <c r="G56" s="172">
        <f>'将来負担比率（分子）の構造'!J$52</f>
        <v>8689</v>
      </c>
      <c r="H56" s="172"/>
      <c r="I56" s="172"/>
      <c r="J56" s="172">
        <f>'将来負担比率（分子）の構造'!K$52</f>
        <v>7931</v>
      </c>
      <c r="K56" s="172"/>
      <c r="L56" s="172"/>
      <c r="M56" s="172">
        <f>'将来負担比率（分子）の構造'!L$52</f>
        <v>7204</v>
      </c>
      <c r="N56" s="172"/>
      <c r="O56" s="172"/>
      <c r="P56" s="172">
        <f>'将来負担比率（分子）の構造'!M$52</f>
        <v>6761</v>
      </c>
    </row>
    <row r="57" spans="1:16" x14ac:dyDescent="0.2">
      <c r="A57" s="172" t="s">
        <v>42</v>
      </c>
      <c r="B57" s="172"/>
      <c r="C57" s="172"/>
      <c r="D57" s="172">
        <f>'将来負担比率（分子）の構造'!I$51</f>
        <v>6163</v>
      </c>
      <c r="E57" s="172"/>
      <c r="F57" s="172"/>
      <c r="G57" s="172">
        <f>'将来負担比率（分子）の構造'!J$51</f>
        <v>5890</v>
      </c>
      <c r="H57" s="172"/>
      <c r="I57" s="172"/>
      <c r="J57" s="172">
        <f>'将来負担比率（分子）の構造'!K$51</f>
        <v>6083</v>
      </c>
      <c r="K57" s="172"/>
      <c r="L57" s="172"/>
      <c r="M57" s="172">
        <f>'将来負担比率（分子）の構造'!L$51</f>
        <v>5518</v>
      </c>
      <c r="N57" s="172"/>
      <c r="O57" s="172"/>
      <c r="P57" s="172">
        <f>'将来負担比率（分子）の構造'!M$51</f>
        <v>5716</v>
      </c>
    </row>
    <row r="58" spans="1:16" x14ac:dyDescent="0.2">
      <c r="A58" s="172" t="s">
        <v>41</v>
      </c>
      <c r="B58" s="172"/>
      <c r="C58" s="172"/>
      <c r="D58" s="172">
        <f>'将来負担比率（分子）の構造'!I$50</f>
        <v>18941</v>
      </c>
      <c r="E58" s="172"/>
      <c r="F58" s="172"/>
      <c r="G58" s="172">
        <f>'将来負担比率（分子）の構造'!J$50</f>
        <v>19217</v>
      </c>
      <c r="H58" s="172"/>
      <c r="I58" s="172"/>
      <c r="J58" s="172">
        <f>'将来負担比率（分子）の構造'!K$50</f>
        <v>20815</v>
      </c>
      <c r="K58" s="172"/>
      <c r="L58" s="172"/>
      <c r="M58" s="172">
        <f>'将来負担比率（分子）の構造'!L$50</f>
        <v>20578</v>
      </c>
      <c r="N58" s="172"/>
      <c r="O58" s="172"/>
      <c r="P58" s="172">
        <f>'将来負担比率（分子）の構造'!M$50</f>
        <v>19536</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f>'将来負担比率（分子）の構造'!L$46</f>
        <v>1355</v>
      </c>
      <c r="L61" s="172"/>
      <c r="M61" s="172"/>
      <c r="N61" s="172" t="str">
        <f>'将来負担比率（分子）の構造'!M$46</f>
        <v>-</v>
      </c>
      <c r="O61" s="172"/>
      <c r="P61" s="172"/>
    </row>
    <row r="62" spans="1:16" x14ac:dyDescent="0.2">
      <c r="A62" s="172" t="s">
        <v>35</v>
      </c>
      <c r="B62" s="172">
        <f>'将来負担比率（分子）の構造'!I$45</f>
        <v>742</v>
      </c>
      <c r="C62" s="172"/>
      <c r="D62" s="172"/>
      <c r="E62" s="172">
        <f>'将来負担比率（分子）の構造'!J$45</f>
        <v>2096</v>
      </c>
      <c r="F62" s="172"/>
      <c r="G62" s="172"/>
      <c r="H62" s="172">
        <f>'将来負担比率（分子）の構造'!K$45</f>
        <v>550</v>
      </c>
      <c r="I62" s="172"/>
      <c r="J62" s="172"/>
      <c r="K62" s="172">
        <f>'将来負担比率（分子）の構造'!L$45</f>
        <v>362</v>
      </c>
      <c r="L62" s="172"/>
      <c r="M62" s="172"/>
      <c r="N62" s="172">
        <f>'将来負担比率（分子）の構造'!M$45</f>
        <v>314</v>
      </c>
      <c r="O62" s="172"/>
      <c r="P62" s="172"/>
    </row>
    <row r="63" spans="1:16" x14ac:dyDescent="0.2">
      <c r="A63" s="172" t="s">
        <v>34</v>
      </c>
      <c r="B63" s="172">
        <f>'将来負担比率（分子）の構造'!I$44</f>
        <v>255</v>
      </c>
      <c r="C63" s="172"/>
      <c r="D63" s="172"/>
      <c r="E63" s="172">
        <f>'将来負担比率（分子）の構造'!J$44</f>
        <v>241</v>
      </c>
      <c r="F63" s="172"/>
      <c r="G63" s="172"/>
      <c r="H63" s="172">
        <f>'将来負担比率（分子）の構造'!K$44</f>
        <v>224</v>
      </c>
      <c r="I63" s="172"/>
      <c r="J63" s="172"/>
      <c r="K63" s="172">
        <f>'将来負担比率（分子）の構造'!L$44</f>
        <v>181</v>
      </c>
      <c r="L63" s="172"/>
      <c r="M63" s="172"/>
      <c r="N63" s="172">
        <f>'将来負担比率（分子）の構造'!M$44</f>
        <v>191</v>
      </c>
      <c r="O63" s="172"/>
      <c r="P63" s="172"/>
    </row>
    <row r="64" spans="1:16" x14ac:dyDescent="0.2">
      <c r="A64" s="172" t="s">
        <v>33</v>
      </c>
      <c r="B64" s="172">
        <f>'将来負担比率（分子）の構造'!I$43</f>
        <v>7188</v>
      </c>
      <c r="C64" s="172"/>
      <c r="D64" s="172"/>
      <c r="E64" s="172">
        <f>'将来負担比率（分子）の構造'!J$43</f>
        <v>1971</v>
      </c>
      <c r="F64" s="172"/>
      <c r="G64" s="172"/>
      <c r="H64" s="172">
        <f>'将来負担比率（分子）の構造'!K$43</f>
        <v>6449</v>
      </c>
      <c r="I64" s="172"/>
      <c r="J64" s="172"/>
      <c r="K64" s="172">
        <f>'将来負担比率（分子）の構造'!L$43</f>
        <v>6219</v>
      </c>
      <c r="L64" s="172"/>
      <c r="M64" s="172"/>
      <c r="N64" s="172">
        <f>'将来負担比率（分子）の構造'!M$43</f>
        <v>6123</v>
      </c>
      <c r="O64" s="172"/>
      <c r="P64" s="172"/>
    </row>
    <row r="65" spans="1:16" x14ac:dyDescent="0.2">
      <c r="A65" s="172" t="s">
        <v>32</v>
      </c>
      <c r="B65" s="172">
        <f>'将来負担比率（分子）の構造'!I$42</f>
        <v>1746</v>
      </c>
      <c r="C65" s="172"/>
      <c r="D65" s="172"/>
      <c r="E65" s="172">
        <f>'将来負担比率（分子）の構造'!J$42</f>
        <v>1687</v>
      </c>
      <c r="F65" s="172"/>
      <c r="G65" s="172"/>
      <c r="H65" s="172">
        <f>'将来負担比率（分子）の構造'!K$42</f>
        <v>1396</v>
      </c>
      <c r="I65" s="172"/>
      <c r="J65" s="172"/>
      <c r="K65" s="172">
        <f>'将来負担比率（分子）の構造'!L$42</f>
        <v>1035</v>
      </c>
      <c r="L65" s="172"/>
      <c r="M65" s="172"/>
      <c r="N65" s="172">
        <f>'将来負担比率（分子）の構造'!M$42</f>
        <v>1152</v>
      </c>
      <c r="O65" s="172"/>
      <c r="P65" s="172"/>
    </row>
    <row r="66" spans="1:16" x14ac:dyDescent="0.2">
      <c r="A66" s="172" t="s">
        <v>31</v>
      </c>
      <c r="B66" s="172">
        <f>'将来負担比率（分子）の構造'!I$41</f>
        <v>7548</v>
      </c>
      <c r="C66" s="172"/>
      <c r="D66" s="172"/>
      <c r="E66" s="172">
        <f>'将来負担比率（分子）の構造'!J$41</f>
        <v>6746</v>
      </c>
      <c r="F66" s="172"/>
      <c r="G66" s="172"/>
      <c r="H66" s="172">
        <f>'将来負担比率（分子）の構造'!K$41</f>
        <v>6166</v>
      </c>
      <c r="I66" s="172"/>
      <c r="J66" s="172"/>
      <c r="K66" s="172">
        <f>'将来負担比率（分子）の構造'!L$41</f>
        <v>6068</v>
      </c>
      <c r="L66" s="172"/>
      <c r="M66" s="172"/>
      <c r="N66" s="172">
        <f>'将来負担比率（分子）の構造'!M$41</f>
        <v>6509</v>
      </c>
      <c r="O66" s="172"/>
      <c r="P66" s="172"/>
    </row>
    <row r="67" spans="1:16" x14ac:dyDescent="0.2">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7996</v>
      </c>
      <c r="C72" s="176">
        <f>基金残高に係る経年分析!G55</f>
        <v>7794</v>
      </c>
      <c r="D72" s="176">
        <f>基金残高に係る経年分析!H55</f>
        <v>6794</v>
      </c>
    </row>
    <row r="73" spans="1:16" x14ac:dyDescent="0.2">
      <c r="A73" s="175" t="s">
        <v>77</v>
      </c>
      <c r="B73" s="176">
        <f>基金残高に係る経年分析!F56</f>
        <v>144</v>
      </c>
      <c r="C73" s="176">
        <f>基金残高に係る経年分析!G56</f>
        <v>144</v>
      </c>
      <c r="D73" s="176">
        <f>基金残高に係る経年分析!H56</f>
        <v>144</v>
      </c>
    </row>
    <row r="74" spans="1:16" x14ac:dyDescent="0.2">
      <c r="A74" s="175" t="s">
        <v>78</v>
      </c>
      <c r="B74" s="176">
        <f>基金残高に係る経年分析!F57</f>
        <v>11775</v>
      </c>
      <c r="C74" s="176">
        <f>基金残高に係る経年分析!G57</f>
        <v>11206</v>
      </c>
      <c r="D74" s="176">
        <f>基金残高に係る経年分析!H57</f>
        <v>11187</v>
      </c>
    </row>
  </sheetData>
  <sheetProtection algorithmName="SHA-512" hashValue="AhzDvurh8K2WUYtYlHWYIDmlyhe/wWMB7OArx43wlS1YT73CO33r1q5JqCfRg3Dx9s0J+MSp20o3c41YPR6PpA==" saltValue="j2aHkARO/2AvD6DaBpT2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6475F-6EC1-49CD-A9D2-B588A3FF46E1}">
  <sheetPr>
    <pageSetUpPr fitToPage="1"/>
  </sheetPr>
  <dimension ref="B1:EM50"/>
  <sheetViews>
    <sheetView showGridLines="0" workbookViewId="0"/>
  </sheetViews>
  <sheetFormatPr defaultColWidth="0" defaultRowHeight="11.25" customHeight="1" zeroHeight="1" x14ac:dyDescent="0.2"/>
  <cols>
    <col min="1" max="1" width="1.6328125" style="349" customWidth="1"/>
    <col min="2" max="2" width="2.36328125" style="349" customWidth="1"/>
    <col min="3" max="16" width="2.6328125" style="349" customWidth="1"/>
    <col min="17" max="17" width="2.36328125" style="349" customWidth="1"/>
    <col min="18" max="95" width="1.6328125" style="349" customWidth="1"/>
    <col min="96" max="133" width="1.6328125" style="361" customWidth="1"/>
    <col min="134" max="143" width="1.6328125" style="349" customWidth="1"/>
    <col min="144" max="16384" width="0" style="349" hidden="1"/>
  </cols>
  <sheetData>
    <row r="1" spans="2:143" ht="22.5" customHeight="1" thickBot="1" x14ac:dyDescent="0.25">
      <c r="B1" s="347"/>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636" t="s">
        <v>213</v>
      </c>
      <c r="DI1" s="637"/>
      <c r="DJ1" s="637"/>
      <c r="DK1" s="637"/>
      <c r="DL1" s="637"/>
      <c r="DM1" s="637"/>
      <c r="DN1" s="638"/>
      <c r="DO1" s="349"/>
      <c r="DP1" s="636" t="s">
        <v>214</v>
      </c>
      <c r="DQ1" s="637"/>
      <c r="DR1" s="637"/>
      <c r="DS1" s="637"/>
      <c r="DT1" s="637"/>
      <c r="DU1" s="637"/>
      <c r="DV1" s="637"/>
      <c r="DW1" s="637"/>
      <c r="DX1" s="637"/>
      <c r="DY1" s="637"/>
      <c r="DZ1" s="637"/>
      <c r="EA1" s="637"/>
      <c r="EB1" s="637"/>
      <c r="EC1" s="638"/>
      <c r="ED1" s="348"/>
      <c r="EE1" s="348"/>
      <c r="EF1" s="348"/>
      <c r="EG1" s="348"/>
      <c r="EH1" s="348"/>
      <c r="EI1" s="348"/>
      <c r="EJ1" s="348"/>
      <c r="EK1" s="348"/>
      <c r="EL1" s="348"/>
      <c r="EM1" s="348"/>
    </row>
    <row r="2" spans="2:143" ht="22.5" customHeight="1" x14ac:dyDescent="0.2">
      <c r="B2" s="350" t="s">
        <v>215</v>
      </c>
      <c r="R2" s="351"/>
      <c r="S2" s="351"/>
      <c r="T2" s="351"/>
      <c r="U2" s="351"/>
      <c r="V2" s="351"/>
      <c r="W2" s="351"/>
      <c r="X2" s="351"/>
      <c r="Y2" s="351"/>
      <c r="Z2" s="351"/>
      <c r="AA2" s="351"/>
      <c r="AB2" s="351"/>
      <c r="AC2" s="351"/>
      <c r="AE2" s="352"/>
      <c r="AF2" s="352"/>
      <c r="AG2" s="352"/>
      <c r="AH2" s="352"/>
      <c r="AI2" s="352"/>
      <c r="AJ2" s="351"/>
      <c r="AK2" s="351"/>
      <c r="AL2" s="351"/>
      <c r="AM2" s="351"/>
      <c r="AN2" s="351"/>
      <c r="AO2" s="351"/>
      <c r="AP2" s="351"/>
      <c r="CD2" s="348"/>
      <c r="CE2" s="348"/>
      <c r="CF2" s="348"/>
      <c r="CG2" s="348"/>
      <c r="CH2" s="348"/>
      <c r="CI2" s="348"/>
      <c r="CJ2" s="348"/>
      <c r="CK2" s="348"/>
      <c r="CL2" s="348"/>
      <c r="CM2" s="348"/>
      <c r="CN2" s="348"/>
      <c r="CO2" s="348"/>
      <c r="CP2" s="348"/>
      <c r="CQ2" s="348"/>
      <c r="CR2" s="348"/>
      <c r="CS2" s="348"/>
      <c r="CT2" s="348"/>
      <c r="CU2" s="348"/>
      <c r="CV2" s="348"/>
      <c r="CW2" s="348"/>
      <c r="CX2" s="348"/>
      <c r="CY2" s="348"/>
      <c r="CZ2" s="348"/>
      <c r="DA2" s="348"/>
      <c r="DB2" s="348"/>
      <c r="DC2" s="348"/>
      <c r="DD2" s="348"/>
      <c r="DE2" s="348"/>
      <c r="DF2" s="348"/>
      <c r="DG2" s="348"/>
      <c r="DH2" s="348"/>
      <c r="DI2" s="348"/>
      <c r="DJ2" s="348"/>
      <c r="DK2" s="348"/>
      <c r="DL2" s="348"/>
      <c r="DM2" s="348"/>
      <c r="DN2" s="348"/>
      <c r="DO2" s="348"/>
      <c r="DP2" s="348"/>
      <c r="DQ2" s="348"/>
      <c r="DR2" s="348"/>
      <c r="DS2" s="348"/>
      <c r="DT2" s="348"/>
      <c r="DU2" s="348"/>
      <c r="DV2" s="348"/>
      <c r="DW2" s="348"/>
      <c r="DX2" s="348"/>
      <c r="DY2" s="348"/>
      <c r="DZ2" s="348"/>
      <c r="EA2" s="348"/>
      <c r="EB2" s="348"/>
      <c r="EC2" s="348"/>
    </row>
    <row r="3" spans="2:143" ht="11.25" customHeight="1" x14ac:dyDescent="0.2">
      <c r="B3" s="639" t="s">
        <v>216</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217</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1"/>
      <c r="CD3" s="639" t="s">
        <v>218</v>
      </c>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0"/>
      <c r="DY3" s="640"/>
      <c r="DZ3" s="640"/>
      <c r="EA3" s="640"/>
      <c r="EB3" s="640"/>
      <c r="EC3" s="641"/>
    </row>
    <row r="4" spans="2:143" ht="11.25" customHeight="1" x14ac:dyDescent="0.2">
      <c r="B4" s="639" t="s">
        <v>1</v>
      </c>
      <c r="C4" s="640"/>
      <c r="D4" s="640"/>
      <c r="E4" s="640"/>
      <c r="F4" s="640"/>
      <c r="G4" s="640"/>
      <c r="H4" s="640"/>
      <c r="I4" s="640"/>
      <c r="J4" s="640"/>
      <c r="K4" s="640"/>
      <c r="L4" s="640"/>
      <c r="M4" s="640"/>
      <c r="N4" s="640"/>
      <c r="O4" s="640"/>
      <c r="P4" s="640"/>
      <c r="Q4" s="641"/>
      <c r="R4" s="639" t="s">
        <v>219</v>
      </c>
      <c r="S4" s="640"/>
      <c r="T4" s="640"/>
      <c r="U4" s="640"/>
      <c r="V4" s="640"/>
      <c r="W4" s="640"/>
      <c r="X4" s="640"/>
      <c r="Y4" s="641"/>
      <c r="Z4" s="639" t="s">
        <v>220</v>
      </c>
      <c r="AA4" s="640"/>
      <c r="AB4" s="640"/>
      <c r="AC4" s="641"/>
      <c r="AD4" s="639" t="s">
        <v>221</v>
      </c>
      <c r="AE4" s="640"/>
      <c r="AF4" s="640"/>
      <c r="AG4" s="640"/>
      <c r="AH4" s="640"/>
      <c r="AI4" s="640"/>
      <c r="AJ4" s="640"/>
      <c r="AK4" s="641"/>
      <c r="AL4" s="639" t="s">
        <v>220</v>
      </c>
      <c r="AM4" s="640"/>
      <c r="AN4" s="640"/>
      <c r="AO4" s="641"/>
      <c r="AP4" s="642" t="s">
        <v>222</v>
      </c>
      <c r="AQ4" s="642"/>
      <c r="AR4" s="642"/>
      <c r="AS4" s="642"/>
      <c r="AT4" s="642"/>
      <c r="AU4" s="642"/>
      <c r="AV4" s="642"/>
      <c r="AW4" s="642"/>
      <c r="AX4" s="642"/>
      <c r="AY4" s="642"/>
      <c r="AZ4" s="642"/>
      <c r="BA4" s="642"/>
      <c r="BB4" s="642"/>
      <c r="BC4" s="642"/>
      <c r="BD4" s="642"/>
      <c r="BE4" s="642"/>
      <c r="BF4" s="642"/>
      <c r="BG4" s="642" t="s">
        <v>223</v>
      </c>
      <c r="BH4" s="642"/>
      <c r="BI4" s="642"/>
      <c r="BJ4" s="642"/>
      <c r="BK4" s="642"/>
      <c r="BL4" s="642"/>
      <c r="BM4" s="642"/>
      <c r="BN4" s="642"/>
      <c r="BO4" s="642" t="s">
        <v>220</v>
      </c>
      <c r="BP4" s="642"/>
      <c r="BQ4" s="642"/>
      <c r="BR4" s="642"/>
      <c r="BS4" s="642" t="s">
        <v>224</v>
      </c>
      <c r="BT4" s="642"/>
      <c r="BU4" s="642"/>
      <c r="BV4" s="642"/>
      <c r="BW4" s="642"/>
      <c r="BX4" s="642"/>
      <c r="BY4" s="642"/>
      <c r="BZ4" s="642"/>
      <c r="CA4" s="642"/>
      <c r="CB4" s="642"/>
      <c r="CD4" s="639" t="s">
        <v>225</v>
      </c>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0"/>
      <c r="DY4" s="640"/>
      <c r="DZ4" s="640"/>
      <c r="EA4" s="640"/>
      <c r="EB4" s="640"/>
      <c r="EC4" s="641"/>
    </row>
    <row r="5" spans="2:143" ht="11.25" customHeight="1" x14ac:dyDescent="0.2">
      <c r="B5" s="643" t="s">
        <v>226</v>
      </c>
      <c r="C5" s="644"/>
      <c r="D5" s="644"/>
      <c r="E5" s="644"/>
      <c r="F5" s="644"/>
      <c r="G5" s="644"/>
      <c r="H5" s="644"/>
      <c r="I5" s="644"/>
      <c r="J5" s="644"/>
      <c r="K5" s="644"/>
      <c r="L5" s="644"/>
      <c r="M5" s="644"/>
      <c r="N5" s="644"/>
      <c r="O5" s="644"/>
      <c r="P5" s="644"/>
      <c r="Q5" s="645"/>
      <c r="R5" s="646">
        <v>14479326</v>
      </c>
      <c r="S5" s="647"/>
      <c r="T5" s="647"/>
      <c r="U5" s="647"/>
      <c r="V5" s="647"/>
      <c r="W5" s="647"/>
      <c r="X5" s="647"/>
      <c r="Y5" s="648"/>
      <c r="Z5" s="649">
        <v>42.7</v>
      </c>
      <c r="AA5" s="649"/>
      <c r="AB5" s="649"/>
      <c r="AC5" s="649"/>
      <c r="AD5" s="650">
        <v>13571017</v>
      </c>
      <c r="AE5" s="650"/>
      <c r="AF5" s="650"/>
      <c r="AG5" s="650"/>
      <c r="AH5" s="650"/>
      <c r="AI5" s="650"/>
      <c r="AJ5" s="650"/>
      <c r="AK5" s="650"/>
      <c r="AL5" s="651">
        <v>83.1</v>
      </c>
      <c r="AM5" s="652"/>
      <c r="AN5" s="652"/>
      <c r="AO5" s="653"/>
      <c r="AP5" s="643" t="s">
        <v>227</v>
      </c>
      <c r="AQ5" s="644"/>
      <c r="AR5" s="644"/>
      <c r="AS5" s="644"/>
      <c r="AT5" s="644"/>
      <c r="AU5" s="644"/>
      <c r="AV5" s="644"/>
      <c r="AW5" s="644"/>
      <c r="AX5" s="644"/>
      <c r="AY5" s="644"/>
      <c r="AZ5" s="644"/>
      <c r="BA5" s="644"/>
      <c r="BB5" s="644"/>
      <c r="BC5" s="644"/>
      <c r="BD5" s="644"/>
      <c r="BE5" s="644"/>
      <c r="BF5" s="645"/>
      <c r="BG5" s="657">
        <v>13571017</v>
      </c>
      <c r="BH5" s="658"/>
      <c r="BI5" s="658"/>
      <c r="BJ5" s="658"/>
      <c r="BK5" s="658"/>
      <c r="BL5" s="658"/>
      <c r="BM5" s="658"/>
      <c r="BN5" s="659"/>
      <c r="BO5" s="660">
        <v>93.7</v>
      </c>
      <c r="BP5" s="660"/>
      <c r="BQ5" s="660"/>
      <c r="BR5" s="660"/>
      <c r="BS5" s="661" t="s">
        <v>128</v>
      </c>
      <c r="BT5" s="661"/>
      <c r="BU5" s="661"/>
      <c r="BV5" s="661"/>
      <c r="BW5" s="661"/>
      <c r="BX5" s="661"/>
      <c r="BY5" s="661"/>
      <c r="BZ5" s="661"/>
      <c r="CA5" s="661"/>
      <c r="CB5" s="665"/>
      <c r="CD5" s="639" t="s">
        <v>222</v>
      </c>
      <c r="CE5" s="640"/>
      <c r="CF5" s="640"/>
      <c r="CG5" s="640"/>
      <c r="CH5" s="640"/>
      <c r="CI5" s="640"/>
      <c r="CJ5" s="640"/>
      <c r="CK5" s="640"/>
      <c r="CL5" s="640"/>
      <c r="CM5" s="640"/>
      <c r="CN5" s="640"/>
      <c r="CO5" s="640"/>
      <c r="CP5" s="640"/>
      <c r="CQ5" s="641"/>
      <c r="CR5" s="639" t="s">
        <v>228</v>
      </c>
      <c r="CS5" s="640"/>
      <c r="CT5" s="640"/>
      <c r="CU5" s="640"/>
      <c r="CV5" s="640"/>
      <c r="CW5" s="640"/>
      <c r="CX5" s="640"/>
      <c r="CY5" s="641"/>
      <c r="CZ5" s="639" t="s">
        <v>220</v>
      </c>
      <c r="DA5" s="640"/>
      <c r="DB5" s="640"/>
      <c r="DC5" s="641"/>
      <c r="DD5" s="639" t="s">
        <v>229</v>
      </c>
      <c r="DE5" s="640"/>
      <c r="DF5" s="640"/>
      <c r="DG5" s="640"/>
      <c r="DH5" s="640"/>
      <c r="DI5" s="640"/>
      <c r="DJ5" s="640"/>
      <c r="DK5" s="640"/>
      <c r="DL5" s="640"/>
      <c r="DM5" s="640"/>
      <c r="DN5" s="640"/>
      <c r="DO5" s="640"/>
      <c r="DP5" s="641"/>
      <c r="DQ5" s="639" t="s">
        <v>230</v>
      </c>
      <c r="DR5" s="640"/>
      <c r="DS5" s="640"/>
      <c r="DT5" s="640"/>
      <c r="DU5" s="640"/>
      <c r="DV5" s="640"/>
      <c r="DW5" s="640"/>
      <c r="DX5" s="640"/>
      <c r="DY5" s="640"/>
      <c r="DZ5" s="640"/>
      <c r="EA5" s="640"/>
      <c r="EB5" s="640"/>
      <c r="EC5" s="641"/>
    </row>
    <row r="6" spans="2:143" ht="11.25" customHeight="1" x14ac:dyDescent="0.2">
      <c r="B6" s="654" t="s">
        <v>231</v>
      </c>
      <c r="C6" s="655"/>
      <c r="D6" s="655"/>
      <c r="E6" s="655"/>
      <c r="F6" s="655"/>
      <c r="G6" s="655"/>
      <c r="H6" s="655"/>
      <c r="I6" s="655"/>
      <c r="J6" s="655"/>
      <c r="K6" s="655"/>
      <c r="L6" s="655"/>
      <c r="M6" s="655"/>
      <c r="N6" s="655"/>
      <c r="O6" s="655"/>
      <c r="P6" s="655"/>
      <c r="Q6" s="656"/>
      <c r="R6" s="657">
        <v>150813</v>
      </c>
      <c r="S6" s="658"/>
      <c r="T6" s="658"/>
      <c r="U6" s="658"/>
      <c r="V6" s="658"/>
      <c r="W6" s="658"/>
      <c r="X6" s="658"/>
      <c r="Y6" s="659"/>
      <c r="Z6" s="660">
        <v>0.4</v>
      </c>
      <c r="AA6" s="660"/>
      <c r="AB6" s="660"/>
      <c r="AC6" s="660"/>
      <c r="AD6" s="661">
        <v>150813</v>
      </c>
      <c r="AE6" s="661"/>
      <c r="AF6" s="661"/>
      <c r="AG6" s="661"/>
      <c r="AH6" s="661"/>
      <c r="AI6" s="661"/>
      <c r="AJ6" s="661"/>
      <c r="AK6" s="661"/>
      <c r="AL6" s="662">
        <v>0.9</v>
      </c>
      <c r="AM6" s="663"/>
      <c r="AN6" s="663"/>
      <c r="AO6" s="664"/>
      <c r="AP6" s="654" t="s">
        <v>232</v>
      </c>
      <c r="AQ6" s="655"/>
      <c r="AR6" s="655"/>
      <c r="AS6" s="655"/>
      <c r="AT6" s="655"/>
      <c r="AU6" s="655"/>
      <c r="AV6" s="655"/>
      <c r="AW6" s="655"/>
      <c r="AX6" s="655"/>
      <c r="AY6" s="655"/>
      <c r="AZ6" s="655"/>
      <c r="BA6" s="655"/>
      <c r="BB6" s="655"/>
      <c r="BC6" s="655"/>
      <c r="BD6" s="655"/>
      <c r="BE6" s="655"/>
      <c r="BF6" s="656"/>
      <c r="BG6" s="657">
        <v>13571017</v>
      </c>
      <c r="BH6" s="658"/>
      <c r="BI6" s="658"/>
      <c r="BJ6" s="658"/>
      <c r="BK6" s="658"/>
      <c r="BL6" s="658"/>
      <c r="BM6" s="658"/>
      <c r="BN6" s="659"/>
      <c r="BO6" s="660">
        <v>93.7</v>
      </c>
      <c r="BP6" s="660"/>
      <c r="BQ6" s="660"/>
      <c r="BR6" s="660"/>
      <c r="BS6" s="661" t="s">
        <v>128</v>
      </c>
      <c r="BT6" s="661"/>
      <c r="BU6" s="661"/>
      <c r="BV6" s="661"/>
      <c r="BW6" s="661"/>
      <c r="BX6" s="661"/>
      <c r="BY6" s="661"/>
      <c r="BZ6" s="661"/>
      <c r="CA6" s="661"/>
      <c r="CB6" s="665"/>
      <c r="CD6" s="643" t="s">
        <v>233</v>
      </c>
      <c r="CE6" s="644"/>
      <c r="CF6" s="644"/>
      <c r="CG6" s="644"/>
      <c r="CH6" s="644"/>
      <c r="CI6" s="644"/>
      <c r="CJ6" s="644"/>
      <c r="CK6" s="644"/>
      <c r="CL6" s="644"/>
      <c r="CM6" s="644"/>
      <c r="CN6" s="644"/>
      <c r="CO6" s="644"/>
      <c r="CP6" s="644"/>
      <c r="CQ6" s="645"/>
      <c r="CR6" s="657">
        <v>227923</v>
      </c>
      <c r="CS6" s="658"/>
      <c r="CT6" s="658"/>
      <c r="CU6" s="658"/>
      <c r="CV6" s="658"/>
      <c r="CW6" s="658"/>
      <c r="CX6" s="658"/>
      <c r="CY6" s="659"/>
      <c r="CZ6" s="651">
        <v>0.7</v>
      </c>
      <c r="DA6" s="652"/>
      <c r="DB6" s="652"/>
      <c r="DC6" s="668"/>
      <c r="DD6" s="666" t="s">
        <v>128</v>
      </c>
      <c r="DE6" s="658"/>
      <c r="DF6" s="658"/>
      <c r="DG6" s="658"/>
      <c r="DH6" s="658"/>
      <c r="DI6" s="658"/>
      <c r="DJ6" s="658"/>
      <c r="DK6" s="658"/>
      <c r="DL6" s="658"/>
      <c r="DM6" s="658"/>
      <c r="DN6" s="658"/>
      <c r="DO6" s="658"/>
      <c r="DP6" s="659"/>
      <c r="DQ6" s="666">
        <v>227923</v>
      </c>
      <c r="DR6" s="658"/>
      <c r="DS6" s="658"/>
      <c r="DT6" s="658"/>
      <c r="DU6" s="658"/>
      <c r="DV6" s="658"/>
      <c r="DW6" s="658"/>
      <c r="DX6" s="658"/>
      <c r="DY6" s="658"/>
      <c r="DZ6" s="658"/>
      <c r="EA6" s="658"/>
      <c r="EB6" s="658"/>
      <c r="EC6" s="667"/>
    </row>
    <row r="7" spans="2:143" ht="11.25" customHeight="1" x14ac:dyDescent="0.2">
      <c r="B7" s="654" t="s">
        <v>234</v>
      </c>
      <c r="C7" s="655"/>
      <c r="D7" s="655"/>
      <c r="E7" s="655"/>
      <c r="F7" s="655"/>
      <c r="G7" s="655"/>
      <c r="H7" s="655"/>
      <c r="I7" s="655"/>
      <c r="J7" s="655"/>
      <c r="K7" s="655"/>
      <c r="L7" s="655"/>
      <c r="M7" s="655"/>
      <c r="N7" s="655"/>
      <c r="O7" s="655"/>
      <c r="P7" s="655"/>
      <c r="Q7" s="656"/>
      <c r="R7" s="657">
        <v>8276</v>
      </c>
      <c r="S7" s="658"/>
      <c r="T7" s="658"/>
      <c r="U7" s="658"/>
      <c r="V7" s="658"/>
      <c r="W7" s="658"/>
      <c r="X7" s="658"/>
      <c r="Y7" s="659"/>
      <c r="Z7" s="660">
        <v>0</v>
      </c>
      <c r="AA7" s="660"/>
      <c r="AB7" s="660"/>
      <c r="AC7" s="660"/>
      <c r="AD7" s="661">
        <v>8276</v>
      </c>
      <c r="AE7" s="661"/>
      <c r="AF7" s="661"/>
      <c r="AG7" s="661"/>
      <c r="AH7" s="661"/>
      <c r="AI7" s="661"/>
      <c r="AJ7" s="661"/>
      <c r="AK7" s="661"/>
      <c r="AL7" s="662">
        <v>0.1</v>
      </c>
      <c r="AM7" s="663"/>
      <c r="AN7" s="663"/>
      <c r="AO7" s="664"/>
      <c r="AP7" s="654" t="s">
        <v>235</v>
      </c>
      <c r="AQ7" s="655"/>
      <c r="AR7" s="655"/>
      <c r="AS7" s="655"/>
      <c r="AT7" s="655"/>
      <c r="AU7" s="655"/>
      <c r="AV7" s="655"/>
      <c r="AW7" s="655"/>
      <c r="AX7" s="655"/>
      <c r="AY7" s="655"/>
      <c r="AZ7" s="655"/>
      <c r="BA7" s="655"/>
      <c r="BB7" s="655"/>
      <c r="BC7" s="655"/>
      <c r="BD7" s="655"/>
      <c r="BE7" s="655"/>
      <c r="BF7" s="656"/>
      <c r="BG7" s="657">
        <v>6144958</v>
      </c>
      <c r="BH7" s="658"/>
      <c r="BI7" s="658"/>
      <c r="BJ7" s="658"/>
      <c r="BK7" s="658"/>
      <c r="BL7" s="658"/>
      <c r="BM7" s="658"/>
      <c r="BN7" s="659"/>
      <c r="BO7" s="660">
        <v>42.4</v>
      </c>
      <c r="BP7" s="660"/>
      <c r="BQ7" s="660"/>
      <c r="BR7" s="660"/>
      <c r="BS7" s="661" t="s">
        <v>128</v>
      </c>
      <c r="BT7" s="661"/>
      <c r="BU7" s="661"/>
      <c r="BV7" s="661"/>
      <c r="BW7" s="661"/>
      <c r="BX7" s="661"/>
      <c r="BY7" s="661"/>
      <c r="BZ7" s="661"/>
      <c r="CA7" s="661"/>
      <c r="CB7" s="665"/>
      <c r="CD7" s="654" t="s">
        <v>236</v>
      </c>
      <c r="CE7" s="655"/>
      <c r="CF7" s="655"/>
      <c r="CG7" s="655"/>
      <c r="CH7" s="655"/>
      <c r="CI7" s="655"/>
      <c r="CJ7" s="655"/>
      <c r="CK7" s="655"/>
      <c r="CL7" s="655"/>
      <c r="CM7" s="655"/>
      <c r="CN7" s="655"/>
      <c r="CO7" s="655"/>
      <c r="CP7" s="655"/>
      <c r="CQ7" s="656"/>
      <c r="CR7" s="657">
        <v>5416005</v>
      </c>
      <c r="CS7" s="658"/>
      <c r="CT7" s="658"/>
      <c r="CU7" s="658"/>
      <c r="CV7" s="658"/>
      <c r="CW7" s="658"/>
      <c r="CX7" s="658"/>
      <c r="CY7" s="659"/>
      <c r="CZ7" s="660">
        <v>17.600000000000001</v>
      </c>
      <c r="DA7" s="660"/>
      <c r="DB7" s="660"/>
      <c r="DC7" s="660"/>
      <c r="DD7" s="666">
        <v>193888</v>
      </c>
      <c r="DE7" s="658"/>
      <c r="DF7" s="658"/>
      <c r="DG7" s="658"/>
      <c r="DH7" s="658"/>
      <c r="DI7" s="658"/>
      <c r="DJ7" s="658"/>
      <c r="DK7" s="658"/>
      <c r="DL7" s="658"/>
      <c r="DM7" s="658"/>
      <c r="DN7" s="658"/>
      <c r="DO7" s="658"/>
      <c r="DP7" s="659"/>
      <c r="DQ7" s="666">
        <v>5054700</v>
      </c>
      <c r="DR7" s="658"/>
      <c r="DS7" s="658"/>
      <c r="DT7" s="658"/>
      <c r="DU7" s="658"/>
      <c r="DV7" s="658"/>
      <c r="DW7" s="658"/>
      <c r="DX7" s="658"/>
      <c r="DY7" s="658"/>
      <c r="DZ7" s="658"/>
      <c r="EA7" s="658"/>
      <c r="EB7" s="658"/>
      <c r="EC7" s="667"/>
    </row>
    <row r="8" spans="2:143" ht="11.25" customHeight="1" x14ac:dyDescent="0.2">
      <c r="B8" s="654" t="s">
        <v>237</v>
      </c>
      <c r="C8" s="655"/>
      <c r="D8" s="655"/>
      <c r="E8" s="655"/>
      <c r="F8" s="655"/>
      <c r="G8" s="655"/>
      <c r="H8" s="655"/>
      <c r="I8" s="655"/>
      <c r="J8" s="655"/>
      <c r="K8" s="655"/>
      <c r="L8" s="655"/>
      <c r="M8" s="655"/>
      <c r="N8" s="655"/>
      <c r="O8" s="655"/>
      <c r="P8" s="655"/>
      <c r="Q8" s="656"/>
      <c r="R8" s="657">
        <v>101543</v>
      </c>
      <c r="S8" s="658"/>
      <c r="T8" s="658"/>
      <c r="U8" s="658"/>
      <c r="V8" s="658"/>
      <c r="W8" s="658"/>
      <c r="X8" s="658"/>
      <c r="Y8" s="659"/>
      <c r="Z8" s="660">
        <v>0.3</v>
      </c>
      <c r="AA8" s="660"/>
      <c r="AB8" s="660"/>
      <c r="AC8" s="660"/>
      <c r="AD8" s="661">
        <v>101543</v>
      </c>
      <c r="AE8" s="661"/>
      <c r="AF8" s="661"/>
      <c r="AG8" s="661"/>
      <c r="AH8" s="661"/>
      <c r="AI8" s="661"/>
      <c r="AJ8" s="661"/>
      <c r="AK8" s="661"/>
      <c r="AL8" s="662">
        <v>0.6</v>
      </c>
      <c r="AM8" s="663"/>
      <c r="AN8" s="663"/>
      <c r="AO8" s="664"/>
      <c r="AP8" s="654" t="s">
        <v>238</v>
      </c>
      <c r="AQ8" s="655"/>
      <c r="AR8" s="655"/>
      <c r="AS8" s="655"/>
      <c r="AT8" s="655"/>
      <c r="AU8" s="655"/>
      <c r="AV8" s="655"/>
      <c r="AW8" s="655"/>
      <c r="AX8" s="655"/>
      <c r="AY8" s="655"/>
      <c r="AZ8" s="655"/>
      <c r="BA8" s="655"/>
      <c r="BB8" s="655"/>
      <c r="BC8" s="655"/>
      <c r="BD8" s="655"/>
      <c r="BE8" s="655"/>
      <c r="BF8" s="656"/>
      <c r="BG8" s="657">
        <v>114471</v>
      </c>
      <c r="BH8" s="658"/>
      <c r="BI8" s="658"/>
      <c r="BJ8" s="658"/>
      <c r="BK8" s="658"/>
      <c r="BL8" s="658"/>
      <c r="BM8" s="658"/>
      <c r="BN8" s="659"/>
      <c r="BO8" s="660">
        <v>0.8</v>
      </c>
      <c r="BP8" s="660"/>
      <c r="BQ8" s="660"/>
      <c r="BR8" s="660"/>
      <c r="BS8" s="661" t="s">
        <v>128</v>
      </c>
      <c r="BT8" s="661"/>
      <c r="BU8" s="661"/>
      <c r="BV8" s="661"/>
      <c r="BW8" s="661"/>
      <c r="BX8" s="661"/>
      <c r="BY8" s="661"/>
      <c r="BZ8" s="661"/>
      <c r="CA8" s="661"/>
      <c r="CB8" s="665"/>
      <c r="CD8" s="654" t="s">
        <v>239</v>
      </c>
      <c r="CE8" s="655"/>
      <c r="CF8" s="655"/>
      <c r="CG8" s="655"/>
      <c r="CH8" s="655"/>
      <c r="CI8" s="655"/>
      <c r="CJ8" s="655"/>
      <c r="CK8" s="655"/>
      <c r="CL8" s="655"/>
      <c r="CM8" s="655"/>
      <c r="CN8" s="655"/>
      <c r="CO8" s="655"/>
      <c r="CP8" s="655"/>
      <c r="CQ8" s="656"/>
      <c r="CR8" s="657">
        <v>9162728</v>
      </c>
      <c r="CS8" s="658"/>
      <c r="CT8" s="658"/>
      <c r="CU8" s="658"/>
      <c r="CV8" s="658"/>
      <c r="CW8" s="658"/>
      <c r="CX8" s="658"/>
      <c r="CY8" s="659"/>
      <c r="CZ8" s="660">
        <v>29.8</v>
      </c>
      <c r="DA8" s="660"/>
      <c r="DB8" s="660"/>
      <c r="DC8" s="660"/>
      <c r="DD8" s="666">
        <v>327247</v>
      </c>
      <c r="DE8" s="658"/>
      <c r="DF8" s="658"/>
      <c r="DG8" s="658"/>
      <c r="DH8" s="658"/>
      <c r="DI8" s="658"/>
      <c r="DJ8" s="658"/>
      <c r="DK8" s="658"/>
      <c r="DL8" s="658"/>
      <c r="DM8" s="658"/>
      <c r="DN8" s="658"/>
      <c r="DO8" s="658"/>
      <c r="DP8" s="659"/>
      <c r="DQ8" s="666">
        <v>4959813</v>
      </c>
      <c r="DR8" s="658"/>
      <c r="DS8" s="658"/>
      <c r="DT8" s="658"/>
      <c r="DU8" s="658"/>
      <c r="DV8" s="658"/>
      <c r="DW8" s="658"/>
      <c r="DX8" s="658"/>
      <c r="DY8" s="658"/>
      <c r="DZ8" s="658"/>
      <c r="EA8" s="658"/>
      <c r="EB8" s="658"/>
      <c r="EC8" s="667"/>
    </row>
    <row r="9" spans="2:143" ht="11.25" customHeight="1" x14ac:dyDescent="0.2">
      <c r="B9" s="654" t="s">
        <v>240</v>
      </c>
      <c r="C9" s="655"/>
      <c r="D9" s="655"/>
      <c r="E9" s="655"/>
      <c r="F9" s="655"/>
      <c r="G9" s="655"/>
      <c r="H9" s="655"/>
      <c r="I9" s="655"/>
      <c r="J9" s="655"/>
      <c r="K9" s="655"/>
      <c r="L9" s="655"/>
      <c r="M9" s="655"/>
      <c r="N9" s="655"/>
      <c r="O9" s="655"/>
      <c r="P9" s="655"/>
      <c r="Q9" s="656"/>
      <c r="R9" s="657">
        <v>115990</v>
      </c>
      <c r="S9" s="658"/>
      <c r="T9" s="658"/>
      <c r="U9" s="658"/>
      <c r="V9" s="658"/>
      <c r="W9" s="658"/>
      <c r="X9" s="658"/>
      <c r="Y9" s="659"/>
      <c r="Z9" s="660">
        <v>0.3</v>
      </c>
      <c r="AA9" s="660"/>
      <c r="AB9" s="660"/>
      <c r="AC9" s="660"/>
      <c r="AD9" s="661">
        <v>115990</v>
      </c>
      <c r="AE9" s="661"/>
      <c r="AF9" s="661"/>
      <c r="AG9" s="661"/>
      <c r="AH9" s="661"/>
      <c r="AI9" s="661"/>
      <c r="AJ9" s="661"/>
      <c r="AK9" s="661"/>
      <c r="AL9" s="662">
        <v>0.7</v>
      </c>
      <c r="AM9" s="663"/>
      <c r="AN9" s="663"/>
      <c r="AO9" s="664"/>
      <c r="AP9" s="654" t="s">
        <v>241</v>
      </c>
      <c r="AQ9" s="655"/>
      <c r="AR9" s="655"/>
      <c r="AS9" s="655"/>
      <c r="AT9" s="655"/>
      <c r="AU9" s="655"/>
      <c r="AV9" s="655"/>
      <c r="AW9" s="655"/>
      <c r="AX9" s="655"/>
      <c r="AY9" s="655"/>
      <c r="AZ9" s="655"/>
      <c r="BA9" s="655"/>
      <c r="BB9" s="655"/>
      <c r="BC9" s="655"/>
      <c r="BD9" s="655"/>
      <c r="BE9" s="655"/>
      <c r="BF9" s="656"/>
      <c r="BG9" s="657">
        <v>4906200</v>
      </c>
      <c r="BH9" s="658"/>
      <c r="BI9" s="658"/>
      <c r="BJ9" s="658"/>
      <c r="BK9" s="658"/>
      <c r="BL9" s="658"/>
      <c r="BM9" s="658"/>
      <c r="BN9" s="659"/>
      <c r="BO9" s="660">
        <v>33.9</v>
      </c>
      <c r="BP9" s="660"/>
      <c r="BQ9" s="660"/>
      <c r="BR9" s="660"/>
      <c r="BS9" s="661" t="s">
        <v>128</v>
      </c>
      <c r="BT9" s="661"/>
      <c r="BU9" s="661"/>
      <c r="BV9" s="661"/>
      <c r="BW9" s="661"/>
      <c r="BX9" s="661"/>
      <c r="BY9" s="661"/>
      <c r="BZ9" s="661"/>
      <c r="CA9" s="661"/>
      <c r="CB9" s="665"/>
      <c r="CD9" s="654" t="s">
        <v>242</v>
      </c>
      <c r="CE9" s="655"/>
      <c r="CF9" s="655"/>
      <c r="CG9" s="655"/>
      <c r="CH9" s="655"/>
      <c r="CI9" s="655"/>
      <c r="CJ9" s="655"/>
      <c r="CK9" s="655"/>
      <c r="CL9" s="655"/>
      <c r="CM9" s="655"/>
      <c r="CN9" s="655"/>
      <c r="CO9" s="655"/>
      <c r="CP9" s="655"/>
      <c r="CQ9" s="656"/>
      <c r="CR9" s="657">
        <v>3805060</v>
      </c>
      <c r="CS9" s="658"/>
      <c r="CT9" s="658"/>
      <c r="CU9" s="658"/>
      <c r="CV9" s="658"/>
      <c r="CW9" s="658"/>
      <c r="CX9" s="658"/>
      <c r="CY9" s="659"/>
      <c r="CZ9" s="660">
        <v>12.4</v>
      </c>
      <c r="DA9" s="660"/>
      <c r="DB9" s="660"/>
      <c r="DC9" s="660"/>
      <c r="DD9" s="666">
        <v>672</v>
      </c>
      <c r="DE9" s="658"/>
      <c r="DF9" s="658"/>
      <c r="DG9" s="658"/>
      <c r="DH9" s="658"/>
      <c r="DI9" s="658"/>
      <c r="DJ9" s="658"/>
      <c r="DK9" s="658"/>
      <c r="DL9" s="658"/>
      <c r="DM9" s="658"/>
      <c r="DN9" s="658"/>
      <c r="DO9" s="658"/>
      <c r="DP9" s="659"/>
      <c r="DQ9" s="666">
        <v>2713171</v>
      </c>
      <c r="DR9" s="658"/>
      <c r="DS9" s="658"/>
      <c r="DT9" s="658"/>
      <c r="DU9" s="658"/>
      <c r="DV9" s="658"/>
      <c r="DW9" s="658"/>
      <c r="DX9" s="658"/>
      <c r="DY9" s="658"/>
      <c r="DZ9" s="658"/>
      <c r="EA9" s="658"/>
      <c r="EB9" s="658"/>
      <c r="EC9" s="667"/>
    </row>
    <row r="10" spans="2:143" ht="11.25" customHeight="1" x14ac:dyDescent="0.2">
      <c r="B10" s="654" t="s">
        <v>243</v>
      </c>
      <c r="C10" s="655"/>
      <c r="D10" s="655"/>
      <c r="E10" s="655"/>
      <c r="F10" s="655"/>
      <c r="G10" s="655"/>
      <c r="H10" s="655"/>
      <c r="I10" s="655"/>
      <c r="J10" s="655"/>
      <c r="K10" s="655"/>
      <c r="L10" s="655"/>
      <c r="M10" s="655"/>
      <c r="N10" s="655"/>
      <c r="O10" s="655"/>
      <c r="P10" s="655"/>
      <c r="Q10" s="656"/>
      <c r="R10" s="657" t="s">
        <v>128</v>
      </c>
      <c r="S10" s="658"/>
      <c r="T10" s="658"/>
      <c r="U10" s="658"/>
      <c r="V10" s="658"/>
      <c r="W10" s="658"/>
      <c r="X10" s="658"/>
      <c r="Y10" s="659"/>
      <c r="Z10" s="660" t="s">
        <v>128</v>
      </c>
      <c r="AA10" s="660"/>
      <c r="AB10" s="660"/>
      <c r="AC10" s="660"/>
      <c r="AD10" s="661" t="s">
        <v>128</v>
      </c>
      <c r="AE10" s="661"/>
      <c r="AF10" s="661"/>
      <c r="AG10" s="661"/>
      <c r="AH10" s="661"/>
      <c r="AI10" s="661"/>
      <c r="AJ10" s="661"/>
      <c r="AK10" s="661"/>
      <c r="AL10" s="662" t="s">
        <v>128</v>
      </c>
      <c r="AM10" s="663"/>
      <c r="AN10" s="663"/>
      <c r="AO10" s="664"/>
      <c r="AP10" s="654" t="s">
        <v>244</v>
      </c>
      <c r="AQ10" s="655"/>
      <c r="AR10" s="655"/>
      <c r="AS10" s="655"/>
      <c r="AT10" s="655"/>
      <c r="AU10" s="655"/>
      <c r="AV10" s="655"/>
      <c r="AW10" s="655"/>
      <c r="AX10" s="655"/>
      <c r="AY10" s="655"/>
      <c r="AZ10" s="655"/>
      <c r="BA10" s="655"/>
      <c r="BB10" s="655"/>
      <c r="BC10" s="655"/>
      <c r="BD10" s="655"/>
      <c r="BE10" s="655"/>
      <c r="BF10" s="656"/>
      <c r="BG10" s="657">
        <v>196729</v>
      </c>
      <c r="BH10" s="658"/>
      <c r="BI10" s="658"/>
      <c r="BJ10" s="658"/>
      <c r="BK10" s="658"/>
      <c r="BL10" s="658"/>
      <c r="BM10" s="658"/>
      <c r="BN10" s="659"/>
      <c r="BO10" s="660">
        <v>1.4</v>
      </c>
      <c r="BP10" s="660"/>
      <c r="BQ10" s="660"/>
      <c r="BR10" s="660"/>
      <c r="BS10" s="661" t="s">
        <v>128</v>
      </c>
      <c r="BT10" s="661"/>
      <c r="BU10" s="661"/>
      <c r="BV10" s="661"/>
      <c r="BW10" s="661"/>
      <c r="BX10" s="661"/>
      <c r="BY10" s="661"/>
      <c r="BZ10" s="661"/>
      <c r="CA10" s="661"/>
      <c r="CB10" s="665"/>
      <c r="CD10" s="654" t="s">
        <v>245</v>
      </c>
      <c r="CE10" s="655"/>
      <c r="CF10" s="655"/>
      <c r="CG10" s="655"/>
      <c r="CH10" s="655"/>
      <c r="CI10" s="655"/>
      <c r="CJ10" s="655"/>
      <c r="CK10" s="655"/>
      <c r="CL10" s="655"/>
      <c r="CM10" s="655"/>
      <c r="CN10" s="655"/>
      <c r="CO10" s="655"/>
      <c r="CP10" s="655"/>
      <c r="CQ10" s="656"/>
      <c r="CR10" s="657">
        <v>19173</v>
      </c>
      <c r="CS10" s="658"/>
      <c r="CT10" s="658"/>
      <c r="CU10" s="658"/>
      <c r="CV10" s="658"/>
      <c r="CW10" s="658"/>
      <c r="CX10" s="658"/>
      <c r="CY10" s="659"/>
      <c r="CZ10" s="660">
        <v>0.1</v>
      </c>
      <c r="DA10" s="660"/>
      <c r="DB10" s="660"/>
      <c r="DC10" s="660"/>
      <c r="DD10" s="666" t="s">
        <v>128</v>
      </c>
      <c r="DE10" s="658"/>
      <c r="DF10" s="658"/>
      <c r="DG10" s="658"/>
      <c r="DH10" s="658"/>
      <c r="DI10" s="658"/>
      <c r="DJ10" s="658"/>
      <c r="DK10" s="658"/>
      <c r="DL10" s="658"/>
      <c r="DM10" s="658"/>
      <c r="DN10" s="658"/>
      <c r="DO10" s="658"/>
      <c r="DP10" s="659"/>
      <c r="DQ10" s="666">
        <v>18986</v>
      </c>
      <c r="DR10" s="658"/>
      <c r="DS10" s="658"/>
      <c r="DT10" s="658"/>
      <c r="DU10" s="658"/>
      <c r="DV10" s="658"/>
      <c r="DW10" s="658"/>
      <c r="DX10" s="658"/>
      <c r="DY10" s="658"/>
      <c r="DZ10" s="658"/>
      <c r="EA10" s="658"/>
      <c r="EB10" s="658"/>
      <c r="EC10" s="667"/>
    </row>
    <row r="11" spans="2:143" ht="11.25" customHeight="1" x14ac:dyDescent="0.2">
      <c r="B11" s="654" t="s">
        <v>246</v>
      </c>
      <c r="C11" s="655"/>
      <c r="D11" s="655"/>
      <c r="E11" s="655"/>
      <c r="F11" s="655"/>
      <c r="G11" s="655"/>
      <c r="H11" s="655"/>
      <c r="I11" s="655"/>
      <c r="J11" s="655"/>
      <c r="K11" s="655"/>
      <c r="L11" s="655"/>
      <c r="M11" s="655"/>
      <c r="N11" s="655"/>
      <c r="O11" s="655"/>
      <c r="P11" s="655"/>
      <c r="Q11" s="656"/>
      <c r="R11" s="657">
        <v>1551768</v>
      </c>
      <c r="S11" s="658"/>
      <c r="T11" s="658"/>
      <c r="U11" s="658"/>
      <c r="V11" s="658"/>
      <c r="W11" s="658"/>
      <c r="X11" s="658"/>
      <c r="Y11" s="659"/>
      <c r="Z11" s="662">
        <v>4.5999999999999996</v>
      </c>
      <c r="AA11" s="663"/>
      <c r="AB11" s="663"/>
      <c r="AC11" s="669"/>
      <c r="AD11" s="666">
        <v>1551768</v>
      </c>
      <c r="AE11" s="658"/>
      <c r="AF11" s="658"/>
      <c r="AG11" s="658"/>
      <c r="AH11" s="658"/>
      <c r="AI11" s="658"/>
      <c r="AJ11" s="658"/>
      <c r="AK11" s="659"/>
      <c r="AL11" s="662">
        <v>9.5</v>
      </c>
      <c r="AM11" s="663"/>
      <c r="AN11" s="663"/>
      <c r="AO11" s="664"/>
      <c r="AP11" s="654" t="s">
        <v>247</v>
      </c>
      <c r="AQ11" s="655"/>
      <c r="AR11" s="655"/>
      <c r="AS11" s="655"/>
      <c r="AT11" s="655"/>
      <c r="AU11" s="655"/>
      <c r="AV11" s="655"/>
      <c r="AW11" s="655"/>
      <c r="AX11" s="655"/>
      <c r="AY11" s="655"/>
      <c r="AZ11" s="655"/>
      <c r="BA11" s="655"/>
      <c r="BB11" s="655"/>
      <c r="BC11" s="655"/>
      <c r="BD11" s="655"/>
      <c r="BE11" s="655"/>
      <c r="BF11" s="656"/>
      <c r="BG11" s="657">
        <v>927558</v>
      </c>
      <c r="BH11" s="658"/>
      <c r="BI11" s="658"/>
      <c r="BJ11" s="658"/>
      <c r="BK11" s="658"/>
      <c r="BL11" s="658"/>
      <c r="BM11" s="658"/>
      <c r="BN11" s="659"/>
      <c r="BO11" s="660">
        <v>6.4</v>
      </c>
      <c r="BP11" s="660"/>
      <c r="BQ11" s="660"/>
      <c r="BR11" s="660"/>
      <c r="BS11" s="661" t="s">
        <v>128</v>
      </c>
      <c r="BT11" s="661"/>
      <c r="BU11" s="661"/>
      <c r="BV11" s="661"/>
      <c r="BW11" s="661"/>
      <c r="BX11" s="661"/>
      <c r="BY11" s="661"/>
      <c r="BZ11" s="661"/>
      <c r="CA11" s="661"/>
      <c r="CB11" s="665"/>
      <c r="CD11" s="654" t="s">
        <v>248</v>
      </c>
      <c r="CE11" s="655"/>
      <c r="CF11" s="655"/>
      <c r="CG11" s="655"/>
      <c r="CH11" s="655"/>
      <c r="CI11" s="655"/>
      <c r="CJ11" s="655"/>
      <c r="CK11" s="655"/>
      <c r="CL11" s="655"/>
      <c r="CM11" s="655"/>
      <c r="CN11" s="655"/>
      <c r="CO11" s="655"/>
      <c r="CP11" s="655"/>
      <c r="CQ11" s="656"/>
      <c r="CR11" s="657">
        <v>486729</v>
      </c>
      <c r="CS11" s="658"/>
      <c r="CT11" s="658"/>
      <c r="CU11" s="658"/>
      <c r="CV11" s="658"/>
      <c r="CW11" s="658"/>
      <c r="CX11" s="658"/>
      <c r="CY11" s="659"/>
      <c r="CZ11" s="660">
        <v>1.6</v>
      </c>
      <c r="DA11" s="660"/>
      <c r="DB11" s="660"/>
      <c r="DC11" s="660"/>
      <c r="DD11" s="666">
        <v>84737</v>
      </c>
      <c r="DE11" s="658"/>
      <c r="DF11" s="658"/>
      <c r="DG11" s="658"/>
      <c r="DH11" s="658"/>
      <c r="DI11" s="658"/>
      <c r="DJ11" s="658"/>
      <c r="DK11" s="658"/>
      <c r="DL11" s="658"/>
      <c r="DM11" s="658"/>
      <c r="DN11" s="658"/>
      <c r="DO11" s="658"/>
      <c r="DP11" s="659"/>
      <c r="DQ11" s="666">
        <v>450271</v>
      </c>
      <c r="DR11" s="658"/>
      <c r="DS11" s="658"/>
      <c r="DT11" s="658"/>
      <c r="DU11" s="658"/>
      <c r="DV11" s="658"/>
      <c r="DW11" s="658"/>
      <c r="DX11" s="658"/>
      <c r="DY11" s="658"/>
      <c r="DZ11" s="658"/>
      <c r="EA11" s="658"/>
      <c r="EB11" s="658"/>
      <c r="EC11" s="667"/>
    </row>
    <row r="12" spans="2:143" ht="11.25" customHeight="1" x14ac:dyDescent="0.2">
      <c r="B12" s="654" t="s">
        <v>249</v>
      </c>
      <c r="C12" s="655"/>
      <c r="D12" s="655"/>
      <c r="E12" s="655"/>
      <c r="F12" s="655"/>
      <c r="G12" s="655"/>
      <c r="H12" s="655"/>
      <c r="I12" s="655"/>
      <c r="J12" s="655"/>
      <c r="K12" s="655"/>
      <c r="L12" s="655"/>
      <c r="M12" s="655"/>
      <c r="N12" s="655"/>
      <c r="O12" s="655"/>
      <c r="P12" s="655"/>
      <c r="Q12" s="656"/>
      <c r="R12" s="657">
        <v>17861</v>
      </c>
      <c r="S12" s="658"/>
      <c r="T12" s="658"/>
      <c r="U12" s="658"/>
      <c r="V12" s="658"/>
      <c r="W12" s="658"/>
      <c r="X12" s="658"/>
      <c r="Y12" s="659"/>
      <c r="Z12" s="660">
        <v>0.1</v>
      </c>
      <c r="AA12" s="660"/>
      <c r="AB12" s="660"/>
      <c r="AC12" s="660"/>
      <c r="AD12" s="661">
        <v>17861</v>
      </c>
      <c r="AE12" s="661"/>
      <c r="AF12" s="661"/>
      <c r="AG12" s="661"/>
      <c r="AH12" s="661"/>
      <c r="AI12" s="661"/>
      <c r="AJ12" s="661"/>
      <c r="AK12" s="661"/>
      <c r="AL12" s="662">
        <v>0.1</v>
      </c>
      <c r="AM12" s="663"/>
      <c r="AN12" s="663"/>
      <c r="AO12" s="664"/>
      <c r="AP12" s="654" t="s">
        <v>250</v>
      </c>
      <c r="AQ12" s="655"/>
      <c r="AR12" s="655"/>
      <c r="AS12" s="655"/>
      <c r="AT12" s="655"/>
      <c r="AU12" s="655"/>
      <c r="AV12" s="655"/>
      <c r="AW12" s="655"/>
      <c r="AX12" s="655"/>
      <c r="AY12" s="655"/>
      <c r="AZ12" s="655"/>
      <c r="BA12" s="655"/>
      <c r="BB12" s="655"/>
      <c r="BC12" s="655"/>
      <c r="BD12" s="655"/>
      <c r="BE12" s="655"/>
      <c r="BF12" s="656"/>
      <c r="BG12" s="657">
        <v>6878896</v>
      </c>
      <c r="BH12" s="658"/>
      <c r="BI12" s="658"/>
      <c r="BJ12" s="658"/>
      <c r="BK12" s="658"/>
      <c r="BL12" s="658"/>
      <c r="BM12" s="658"/>
      <c r="BN12" s="659"/>
      <c r="BO12" s="660">
        <v>47.5</v>
      </c>
      <c r="BP12" s="660"/>
      <c r="BQ12" s="660"/>
      <c r="BR12" s="660"/>
      <c r="BS12" s="661" t="s">
        <v>128</v>
      </c>
      <c r="BT12" s="661"/>
      <c r="BU12" s="661"/>
      <c r="BV12" s="661"/>
      <c r="BW12" s="661"/>
      <c r="BX12" s="661"/>
      <c r="BY12" s="661"/>
      <c r="BZ12" s="661"/>
      <c r="CA12" s="661"/>
      <c r="CB12" s="665"/>
      <c r="CD12" s="654" t="s">
        <v>251</v>
      </c>
      <c r="CE12" s="655"/>
      <c r="CF12" s="655"/>
      <c r="CG12" s="655"/>
      <c r="CH12" s="655"/>
      <c r="CI12" s="655"/>
      <c r="CJ12" s="655"/>
      <c r="CK12" s="655"/>
      <c r="CL12" s="655"/>
      <c r="CM12" s="655"/>
      <c r="CN12" s="655"/>
      <c r="CO12" s="655"/>
      <c r="CP12" s="655"/>
      <c r="CQ12" s="656"/>
      <c r="CR12" s="657">
        <v>523379</v>
      </c>
      <c r="CS12" s="658"/>
      <c r="CT12" s="658"/>
      <c r="CU12" s="658"/>
      <c r="CV12" s="658"/>
      <c r="CW12" s="658"/>
      <c r="CX12" s="658"/>
      <c r="CY12" s="659"/>
      <c r="CZ12" s="660">
        <v>1.7</v>
      </c>
      <c r="DA12" s="660"/>
      <c r="DB12" s="660"/>
      <c r="DC12" s="660"/>
      <c r="DD12" s="666" t="s">
        <v>128</v>
      </c>
      <c r="DE12" s="658"/>
      <c r="DF12" s="658"/>
      <c r="DG12" s="658"/>
      <c r="DH12" s="658"/>
      <c r="DI12" s="658"/>
      <c r="DJ12" s="658"/>
      <c r="DK12" s="658"/>
      <c r="DL12" s="658"/>
      <c r="DM12" s="658"/>
      <c r="DN12" s="658"/>
      <c r="DO12" s="658"/>
      <c r="DP12" s="659"/>
      <c r="DQ12" s="666">
        <v>426432</v>
      </c>
      <c r="DR12" s="658"/>
      <c r="DS12" s="658"/>
      <c r="DT12" s="658"/>
      <c r="DU12" s="658"/>
      <c r="DV12" s="658"/>
      <c r="DW12" s="658"/>
      <c r="DX12" s="658"/>
      <c r="DY12" s="658"/>
      <c r="DZ12" s="658"/>
      <c r="EA12" s="658"/>
      <c r="EB12" s="658"/>
      <c r="EC12" s="667"/>
    </row>
    <row r="13" spans="2:143" ht="11.25" customHeight="1" x14ac:dyDescent="0.2">
      <c r="B13" s="654" t="s">
        <v>252</v>
      </c>
      <c r="C13" s="655"/>
      <c r="D13" s="655"/>
      <c r="E13" s="655"/>
      <c r="F13" s="655"/>
      <c r="G13" s="655"/>
      <c r="H13" s="655"/>
      <c r="I13" s="655"/>
      <c r="J13" s="655"/>
      <c r="K13" s="655"/>
      <c r="L13" s="655"/>
      <c r="M13" s="655"/>
      <c r="N13" s="655"/>
      <c r="O13" s="655"/>
      <c r="P13" s="655"/>
      <c r="Q13" s="656"/>
      <c r="R13" s="657" t="s">
        <v>128</v>
      </c>
      <c r="S13" s="658"/>
      <c r="T13" s="658"/>
      <c r="U13" s="658"/>
      <c r="V13" s="658"/>
      <c r="W13" s="658"/>
      <c r="X13" s="658"/>
      <c r="Y13" s="659"/>
      <c r="Z13" s="660" t="s">
        <v>128</v>
      </c>
      <c r="AA13" s="660"/>
      <c r="AB13" s="660"/>
      <c r="AC13" s="660"/>
      <c r="AD13" s="661" t="s">
        <v>128</v>
      </c>
      <c r="AE13" s="661"/>
      <c r="AF13" s="661"/>
      <c r="AG13" s="661"/>
      <c r="AH13" s="661"/>
      <c r="AI13" s="661"/>
      <c r="AJ13" s="661"/>
      <c r="AK13" s="661"/>
      <c r="AL13" s="662" t="s">
        <v>128</v>
      </c>
      <c r="AM13" s="663"/>
      <c r="AN13" s="663"/>
      <c r="AO13" s="664"/>
      <c r="AP13" s="654" t="s">
        <v>253</v>
      </c>
      <c r="AQ13" s="655"/>
      <c r="AR13" s="655"/>
      <c r="AS13" s="655"/>
      <c r="AT13" s="655"/>
      <c r="AU13" s="655"/>
      <c r="AV13" s="655"/>
      <c r="AW13" s="655"/>
      <c r="AX13" s="655"/>
      <c r="AY13" s="655"/>
      <c r="AZ13" s="655"/>
      <c r="BA13" s="655"/>
      <c r="BB13" s="655"/>
      <c r="BC13" s="655"/>
      <c r="BD13" s="655"/>
      <c r="BE13" s="655"/>
      <c r="BF13" s="656"/>
      <c r="BG13" s="657">
        <v>6829313</v>
      </c>
      <c r="BH13" s="658"/>
      <c r="BI13" s="658"/>
      <c r="BJ13" s="658"/>
      <c r="BK13" s="658"/>
      <c r="BL13" s="658"/>
      <c r="BM13" s="658"/>
      <c r="BN13" s="659"/>
      <c r="BO13" s="660">
        <v>47.2</v>
      </c>
      <c r="BP13" s="660"/>
      <c r="BQ13" s="660"/>
      <c r="BR13" s="660"/>
      <c r="BS13" s="661" t="s">
        <v>128</v>
      </c>
      <c r="BT13" s="661"/>
      <c r="BU13" s="661"/>
      <c r="BV13" s="661"/>
      <c r="BW13" s="661"/>
      <c r="BX13" s="661"/>
      <c r="BY13" s="661"/>
      <c r="BZ13" s="661"/>
      <c r="CA13" s="661"/>
      <c r="CB13" s="665"/>
      <c r="CD13" s="654" t="s">
        <v>254</v>
      </c>
      <c r="CE13" s="655"/>
      <c r="CF13" s="655"/>
      <c r="CG13" s="655"/>
      <c r="CH13" s="655"/>
      <c r="CI13" s="655"/>
      <c r="CJ13" s="655"/>
      <c r="CK13" s="655"/>
      <c r="CL13" s="655"/>
      <c r="CM13" s="655"/>
      <c r="CN13" s="655"/>
      <c r="CO13" s="655"/>
      <c r="CP13" s="655"/>
      <c r="CQ13" s="656"/>
      <c r="CR13" s="657">
        <v>3108736</v>
      </c>
      <c r="CS13" s="658"/>
      <c r="CT13" s="658"/>
      <c r="CU13" s="658"/>
      <c r="CV13" s="658"/>
      <c r="CW13" s="658"/>
      <c r="CX13" s="658"/>
      <c r="CY13" s="659"/>
      <c r="CZ13" s="660">
        <v>10.1</v>
      </c>
      <c r="DA13" s="660"/>
      <c r="DB13" s="660"/>
      <c r="DC13" s="660"/>
      <c r="DD13" s="666">
        <v>1531950</v>
      </c>
      <c r="DE13" s="658"/>
      <c r="DF13" s="658"/>
      <c r="DG13" s="658"/>
      <c r="DH13" s="658"/>
      <c r="DI13" s="658"/>
      <c r="DJ13" s="658"/>
      <c r="DK13" s="658"/>
      <c r="DL13" s="658"/>
      <c r="DM13" s="658"/>
      <c r="DN13" s="658"/>
      <c r="DO13" s="658"/>
      <c r="DP13" s="659"/>
      <c r="DQ13" s="666">
        <v>2329828</v>
      </c>
      <c r="DR13" s="658"/>
      <c r="DS13" s="658"/>
      <c r="DT13" s="658"/>
      <c r="DU13" s="658"/>
      <c r="DV13" s="658"/>
      <c r="DW13" s="658"/>
      <c r="DX13" s="658"/>
      <c r="DY13" s="658"/>
      <c r="DZ13" s="658"/>
      <c r="EA13" s="658"/>
      <c r="EB13" s="658"/>
      <c r="EC13" s="667"/>
    </row>
    <row r="14" spans="2:143" ht="11.25" customHeight="1" x14ac:dyDescent="0.2">
      <c r="B14" s="654" t="s">
        <v>255</v>
      </c>
      <c r="C14" s="655"/>
      <c r="D14" s="655"/>
      <c r="E14" s="655"/>
      <c r="F14" s="655"/>
      <c r="G14" s="655"/>
      <c r="H14" s="655"/>
      <c r="I14" s="655"/>
      <c r="J14" s="655"/>
      <c r="K14" s="655"/>
      <c r="L14" s="655"/>
      <c r="M14" s="655"/>
      <c r="N14" s="655"/>
      <c r="O14" s="655"/>
      <c r="P14" s="655"/>
      <c r="Q14" s="656"/>
      <c r="R14" s="657">
        <v>2</v>
      </c>
      <c r="S14" s="658"/>
      <c r="T14" s="658"/>
      <c r="U14" s="658"/>
      <c r="V14" s="658"/>
      <c r="W14" s="658"/>
      <c r="X14" s="658"/>
      <c r="Y14" s="659"/>
      <c r="Z14" s="660">
        <v>0</v>
      </c>
      <c r="AA14" s="660"/>
      <c r="AB14" s="660"/>
      <c r="AC14" s="660"/>
      <c r="AD14" s="661">
        <v>2</v>
      </c>
      <c r="AE14" s="661"/>
      <c r="AF14" s="661"/>
      <c r="AG14" s="661"/>
      <c r="AH14" s="661"/>
      <c r="AI14" s="661"/>
      <c r="AJ14" s="661"/>
      <c r="AK14" s="661"/>
      <c r="AL14" s="662">
        <v>0</v>
      </c>
      <c r="AM14" s="663"/>
      <c r="AN14" s="663"/>
      <c r="AO14" s="664"/>
      <c r="AP14" s="654" t="s">
        <v>256</v>
      </c>
      <c r="AQ14" s="655"/>
      <c r="AR14" s="655"/>
      <c r="AS14" s="655"/>
      <c r="AT14" s="655"/>
      <c r="AU14" s="655"/>
      <c r="AV14" s="655"/>
      <c r="AW14" s="655"/>
      <c r="AX14" s="655"/>
      <c r="AY14" s="655"/>
      <c r="AZ14" s="655"/>
      <c r="BA14" s="655"/>
      <c r="BB14" s="655"/>
      <c r="BC14" s="655"/>
      <c r="BD14" s="655"/>
      <c r="BE14" s="655"/>
      <c r="BF14" s="656"/>
      <c r="BG14" s="657">
        <v>139252</v>
      </c>
      <c r="BH14" s="658"/>
      <c r="BI14" s="658"/>
      <c r="BJ14" s="658"/>
      <c r="BK14" s="658"/>
      <c r="BL14" s="658"/>
      <c r="BM14" s="658"/>
      <c r="BN14" s="659"/>
      <c r="BO14" s="660">
        <v>1</v>
      </c>
      <c r="BP14" s="660"/>
      <c r="BQ14" s="660"/>
      <c r="BR14" s="660"/>
      <c r="BS14" s="661" t="s">
        <v>128</v>
      </c>
      <c r="BT14" s="661"/>
      <c r="BU14" s="661"/>
      <c r="BV14" s="661"/>
      <c r="BW14" s="661"/>
      <c r="BX14" s="661"/>
      <c r="BY14" s="661"/>
      <c r="BZ14" s="661"/>
      <c r="CA14" s="661"/>
      <c r="CB14" s="665"/>
      <c r="CD14" s="654" t="s">
        <v>257</v>
      </c>
      <c r="CE14" s="655"/>
      <c r="CF14" s="655"/>
      <c r="CG14" s="655"/>
      <c r="CH14" s="655"/>
      <c r="CI14" s="655"/>
      <c r="CJ14" s="655"/>
      <c r="CK14" s="655"/>
      <c r="CL14" s="655"/>
      <c r="CM14" s="655"/>
      <c r="CN14" s="655"/>
      <c r="CO14" s="655"/>
      <c r="CP14" s="655"/>
      <c r="CQ14" s="656"/>
      <c r="CR14" s="657">
        <v>930938</v>
      </c>
      <c r="CS14" s="658"/>
      <c r="CT14" s="658"/>
      <c r="CU14" s="658"/>
      <c r="CV14" s="658"/>
      <c r="CW14" s="658"/>
      <c r="CX14" s="658"/>
      <c r="CY14" s="659"/>
      <c r="CZ14" s="660">
        <v>3</v>
      </c>
      <c r="DA14" s="660"/>
      <c r="DB14" s="660"/>
      <c r="DC14" s="660"/>
      <c r="DD14" s="666">
        <v>69681</v>
      </c>
      <c r="DE14" s="658"/>
      <c r="DF14" s="658"/>
      <c r="DG14" s="658"/>
      <c r="DH14" s="658"/>
      <c r="DI14" s="658"/>
      <c r="DJ14" s="658"/>
      <c r="DK14" s="658"/>
      <c r="DL14" s="658"/>
      <c r="DM14" s="658"/>
      <c r="DN14" s="658"/>
      <c r="DO14" s="658"/>
      <c r="DP14" s="659"/>
      <c r="DQ14" s="666">
        <v>888202</v>
      </c>
      <c r="DR14" s="658"/>
      <c r="DS14" s="658"/>
      <c r="DT14" s="658"/>
      <c r="DU14" s="658"/>
      <c r="DV14" s="658"/>
      <c r="DW14" s="658"/>
      <c r="DX14" s="658"/>
      <c r="DY14" s="658"/>
      <c r="DZ14" s="658"/>
      <c r="EA14" s="658"/>
      <c r="EB14" s="658"/>
      <c r="EC14" s="667"/>
    </row>
    <row r="15" spans="2:143" ht="11.25" customHeight="1" x14ac:dyDescent="0.2">
      <c r="B15" s="654" t="s">
        <v>258</v>
      </c>
      <c r="C15" s="655"/>
      <c r="D15" s="655"/>
      <c r="E15" s="655"/>
      <c r="F15" s="655"/>
      <c r="G15" s="655"/>
      <c r="H15" s="655"/>
      <c r="I15" s="655"/>
      <c r="J15" s="655"/>
      <c r="K15" s="655"/>
      <c r="L15" s="655"/>
      <c r="M15" s="655"/>
      <c r="N15" s="655"/>
      <c r="O15" s="655"/>
      <c r="P15" s="655"/>
      <c r="Q15" s="656"/>
      <c r="R15" s="657" t="s">
        <v>128</v>
      </c>
      <c r="S15" s="658"/>
      <c r="T15" s="658"/>
      <c r="U15" s="658"/>
      <c r="V15" s="658"/>
      <c r="W15" s="658"/>
      <c r="X15" s="658"/>
      <c r="Y15" s="659"/>
      <c r="Z15" s="660" t="s">
        <v>128</v>
      </c>
      <c r="AA15" s="660"/>
      <c r="AB15" s="660"/>
      <c r="AC15" s="660"/>
      <c r="AD15" s="661" t="s">
        <v>128</v>
      </c>
      <c r="AE15" s="661"/>
      <c r="AF15" s="661"/>
      <c r="AG15" s="661"/>
      <c r="AH15" s="661"/>
      <c r="AI15" s="661"/>
      <c r="AJ15" s="661"/>
      <c r="AK15" s="661"/>
      <c r="AL15" s="662" t="s">
        <v>128</v>
      </c>
      <c r="AM15" s="663"/>
      <c r="AN15" s="663"/>
      <c r="AO15" s="664"/>
      <c r="AP15" s="654" t="s">
        <v>259</v>
      </c>
      <c r="AQ15" s="655"/>
      <c r="AR15" s="655"/>
      <c r="AS15" s="655"/>
      <c r="AT15" s="655"/>
      <c r="AU15" s="655"/>
      <c r="AV15" s="655"/>
      <c r="AW15" s="655"/>
      <c r="AX15" s="655"/>
      <c r="AY15" s="655"/>
      <c r="AZ15" s="655"/>
      <c r="BA15" s="655"/>
      <c r="BB15" s="655"/>
      <c r="BC15" s="655"/>
      <c r="BD15" s="655"/>
      <c r="BE15" s="655"/>
      <c r="BF15" s="656"/>
      <c r="BG15" s="657">
        <v>407911</v>
      </c>
      <c r="BH15" s="658"/>
      <c r="BI15" s="658"/>
      <c r="BJ15" s="658"/>
      <c r="BK15" s="658"/>
      <c r="BL15" s="658"/>
      <c r="BM15" s="658"/>
      <c r="BN15" s="659"/>
      <c r="BO15" s="660">
        <v>2.8</v>
      </c>
      <c r="BP15" s="660"/>
      <c r="BQ15" s="660"/>
      <c r="BR15" s="660"/>
      <c r="BS15" s="661" t="s">
        <v>128</v>
      </c>
      <c r="BT15" s="661"/>
      <c r="BU15" s="661"/>
      <c r="BV15" s="661"/>
      <c r="BW15" s="661"/>
      <c r="BX15" s="661"/>
      <c r="BY15" s="661"/>
      <c r="BZ15" s="661"/>
      <c r="CA15" s="661"/>
      <c r="CB15" s="665"/>
      <c r="CD15" s="654" t="s">
        <v>260</v>
      </c>
      <c r="CE15" s="655"/>
      <c r="CF15" s="655"/>
      <c r="CG15" s="655"/>
      <c r="CH15" s="655"/>
      <c r="CI15" s="655"/>
      <c r="CJ15" s="655"/>
      <c r="CK15" s="655"/>
      <c r="CL15" s="655"/>
      <c r="CM15" s="655"/>
      <c r="CN15" s="655"/>
      <c r="CO15" s="655"/>
      <c r="CP15" s="655"/>
      <c r="CQ15" s="656"/>
      <c r="CR15" s="657">
        <v>6269686</v>
      </c>
      <c r="CS15" s="658"/>
      <c r="CT15" s="658"/>
      <c r="CU15" s="658"/>
      <c r="CV15" s="658"/>
      <c r="CW15" s="658"/>
      <c r="CX15" s="658"/>
      <c r="CY15" s="659"/>
      <c r="CZ15" s="660">
        <v>20.399999999999999</v>
      </c>
      <c r="DA15" s="660"/>
      <c r="DB15" s="660"/>
      <c r="DC15" s="660"/>
      <c r="DD15" s="666">
        <v>2854796</v>
      </c>
      <c r="DE15" s="658"/>
      <c r="DF15" s="658"/>
      <c r="DG15" s="658"/>
      <c r="DH15" s="658"/>
      <c r="DI15" s="658"/>
      <c r="DJ15" s="658"/>
      <c r="DK15" s="658"/>
      <c r="DL15" s="658"/>
      <c r="DM15" s="658"/>
      <c r="DN15" s="658"/>
      <c r="DO15" s="658"/>
      <c r="DP15" s="659"/>
      <c r="DQ15" s="666">
        <v>3856809</v>
      </c>
      <c r="DR15" s="658"/>
      <c r="DS15" s="658"/>
      <c r="DT15" s="658"/>
      <c r="DU15" s="658"/>
      <c r="DV15" s="658"/>
      <c r="DW15" s="658"/>
      <c r="DX15" s="658"/>
      <c r="DY15" s="658"/>
      <c r="DZ15" s="658"/>
      <c r="EA15" s="658"/>
      <c r="EB15" s="658"/>
      <c r="EC15" s="667"/>
    </row>
    <row r="16" spans="2:143" ht="11.25" customHeight="1" x14ac:dyDescent="0.2">
      <c r="B16" s="654" t="s">
        <v>261</v>
      </c>
      <c r="C16" s="655"/>
      <c r="D16" s="655"/>
      <c r="E16" s="655"/>
      <c r="F16" s="655"/>
      <c r="G16" s="655"/>
      <c r="H16" s="655"/>
      <c r="I16" s="655"/>
      <c r="J16" s="655"/>
      <c r="K16" s="655"/>
      <c r="L16" s="655"/>
      <c r="M16" s="655"/>
      <c r="N16" s="655"/>
      <c r="O16" s="655"/>
      <c r="P16" s="655"/>
      <c r="Q16" s="656"/>
      <c r="R16" s="657">
        <v>27963</v>
      </c>
      <c r="S16" s="658"/>
      <c r="T16" s="658"/>
      <c r="U16" s="658"/>
      <c r="V16" s="658"/>
      <c r="W16" s="658"/>
      <c r="X16" s="658"/>
      <c r="Y16" s="659"/>
      <c r="Z16" s="660">
        <v>0.1</v>
      </c>
      <c r="AA16" s="660"/>
      <c r="AB16" s="660"/>
      <c r="AC16" s="660"/>
      <c r="AD16" s="661">
        <v>27963</v>
      </c>
      <c r="AE16" s="661"/>
      <c r="AF16" s="661"/>
      <c r="AG16" s="661"/>
      <c r="AH16" s="661"/>
      <c r="AI16" s="661"/>
      <c r="AJ16" s="661"/>
      <c r="AK16" s="661"/>
      <c r="AL16" s="662">
        <v>0.2</v>
      </c>
      <c r="AM16" s="663"/>
      <c r="AN16" s="663"/>
      <c r="AO16" s="664"/>
      <c r="AP16" s="654" t="s">
        <v>262</v>
      </c>
      <c r="AQ16" s="655"/>
      <c r="AR16" s="655"/>
      <c r="AS16" s="655"/>
      <c r="AT16" s="655"/>
      <c r="AU16" s="655"/>
      <c r="AV16" s="655"/>
      <c r="AW16" s="655"/>
      <c r="AX16" s="655"/>
      <c r="AY16" s="655"/>
      <c r="AZ16" s="655"/>
      <c r="BA16" s="655"/>
      <c r="BB16" s="655"/>
      <c r="BC16" s="655"/>
      <c r="BD16" s="655"/>
      <c r="BE16" s="655"/>
      <c r="BF16" s="656"/>
      <c r="BG16" s="657" t="s">
        <v>128</v>
      </c>
      <c r="BH16" s="658"/>
      <c r="BI16" s="658"/>
      <c r="BJ16" s="658"/>
      <c r="BK16" s="658"/>
      <c r="BL16" s="658"/>
      <c r="BM16" s="658"/>
      <c r="BN16" s="659"/>
      <c r="BO16" s="660" t="s">
        <v>128</v>
      </c>
      <c r="BP16" s="660"/>
      <c r="BQ16" s="660"/>
      <c r="BR16" s="660"/>
      <c r="BS16" s="661" t="s">
        <v>128</v>
      </c>
      <c r="BT16" s="661"/>
      <c r="BU16" s="661"/>
      <c r="BV16" s="661"/>
      <c r="BW16" s="661"/>
      <c r="BX16" s="661"/>
      <c r="BY16" s="661"/>
      <c r="BZ16" s="661"/>
      <c r="CA16" s="661"/>
      <c r="CB16" s="665"/>
      <c r="CD16" s="654" t="s">
        <v>263</v>
      </c>
      <c r="CE16" s="655"/>
      <c r="CF16" s="655"/>
      <c r="CG16" s="655"/>
      <c r="CH16" s="655"/>
      <c r="CI16" s="655"/>
      <c r="CJ16" s="655"/>
      <c r="CK16" s="655"/>
      <c r="CL16" s="655"/>
      <c r="CM16" s="655"/>
      <c r="CN16" s="655"/>
      <c r="CO16" s="655"/>
      <c r="CP16" s="655"/>
      <c r="CQ16" s="656"/>
      <c r="CR16" s="657" t="s">
        <v>128</v>
      </c>
      <c r="CS16" s="658"/>
      <c r="CT16" s="658"/>
      <c r="CU16" s="658"/>
      <c r="CV16" s="658"/>
      <c r="CW16" s="658"/>
      <c r="CX16" s="658"/>
      <c r="CY16" s="659"/>
      <c r="CZ16" s="660" t="s">
        <v>128</v>
      </c>
      <c r="DA16" s="660"/>
      <c r="DB16" s="660"/>
      <c r="DC16" s="660"/>
      <c r="DD16" s="666" t="s">
        <v>128</v>
      </c>
      <c r="DE16" s="658"/>
      <c r="DF16" s="658"/>
      <c r="DG16" s="658"/>
      <c r="DH16" s="658"/>
      <c r="DI16" s="658"/>
      <c r="DJ16" s="658"/>
      <c r="DK16" s="658"/>
      <c r="DL16" s="658"/>
      <c r="DM16" s="658"/>
      <c r="DN16" s="658"/>
      <c r="DO16" s="658"/>
      <c r="DP16" s="659"/>
      <c r="DQ16" s="666" t="s">
        <v>128</v>
      </c>
      <c r="DR16" s="658"/>
      <c r="DS16" s="658"/>
      <c r="DT16" s="658"/>
      <c r="DU16" s="658"/>
      <c r="DV16" s="658"/>
      <c r="DW16" s="658"/>
      <c r="DX16" s="658"/>
      <c r="DY16" s="658"/>
      <c r="DZ16" s="658"/>
      <c r="EA16" s="658"/>
      <c r="EB16" s="658"/>
      <c r="EC16" s="667"/>
    </row>
    <row r="17" spans="2:133" ht="11.25" customHeight="1" x14ac:dyDescent="0.2">
      <c r="B17" s="654" t="s">
        <v>264</v>
      </c>
      <c r="C17" s="655"/>
      <c r="D17" s="655"/>
      <c r="E17" s="655"/>
      <c r="F17" s="655"/>
      <c r="G17" s="655"/>
      <c r="H17" s="655"/>
      <c r="I17" s="655"/>
      <c r="J17" s="655"/>
      <c r="K17" s="655"/>
      <c r="L17" s="655"/>
      <c r="M17" s="655"/>
      <c r="N17" s="655"/>
      <c r="O17" s="655"/>
      <c r="P17" s="655"/>
      <c r="Q17" s="656"/>
      <c r="R17" s="657">
        <v>460515</v>
      </c>
      <c r="S17" s="658"/>
      <c r="T17" s="658"/>
      <c r="U17" s="658"/>
      <c r="V17" s="658"/>
      <c r="W17" s="658"/>
      <c r="X17" s="658"/>
      <c r="Y17" s="659"/>
      <c r="Z17" s="660">
        <v>1.4</v>
      </c>
      <c r="AA17" s="660"/>
      <c r="AB17" s="660"/>
      <c r="AC17" s="660"/>
      <c r="AD17" s="661">
        <v>460515</v>
      </c>
      <c r="AE17" s="661"/>
      <c r="AF17" s="661"/>
      <c r="AG17" s="661"/>
      <c r="AH17" s="661"/>
      <c r="AI17" s="661"/>
      <c r="AJ17" s="661"/>
      <c r="AK17" s="661"/>
      <c r="AL17" s="662">
        <v>2.8</v>
      </c>
      <c r="AM17" s="663"/>
      <c r="AN17" s="663"/>
      <c r="AO17" s="664"/>
      <c r="AP17" s="654" t="s">
        <v>265</v>
      </c>
      <c r="AQ17" s="655"/>
      <c r="AR17" s="655"/>
      <c r="AS17" s="655"/>
      <c r="AT17" s="655"/>
      <c r="AU17" s="655"/>
      <c r="AV17" s="655"/>
      <c r="AW17" s="655"/>
      <c r="AX17" s="655"/>
      <c r="AY17" s="655"/>
      <c r="AZ17" s="655"/>
      <c r="BA17" s="655"/>
      <c r="BB17" s="655"/>
      <c r="BC17" s="655"/>
      <c r="BD17" s="655"/>
      <c r="BE17" s="655"/>
      <c r="BF17" s="656"/>
      <c r="BG17" s="657" t="s">
        <v>128</v>
      </c>
      <c r="BH17" s="658"/>
      <c r="BI17" s="658"/>
      <c r="BJ17" s="658"/>
      <c r="BK17" s="658"/>
      <c r="BL17" s="658"/>
      <c r="BM17" s="658"/>
      <c r="BN17" s="659"/>
      <c r="BO17" s="660" t="s">
        <v>128</v>
      </c>
      <c r="BP17" s="660"/>
      <c r="BQ17" s="660"/>
      <c r="BR17" s="660"/>
      <c r="BS17" s="661" t="s">
        <v>128</v>
      </c>
      <c r="BT17" s="661"/>
      <c r="BU17" s="661"/>
      <c r="BV17" s="661"/>
      <c r="BW17" s="661"/>
      <c r="BX17" s="661"/>
      <c r="BY17" s="661"/>
      <c r="BZ17" s="661"/>
      <c r="CA17" s="661"/>
      <c r="CB17" s="665"/>
      <c r="CD17" s="654" t="s">
        <v>266</v>
      </c>
      <c r="CE17" s="655"/>
      <c r="CF17" s="655"/>
      <c r="CG17" s="655"/>
      <c r="CH17" s="655"/>
      <c r="CI17" s="655"/>
      <c r="CJ17" s="655"/>
      <c r="CK17" s="655"/>
      <c r="CL17" s="655"/>
      <c r="CM17" s="655"/>
      <c r="CN17" s="655"/>
      <c r="CO17" s="655"/>
      <c r="CP17" s="655"/>
      <c r="CQ17" s="656"/>
      <c r="CR17" s="657">
        <v>828348</v>
      </c>
      <c r="CS17" s="658"/>
      <c r="CT17" s="658"/>
      <c r="CU17" s="658"/>
      <c r="CV17" s="658"/>
      <c r="CW17" s="658"/>
      <c r="CX17" s="658"/>
      <c r="CY17" s="659"/>
      <c r="CZ17" s="660">
        <v>2.7</v>
      </c>
      <c r="DA17" s="660"/>
      <c r="DB17" s="660"/>
      <c r="DC17" s="660"/>
      <c r="DD17" s="666" t="s">
        <v>128</v>
      </c>
      <c r="DE17" s="658"/>
      <c r="DF17" s="658"/>
      <c r="DG17" s="658"/>
      <c r="DH17" s="658"/>
      <c r="DI17" s="658"/>
      <c r="DJ17" s="658"/>
      <c r="DK17" s="658"/>
      <c r="DL17" s="658"/>
      <c r="DM17" s="658"/>
      <c r="DN17" s="658"/>
      <c r="DO17" s="658"/>
      <c r="DP17" s="659"/>
      <c r="DQ17" s="666">
        <v>828348</v>
      </c>
      <c r="DR17" s="658"/>
      <c r="DS17" s="658"/>
      <c r="DT17" s="658"/>
      <c r="DU17" s="658"/>
      <c r="DV17" s="658"/>
      <c r="DW17" s="658"/>
      <c r="DX17" s="658"/>
      <c r="DY17" s="658"/>
      <c r="DZ17" s="658"/>
      <c r="EA17" s="658"/>
      <c r="EB17" s="658"/>
      <c r="EC17" s="667"/>
    </row>
    <row r="18" spans="2:133" ht="11.25" customHeight="1" x14ac:dyDescent="0.2">
      <c r="B18" s="654" t="s">
        <v>267</v>
      </c>
      <c r="C18" s="655"/>
      <c r="D18" s="655"/>
      <c r="E18" s="655"/>
      <c r="F18" s="655"/>
      <c r="G18" s="655"/>
      <c r="H18" s="655"/>
      <c r="I18" s="655"/>
      <c r="J18" s="655"/>
      <c r="K18" s="655"/>
      <c r="L18" s="655"/>
      <c r="M18" s="655"/>
      <c r="N18" s="655"/>
      <c r="O18" s="655"/>
      <c r="P18" s="655"/>
      <c r="Q18" s="656"/>
      <c r="R18" s="657">
        <v>265210</v>
      </c>
      <c r="S18" s="658"/>
      <c r="T18" s="658"/>
      <c r="U18" s="658"/>
      <c r="V18" s="658"/>
      <c r="W18" s="658"/>
      <c r="X18" s="658"/>
      <c r="Y18" s="659"/>
      <c r="Z18" s="660">
        <v>0.8</v>
      </c>
      <c r="AA18" s="660"/>
      <c r="AB18" s="660"/>
      <c r="AC18" s="660"/>
      <c r="AD18" s="661">
        <v>250493</v>
      </c>
      <c r="AE18" s="661"/>
      <c r="AF18" s="661"/>
      <c r="AG18" s="661"/>
      <c r="AH18" s="661"/>
      <c r="AI18" s="661"/>
      <c r="AJ18" s="661"/>
      <c r="AK18" s="661"/>
      <c r="AL18" s="662">
        <v>1.5</v>
      </c>
      <c r="AM18" s="663"/>
      <c r="AN18" s="663"/>
      <c r="AO18" s="664"/>
      <c r="AP18" s="654" t="s">
        <v>268</v>
      </c>
      <c r="AQ18" s="655"/>
      <c r="AR18" s="655"/>
      <c r="AS18" s="655"/>
      <c r="AT18" s="655"/>
      <c r="AU18" s="655"/>
      <c r="AV18" s="655"/>
      <c r="AW18" s="655"/>
      <c r="AX18" s="655"/>
      <c r="AY18" s="655"/>
      <c r="AZ18" s="655"/>
      <c r="BA18" s="655"/>
      <c r="BB18" s="655"/>
      <c r="BC18" s="655"/>
      <c r="BD18" s="655"/>
      <c r="BE18" s="655"/>
      <c r="BF18" s="656"/>
      <c r="BG18" s="657" t="s">
        <v>128</v>
      </c>
      <c r="BH18" s="658"/>
      <c r="BI18" s="658"/>
      <c r="BJ18" s="658"/>
      <c r="BK18" s="658"/>
      <c r="BL18" s="658"/>
      <c r="BM18" s="658"/>
      <c r="BN18" s="659"/>
      <c r="BO18" s="660" t="s">
        <v>128</v>
      </c>
      <c r="BP18" s="660"/>
      <c r="BQ18" s="660"/>
      <c r="BR18" s="660"/>
      <c r="BS18" s="661" t="s">
        <v>128</v>
      </c>
      <c r="BT18" s="661"/>
      <c r="BU18" s="661"/>
      <c r="BV18" s="661"/>
      <c r="BW18" s="661"/>
      <c r="BX18" s="661"/>
      <c r="BY18" s="661"/>
      <c r="BZ18" s="661"/>
      <c r="CA18" s="661"/>
      <c r="CB18" s="665"/>
      <c r="CD18" s="654" t="s">
        <v>269</v>
      </c>
      <c r="CE18" s="655"/>
      <c r="CF18" s="655"/>
      <c r="CG18" s="655"/>
      <c r="CH18" s="655"/>
      <c r="CI18" s="655"/>
      <c r="CJ18" s="655"/>
      <c r="CK18" s="655"/>
      <c r="CL18" s="655"/>
      <c r="CM18" s="655"/>
      <c r="CN18" s="655"/>
      <c r="CO18" s="655"/>
      <c r="CP18" s="655"/>
      <c r="CQ18" s="656"/>
      <c r="CR18" s="657" t="s">
        <v>128</v>
      </c>
      <c r="CS18" s="658"/>
      <c r="CT18" s="658"/>
      <c r="CU18" s="658"/>
      <c r="CV18" s="658"/>
      <c r="CW18" s="658"/>
      <c r="CX18" s="658"/>
      <c r="CY18" s="659"/>
      <c r="CZ18" s="660" t="s">
        <v>128</v>
      </c>
      <c r="DA18" s="660"/>
      <c r="DB18" s="660"/>
      <c r="DC18" s="660"/>
      <c r="DD18" s="666" t="s">
        <v>128</v>
      </c>
      <c r="DE18" s="658"/>
      <c r="DF18" s="658"/>
      <c r="DG18" s="658"/>
      <c r="DH18" s="658"/>
      <c r="DI18" s="658"/>
      <c r="DJ18" s="658"/>
      <c r="DK18" s="658"/>
      <c r="DL18" s="658"/>
      <c r="DM18" s="658"/>
      <c r="DN18" s="658"/>
      <c r="DO18" s="658"/>
      <c r="DP18" s="659"/>
      <c r="DQ18" s="666" t="s">
        <v>128</v>
      </c>
      <c r="DR18" s="658"/>
      <c r="DS18" s="658"/>
      <c r="DT18" s="658"/>
      <c r="DU18" s="658"/>
      <c r="DV18" s="658"/>
      <c r="DW18" s="658"/>
      <c r="DX18" s="658"/>
      <c r="DY18" s="658"/>
      <c r="DZ18" s="658"/>
      <c r="EA18" s="658"/>
      <c r="EB18" s="658"/>
      <c r="EC18" s="667"/>
    </row>
    <row r="19" spans="2:133" ht="11.25" customHeight="1" x14ac:dyDescent="0.2">
      <c r="B19" s="654" t="s">
        <v>270</v>
      </c>
      <c r="C19" s="655"/>
      <c r="D19" s="655"/>
      <c r="E19" s="655"/>
      <c r="F19" s="655"/>
      <c r="G19" s="655"/>
      <c r="H19" s="655"/>
      <c r="I19" s="655"/>
      <c r="J19" s="655"/>
      <c r="K19" s="655"/>
      <c r="L19" s="655"/>
      <c r="M19" s="655"/>
      <c r="N19" s="655"/>
      <c r="O19" s="655"/>
      <c r="P19" s="655"/>
      <c r="Q19" s="656"/>
      <c r="R19" s="657">
        <v>73066</v>
      </c>
      <c r="S19" s="658"/>
      <c r="T19" s="658"/>
      <c r="U19" s="658"/>
      <c r="V19" s="658"/>
      <c r="W19" s="658"/>
      <c r="X19" s="658"/>
      <c r="Y19" s="659"/>
      <c r="Z19" s="660">
        <v>0.2</v>
      </c>
      <c r="AA19" s="660"/>
      <c r="AB19" s="660"/>
      <c r="AC19" s="660"/>
      <c r="AD19" s="661">
        <v>73066</v>
      </c>
      <c r="AE19" s="661"/>
      <c r="AF19" s="661"/>
      <c r="AG19" s="661"/>
      <c r="AH19" s="661"/>
      <c r="AI19" s="661"/>
      <c r="AJ19" s="661"/>
      <c r="AK19" s="661"/>
      <c r="AL19" s="662">
        <v>0.4</v>
      </c>
      <c r="AM19" s="663"/>
      <c r="AN19" s="663"/>
      <c r="AO19" s="664"/>
      <c r="AP19" s="654" t="s">
        <v>271</v>
      </c>
      <c r="AQ19" s="655"/>
      <c r="AR19" s="655"/>
      <c r="AS19" s="655"/>
      <c r="AT19" s="655"/>
      <c r="AU19" s="655"/>
      <c r="AV19" s="655"/>
      <c r="AW19" s="655"/>
      <c r="AX19" s="655"/>
      <c r="AY19" s="655"/>
      <c r="AZ19" s="655"/>
      <c r="BA19" s="655"/>
      <c r="BB19" s="655"/>
      <c r="BC19" s="655"/>
      <c r="BD19" s="655"/>
      <c r="BE19" s="655"/>
      <c r="BF19" s="656"/>
      <c r="BG19" s="657">
        <v>908309</v>
      </c>
      <c r="BH19" s="658"/>
      <c r="BI19" s="658"/>
      <c r="BJ19" s="658"/>
      <c r="BK19" s="658"/>
      <c r="BL19" s="658"/>
      <c r="BM19" s="658"/>
      <c r="BN19" s="659"/>
      <c r="BO19" s="660">
        <v>6.3</v>
      </c>
      <c r="BP19" s="660"/>
      <c r="BQ19" s="660"/>
      <c r="BR19" s="660"/>
      <c r="BS19" s="661" t="s">
        <v>128</v>
      </c>
      <c r="BT19" s="661"/>
      <c r="BU19" s="661"/>
      <c r="BV19" s="661"/>
      <c r="BW19" s="661"/>
      <c r="BX19" s="661"/>
      <c r="BY19" s="661"/>
      <c r="BZ19" s="661"/>
      <c r="CA19" s="661"/>
      <c r="CB19" s="665"/>
      <c r="CD19" s="654" t="s">
        <v>272</v>
      </c>
      <c r="CE19" s="655"/>
      <c r="CF19" s="655"/>
      <c r="CG19" s="655"/>
      <c r="CH19" s="655"/>
      <c r="CI19" s="655"/>
      <c r="CJ19" s="655"/>
      <c r="CK19" s="655"/>
      <c r="CL19" s="655"/>
      <c r="CM19" s="655"/>
      <c r="CN19" s="655"/>
      <c r="CO19" s="655"/>
      <c r="CP19" s="655"/>
      <c r="CQ19" s="656"/>
      <c r="CR19" s="657" t="s">
        <v>128</v>
      </c>
      <c r="CS19" s="658"/>
      <c r="CT19" s="658"/>
      <c r="CU19" s="658"/>
      <c r="CV19" s="658"/>
      <c r="CW19" s="658"/>
      <c r="CX19" s="658"/>
      <c r="CY19" s="659"/>
      <c r="CZ19" s="660" t="s">
        <v>128</v>
      </c>
      <c r="DA19" s="660"/>
      <c r="DB19" s="660"/>
      <c r="DC19" s="660"/>
      <c r="DD19" s="666" t="s">
        <v>128</v>
      </c>
      <c r="DE19" s="658"/>
      <c r="DF19" s="658"/>
      <c r="DG19" s="658"/>
      <c r="DH19" s="658"/>
      <c r="DI19" s="658"/>
      <c r="DJ19" s="658"/>
      <c r="DK19" s="658"/>
      <c r="DL19" s="658"/>
      <c r="DM19" s="658"/>
      <c r="DN19" s="658"/>
      <c r="DO19" s="658"/>
      <c r="DP19" s="659"/>
      <c r="DQ19" s="666" t="s">
        <v>128</v>
      </c>
      <c r="DR19" s="658"/>
      <c r="DS19" s="658"/>
      <c r="DT19" s="658"/>
      <c r="DU19" s="658"/>
      <c r="DV19" s="658"/>
      <c r="DW19" s="658"/>
      <c r="DX19" s="658"/>
      <c r="DY19" s="658"/>
      <c r="DZ19" s="658"/>
      <c r="EA19" s="658"/>
      <c r="EB19" s="658"/>
      <c r="EC19" s="667"/>
    </row>
    <row r="20" spans="2:133" ht="11.25" customHeight="1" x14ac:dyDescent="0.2">
      <c r="B20" s="654" t="s">
        <v>273</v>
      </c>
      <c r="C20" s="655"/>
      <c r="D20" s="655"/>
      <c r="E20" s="655"/>
      <c r="F20" s="655"/>
      <c r="G20" s="655"/>
      <c r="H20" s="655"/>
      <c r="I20" s="655"/>
      <c r="J20" s="655"/>
      <c r="K20" s="655"/>
      <c r="L20" s="655"/>
      <c r="M20" s="655"/>
      <c r="N20" s="655"/>
      <c r="O20" s="655"/>
      <c r="P20" s="655"/>
      <c r="Q20" s="656"/>
      <c r="R20" s="657">
        <v>9447</v>
      </c>
      <c r="S20" s="658"/>
      <c r="T20" s="658"/>
      <c r="U20" s="658"/>
      <c r="V20" s="658"/>
      <c r="W20" s="658"/>
      <c r="X20" s="658"/>
      <c r="Y20" s="659"/>
      <c r="Z20" s="660">
        <v>0</v>
      </c>
      <c r="AA20" s="660"/>
      <c r="AB20" s="660"/>
      <c r="AC20" s="660"/>
      <c r="AD20" s="661">
        <v>9447</v>
      </c>
      <c r="AE20" s="661"/>
      <c r="AF20" s="661"/>
      <c r="AG20" s="661"/>
      <c r="AH20" s="661"/>
      <c r="AI20" s="661"/>
      <c r="AJ20" s="661"/>
      <c r="AK20" s="661"/>
      <c r="AL20" s="662">
        <v>0.1</v>
      </c>
      <c r="AM20" s="663"/>
      <c r="AN20" s="663"/>
      <c r="AO20" s="664"/>
      <c r="AP20" s="654" t="s">
        <v>274</v>
      </c>
      <c r="AQ20" s="655"/>
      <c r="AR20" s="655"/>
      <c r="AS20" s="655"/>
      <c r="AT20" s="655"/>
      <c r="AU20" s="655"/>
      <c r="AV20" s="655"/>
      <c r="AW20" s="655"/>
      <c r="AX20" s="655"/>
      <c r="AY20" s="655"/>
      <c r="AZ20" s="655"/>
      <c r="BA20" s="655"/>
      <c r="BB20" s="655"/>
      <c r="BC20" s="655"/>
      <c r="BD20" s="655"/>
      <c r="BE20" s="655"/>
      <c r="BF20" s="656"/>
      <c r="BG20" s="657">
        <v>908309</v>
      </c>
      <c r="BH20" s="658"/>
      <c r="BI20" s="658"/>
      <c r="BJ20" s="658"/>
      <c r="BK20" s="658"/>
      <c r="BL20" s="658"/>
      <c r="BM20" s="658"/>
      <c r="BN20" s="659"/>
      <c r="BO20" s="660">
        <v>6.3</v>
      </c>
      <c r="BP20" s="660"/>
      <c r="BQ20" s="660"/>
      <c r="BR20" s="660"/>
      <c r="BS20" s="661" t="s">
        <v>128</v>
      </c>
      <c r="BT20" s="661"/>
      <c r="BU20" s="661"/>
      <c r="BV20" s="661"/>
      <c r="BW20" s="661"/>
      <c r="BX20" s="661"/>
      <c r="BY20" s="661"/>
      <c r="BZ20" s="661"/>
      <c r="CA20" s="661"/>
      <c r="CB20" s="665"/>
      <c r="CD20" s="654" t="s">
        <v>275</v>
      </c>
      <c r="CE20" s="655"/>
      <c r="CF20" s="655"/>
      <c r="CG20" s="655"/>
      <c r="CH20" s="655"/>
      <c r="CI20" s="655"/>
      <c r="CJ20" s="655"/>
      <c r="CK20" s="655"/>
      <c r="CL20" s="655"/>
      <c r="CM20" s="655"/>
      <c r="CN20" s="655"/>
      <c r="CO20" s="655"/>
      <c r="CP20" s="655"/>
      <c r="CQ20" s="656"/>
      <c r="CR20" s="657">
        <v>30778705</v>
      </c>
      <c r="CS20" s="658"/>
      <c r="CT20" s="658"/>
      <c r="CU20" s="658"/>
      <c r="CV20" s="658"/>
      <c r="CW20" s="658"/>
      <c r="CX20" s="658"/>
      <c r="CY20" s="659"/>
      <c r="CZ20" s="660">
        <v>100</v>
      </c>
      <c r="DA20" s="660"/>
      <c r="DB20" s="660"/>
      <c r="DC20" s="660"/>
      <c r="DD20" s="666">
        <v>5062971</v>
      </c>
      <c r="DE20" s="658"/>
      <c r="DF20" s="658"/>
      <c r="DG20" s="658"/>
      <c r="DH20" s="658"/>
      <c r="DI20" s="658"/>
      <c r="DJ20" s="658"/>
      <c r="DK20" s="658"/>
      <c r="DL20" s="658"/>
      <c r="DM20" s="658"/>
      <c r="DN20" s="658"/>
      <c r="DO20" s="658"/>
      <c r="DP20" s="659"/>
      <c r="DQ20" s="666">
        <v>21754483</v>
      </c>
      <c r="DR20" s="658"/>
      <c r="DS20" s="658"/>
      <c r="DT20" s="658"/>
      <c r="DU20" s="658"/>
      <c r="DV20" s="658"/>
      <c r="DW20" s="658"/>
      <c r="DX20" s="658"/>
      <c r="DY20" s="658"/>
      <c r="DZ20" s="658"/>
      <c r="EA20" s="658"/>
      <c r="EB20" s="658"/>
      <c r="EC20" s="667"/>
    </row>
    <row r="21" spans="2:133" ht="11.25" customHeight="1" x14ac:dyDescent="0.2">
      <c r="B21" s="654" t="s">
        <v>276</v>
      </c>
      <c r="C21" s="655"/>
      <c r="D21" s="655"/>
      <c r="E21" s="655"/>
      <c r="F21" s="655"/>
      <c r="G21" s="655"/>
      <c r="H21" s="655"/>
      <c r="I21" s="655"/>
      <c r="J21" s="655"/>
      <c r="K21" s="655"/>
      <c r="L21" s="655"/>
      <c r="M21" s="655"/>
      <c r="N21" s="655"/>
      <c r="O21" s="655"/>
      <c r="P21" s="655"/>
      <c r="Q21" s="656"/>
      <c r="R21" s="657">
        <v>2572</v>
      </c>
      <c r="S21" s="658"/>
      <c r="T21" s="658"/>
      <c r="U21" s="658"/>
      <c r="V21" s="658"/>
      <c r="W21" s="658"/>
      <c r="X21" s="658"/>
      <c r="Y21" s="659"/>
      <c r="Z21" s="660">
        <v>0</v>
      </c>
      <c r="AA21" s="660"/>
      <c r="AB21" s="660"/>
      <c r="AC21" s="660"/>
      <c r="AD21" s="661">
        <v>2572</v>
      </c>
      <c r="AE21" s="661"/>
      <c r="AF21" s="661"/>
      <c r="AG21" s="661"/>
      <c r="AH21" s="661"/>
      <c r="AI21" s="661"/>
      <c r="AJ21" s="661"/>
      <c r="AK21" s="661"/>
      <c r="AL21" s="662">
        <v>0</v>
      </c>
      <c r="AM21" s="663"/>
      <c r="AN21" s="663"/>
      <c r="AO21" s="664"/>
      <c r="AP21" s="654" t="s">
        <v>277</v>
      </c>
      <c r="AQ21" s="670"/>
      <c r="AR21" s="670"/>
      <c r="AS21" s="670"/>
      <c r="AT21" s="670"/>
      <c r="AU21" s="670"/>
      <c r="AV21" s="670"/>
      <c r="AW21" s="670"/>
      <c r="AX21" s="670"/>
      <c r="AY21" s="670"/>
      <c r="AZ21" s="670"/>
      <c r="BA21" s="670"/>
      <c r="BB21" s="670"/>
      <c r="BC21" s="670"/>
      <c r="BD21" s="670"/>
      <c r="BE21" s="670"/>
      <c r="BF21" s="671"/>
      <c r="BG21" s="657" t="s">
        <v>128</v>
      </c>
      <c r="BH21" s="658"/>
      <c r="BI21" s="658"/>
      <c r="BJ21" s="658"/>
      <c r="BK21" s="658"/>
      <c r="BL21" s="658"/>
      <c r="BM21" s="658"/>
      <c r="BN21" s="659"/>
      <c r="BO21" s="660" t="s">
        <v>128</v>
      </c>
      <c r="BP21" s="660"/>
      <c r="BQ21" s="660"/>
      <c r="BR21" s="660"/>
      <c r="BS21" s="661" t="s">
        <v>128</v>
      </c>
      <c r="BT21" s="661"/>
      <c r="BU21" s="661"/>
      <c r="BV21" s="661"/>
      <c r="BW21" s="661"/>
      <c r="BX21" s="661"/>
      <c r="BY21" s="661"/>
      <c r="BZ21" s="661"/>
      <c r="CA21" s="661"/>
      <c r="CB21" s="665"/>
      <c r="CD21" s="675"/>
      <c r="CE21" s="676"/>
      <c r="CF21" s="676"/>
      <c r="CG21" s="676"/>
      <c r="CH21" s="676"/>
      <c r="CI21" s="676"/>
      <c r="CJ21" s="676"/>
      <c r="CK21" s="676"/>
      <c r="CL21" s="676"/>
      <c r="CM21" s="676"/>
      <c r="CN21" s="676"/>
      <c r="CO21" s="676"/>
      <c r="CP21" s="676"/>
      <c r="CQ21" s="677"/>
      <c r="CR21" s="678"/>
      <c r="CS21" s="673"/>
      <c r="CT21" s="673"/>
      <c r="CU21" s="673"/>
      <c r="CV21" s="673"/>
      <c r="CW21" s="673"/>
      <c r="CX21" s="673"/>
      <c r="CY21" s="679"/>
      <c r="CZ21" s="680"/>
      <c r="DA21" s="680"/>
      <c r="DB21" s="680"/>
      <c r="DC21" s="680"/>
      <c r="DD21" s="672"/>
      <c r="DE21" s="673"/>
      <c r="DF21" s="673"/>
      <c r="DG21" s="673"/>
      <c r="DH21" s="673"/>
      <c r="DI21" s="673"/>
      <c r="DJ21" s="673"/>
      <c r="DK21" s="673"/>
      <c r="DL21" s="673"/>
      <c r="DM21" s="673"/>
      <c r="DN21" s="673"/>
      <c r="DO21" s="673"/>
      <c r="DP21" s="679"/>
      <c r="DQ21" s="672"/>
      <c r="DR21" s="673"/>
      <c r="DS21" s="673"/>
      <c r="DT21" s="673"/>
      <c r="DU21" s="673"/>
      <c r="DV21" s="673"/>
      <c r="DW21" s="673"/>
      <c r="DX21" s="673"/>
      <c r="DY21" s="673"/>
      <c r="DZ21" s="673"/>
      <c r="EA21" s="673"/>
      <c r="EB21" s="673"/>
      <c r="EC21" s="674"/>
    </row>
    <row r="22" spans="2:133" ht="11.25" customHeight="1" x14ac:dyDescent="0.2">
      <c r="B22" s="688" t="s">
        <v>278</v>
      </c>
      <c r="C22" s="689"/>
      <c r="D22" s="689"/>
      <c r="E22" s="689"/>
      <c r="F22" s="689"/>
      <c r="G22" s="689"/>
      <c r="H22" s="689"/>
      <c r="I22" s="689"/>
      <c r="J22" s="689"/>
      <c r="K22" s="689"/>
      <c r="L22" s="689"/>
      <c r="M22" s="689"/>
      <c r="N22" s="689"/>
      <c r="O22" s="689"/>
      <c r="P22" s="689"/>
      <c r="Q22" s="690"/>
      <c r="R22" s="657">
        <v>180125</v>
      </c>
      <c r="S22" s="658"/>
      <c r="T22" s="658"/>
      <c r="U22" s="658"/>
      <c r="V22" s="658"/>
      <c r="W22" s="658"/>
      <c r="X22" s="658"/>
      <c r="Y22" s="659"/>
      <c r="Z22" s="660">
        <v>0.5</v>
      </c>
      <c r="AA22" s="660"/>
      <c r="AB22" s="660"/>
      <c r="AC22" s="660"/>
      <c r="AD22" s="661">
        <v>165408</v>
      </c>
      <c r="AE22" s="661"/>
      <c r="AF22" s="661"/>
      <c r="AG22" s="661"/>
      <c r="AH22" s="661"/>
      <c r="AI22" s="661"/>
      <c r="AJ22" s="661"/>
      <c r="AK22" s="661"/>
      <c r="AL22" s="662">
        <v>1</v>
      </c>
      <c r="AM22" s="663"/>
      <c r="AN22" s="663"/>
      <c r="AO22" s="664"/>
      <c r="AP22" s="654" t="s">
        <v>279</v>
      </c>
      <c r="AQ22" s="670"/>
      <c r="AR22" s="670"/>
      <c r="AS22" s="670"/>
      <c r="AT22" s="670"/>
      <c r="AU22" s="670"/>
      <c r="AV22" s="670"/>
      <c r="AW22" s="670"/>
      <c r="AX22" s="670"/>
      <c r="AY22" s="670"/>
      <c r="AZ22" s="670"/>
      <c r="BA22" s="670"/>
      <c r="BB22" s="670"/>
      <c r="BC22" s="670"/>
      <c r="BD22" s="670"/>
      <c r="BE22" s="670"/>
      <c r="BF22" s="671"/>
      <c r="BG22" s="657" t="s">
        <v>128</v>
      </c>
      <c r="BH22" s="658"/>
      <c r="BI22" s="658"/>
      <c r="BJ22" s="658"/>
      <c r="BK22" s="658"/>
      <c r="BL22" s="658"/>
      <c r="BM22" s="658"/>
      <c r="BN22" s="659"/>
      <c r="BO22" s="660" t="s">
        <v>128</v>
      </c>
      <c r="BP22" s="660"/>
      <c r="BQ22" s="660"/>
      <c r="BR22" s="660"/>
      <c r="BS22" s="661" t="s">
        <v>128</v>
      </c>
      <c r="BT22" s="661"/>
      <c r="BU22" s="661"/>
      <c r="BV22" s="661"/>
      <c r="BW22" s="661"/>
      <c r="BX22" s="661"/>
      <c r="BY22" s="661"/>
      <c r="BZ22" s="661"/>
      <c r="CA22" s="661"/>
      <c r="CB22" s="665"/>
      <c r="CD22" s="639" t="s">
        <v>280</v>
      </c>
      <c r="CE22" s="640"/>
      <c r="CF22" s="640"/>
      <c r="CG22" s="640"/>
      <c r="CH22" s="640"/>
      <c r="CI22" s="640"/>
      <c r="CJ22" s="640"/>
      <c r="CK22" s="640"/>
      <c r="CL22" s="640"/>
      <c r="CM22" s="640"/>
      <c r="CN22" s="640"/>
      <c r="CO22" s="640"/>
      <c r="CP22" s="640"/>
      <c r="CQ22" s="640"/>
      <c r="CR22" s="640"/>
      <c r="CS22" s="640"/>
      <c r="CT22" s="640"/>
      <c r="CU22" s="640"/>
      <c r="CV22" s="640"/>
      <c r="CW22" s="640"/>
      <c r="CX22" s="640"/>
      <c r="CY22" s="640"/>
      <c r="CZ22" s="640"/>
      <c r="DA22" s="640"/>
      <c r="DB22" s="640"/>
      <c r="DC22" s="640"/>
      <c r="DD22" s="640"/>
      <c r="DE22" s="640"/>
      <c r="DF22" s="640"/>
      <c r="DG22" s="640"/>
      <c r="DH22" s="640"/>
      <c r="DI22" s="640"/>
      <c r="DJ22" s="640"/>
      <c r="DK22" s="640"/>
      <c r="DL22" s="640"/>
      <c r="DM22" s="640"/>
      <c r="DN22" s="640"/>
      <c r="DO22" s="640"/>
      <c r="DP22" s="640"/>
      <c r="DQ22" s="640"/>
      <c r="DR22" s="640"/>
      <c r="DS22" s="640"/>
      <c r="DT22" s="640"/>
      <c r="DU22" s="640"/>
      <c r="DV22" s="640"/>
      <c r="DW22" s="640"/>
      <c r="DX22" s="640"/>
      <c r="DY22" s="640"/>
      <c r="DZ22" s="640"/>
      <c r="EA22" s="640"/>
      <c r="EB22" s="640"/>
      <c r="EC22" s="641"/>
    </row>
    <row r="23" spans="2:133" ht="11.25" customHeight="1" x14ac:dyDescent="0.2">
      <c r="B23" s="654" t="s">
        <v>281</v>
      </c>
      <c r="C23" s="655"/>
      <c r="D23" s="655"/>
      <c r="E23" s="655"/>
      <c r="F23" s="655"/>
      <c r="G23" s="655"/>
      <c r="H23" s="655"/>
      <c r="I23" s="655"/>
      <c r="J23" s="655"/>
      <c r="K23" s="655"/>
      <c r="L23" s="655"/>
      <c r="M23" s="655"/>
      <c r="N23" s="655"/>
      <c r="O23" s="655"/>
      <c r="P23" s="655"/>
      <c r="Q23" s="656"/>
      <c r="R23" s="657">
        <v>14740</v>
      </c>
      <c r="S23" s="658"/>
      <c r="T23" s="658"/>
      <c r="U23" s="658"/>
      <c r="V23" s="658"/>
      <c r="W23" s="658"/>
      <c r="X23" s="658"/>
      <c r="Y23" s="659"/>
      <c r="Z23" s="660">
        <v>0</v>
      </c>
      <c r="AA23" s="660"/>
      <c r="AB23" s="660"/>
      <c r="AC23" s="660"/>
      <c r="AD23" s="661" t="s">
        <v>128</v>
      </c>
      <c r="AE23" s="661"/>
      <c r="AF23" s="661"/>
      <c r="AG23" s="661"/>
      <c r="AH23" s="661"/>
      <c r="AI23" s="661"/>
      <c r="AJ23" s="661"/>
      <c r="AK23" s="661"/>
      <c r="AL23" s="662" t="s">
        <v>128</v>
      </c>
      <c r="AM23" s="663"/>
      <c r="AN23" s="663"/>
      <c r="AO23" s="664"/>
      <c r="AP23" s="654" t="s">
        <v>282</v>
      </c>
      <c r="AQ23" s="670"/>
      <c r="AR23" s="670"/>
      <c r="AS23" s="670"/>
      <c r="AT23" s="670"/>
      <c r="AU23" s="670"/>
      <c r="AV23" s="670"/>
      <c r="AW23" s="670"/>
      <c r="AX23" s="670"/>
      <c r="AY23" s="670"/>
      <c r="AZ23" s="670"/>
      <c r="BA23" s="670"/>
      <c r="BB23" s="670"/>
      <c r="BC23" s="670"/>
      <c r="BD23" s="670"/>
      <c r="BE23" s="670"/>
      <c r="BF23" s="671"/>
      <c r="BG23" s="657">
        <v>908309</v>
      </c>
      <c r="BH23" s="658"/>
      <c r="BI23" s="658"/>
      <c r="BJ23" s="658"/>
      <c r="BK23" s="658"/>
      <c r="BL23" s="658"/>
      <c r="BM23" s="658"/>
      <c r="BN23" s="659"/>
      <c r="BO23" s="660">
        <v>6.3</v>
      </c>
      <c r="BP23" s="660"/>
      <c r="BQ23" s="660"/>
      <c r="BR23" s="660"/>
      <c r="BS23" s="661" t="s">
        <v>128</v>
      </c>
      <c r="BT23" s="661"/>
      <c r="BU23" s="661"/>
      <c r="BV23" s="661"/>
      <c r="BW23" s="661"/>
      <c r="BX23" s="661"/>
      <c r="BY23" s="661"/>
      <c r="BZ23" s="661"/>
      <c r="CA23" s="661"/>
      <c r="CB23" s="665"/>
      <c r="CD23" s="639" t="s">
        <v>222</v>
      </c>
      <c r="CE23" s="640"/>
      <c r="CF23" s="640"/>
      <c r="CG23" s="640"/>
      <c r="CH23" s="640"/>
      <c r="CI23" s="640"/>
      <c r="CJ23" s="640"/>
      <c r="CK23" s="640"/>
      <c r="CL23" s="640"/>
      <c r="CM23" s="640"/>
      <c r="CN23" s="640"/>
      <c r="CO23" s="640"/>
      <c r="CP23" s="640"/>
      <c r="CQ23" s="641"/>
      <c r="CR23" s="639" t="s">
        <v>283</v>
      </c>
      <c r="CS23" s="640"/>
      <c r="CT23" s="640"/>
      <c r="CU23" s="640"/>
      <c r="CV23" s="640"/>
      <c r="CW23" s="640"/>
      <c r="CX23" s="640"/>
      <c r="CY23" s="641"/>
      <c r="CZ23" s="639" t="s">
        <v>284</v>
      </c>
      <c r="DA23" s="640"/>
      <c r="DB23" s="640"/>
      <c r="DC23" s="641"/>
      <c r="DD23" s="639" t="s">
        <v>285</v>
      </c>
      <c r="DE23" s="640"/>
      <c r="DF23" s="640"/>
      <c r="DG23" s="640"/>
      <c r="DH23" s="640"/>
      <c r="DI23" s="640"/>
      <c r="DJ23" s="640"/>
      <c r="DK23" s="641"/>
      <c r="DL23" s="681" t="s">
        <v>286</v>
      </c>
      <c r="DM23" s="682"/>
      <c r="DN23" s="682"/>
      <c r="DO23" s="682"/>
      <c r="DP23" s="682"/>
      <c r="DQ23" s="682"/>
      <c r="DR23" s="682"/>
      <c r="DS23" s="682"/>
      <c r="DT23" s="682"/>
      <c r="DU23" s="682"/>
      <c r="DV23" s="683"/>
      <c r="DW23" s="639" t="s">
        <v>287</v>
      </c>
      <c r="DX23" s="640"/>
      <c r="DY23" s="640"/>
      <c r="DZ23" s="640"/>
      <c r="EA23" s="640"/>
      <c r="EB23" s="640"/>
      <c r="EC23" s="641"/>
    </row>
    <row r="24" spans="2:133" ht="11.25" customHeight="1" x14ac:dyDescent="0.2">
      <c r="B24" s="654" t="s">
        <v>288</v>
      </c>
      <c r="C24" s="655"/>
      <c r="D24" s="655"/>
      <c r="E24" s="655"/>
      <c r="F24" s="655"/>
      <c r="G24" s="655"/>
      <c r="H24" s="655"/>
      <c r="I24" s="655"/>
      <c r="J24" s="655"/>
      <c r="K24" s="655"/>
      <c r="L24" s="655"/>
      <c r="M24" s="655"/>
      <c r="N24" s="655"/>
      <c r="O24" s="655"/>
      <c r="P24" s="655"/>
      <c r="Q24" s="656"/>
      <c r="R24" s="657" t="s">
        <v>128</v>
      </c>
      <c r="S24" s="658"/>
      <c r="T24" s="658"/>
      <c r="U24" s="658"/>
      <c r="V24" s="658"/>
      <c r="W24" s="658"/>
      <c r="X24" s="658"/>
      <c r="Y24" s="659"/>
      <c r="Z24" s="660" t="s">
        <v>128</v>
      </c>
      <c r="AA24" s="660"/>
      <c r="AB24" s="660"/>
      <c r="AC24" s="660"/>
      <c r="AD24" s="661" t="s">
        <v>128</v>
      </c>
      <c r="AE24" s="661"/>
      <c r="AF24" s="661"/>
      <c r="AG24" s="661"/>
      <c r="AH24" s="661"/>
      <c r="AI24" s="661"/>
      <c r="AJ24" s="661"/>
      <c r="AK24" s="661"/>
      <c r="AL24" s="662" t="s">
        <v>128</v>
      </c>
      <c r="AM24" s="663"/>
      <c r="AN24" s="663"/>
      <c r="AO24" s="664"/>
      <c r="AP24" s="654" t="s">
        <v>289</v>
      </c>
      <c r="AQ24" s="670"/>
      <c r="AR24" s="670"/>
      <c r="AS24" s="670"/>
      <c r="AT24" s="670"/>
      <c r="AU24" s="670"/>
      <c r="AV24" s="670"/>
      <c r="AW24" s="670"/>
      <c r="AX24" s="670"/>
      <c r="AY24" s="670"/>
      <c r="AZ24" s="670"/>
      <c r="BA24" s="670"/>
      <c r="BB24" s="670"/>
      <c r="BC24" s="670"/>
      <c r="BD24" s="670"/>
      <c r="BE24" s="670"/>
      <c r="BF24" s="671"/>
      <c r="BG24" s="657" t="s">
        <v>128</v>
      </c>
      <c r="BH24" s="658"/>
      <c r="BI24" s="658"/>
      <c r="BJ24" s="658"/>
      <c r="BK24" s="658"/>
      <c r="BL24" s="658"/>
      <c r="BM24" s="658"/>
      <c r="BN24" s="659"/>
      <c r="BO24" s="660" t="s">
        <v>128</v>
      </c>
      <c r="BP24" s="660"/>
      <c r="BQ24" s="660"/>
      <c r="BR24" s="660"/>
      <c r="BS24" s="661" t="s">
        <v>128</v>
      </c>
      <c r="BT24" s="661"/>
      <c r="BU24" s="661"/>
      <c r="BV24" s="661"/>
      <c r="BW24" s="661"/>
      <c r="BX24" s="661"/>
      <c r="BY24" s="661"/>
      <c r="BZ24" s="661"/>
      <c r="CA24" s="661"/>
      <c r="CB24" s="665"/>
      <c r="CD24" s="643" t="s">
        <v>290</v>
      </c>
      <c r="CE24" s="644"/>
      <c r="CF24" s="644"/>
      <c r="CG24" s="644"/>
      <c r="CH24" s="644"/>
      <c r="CI24" s="644"/>
      <c r="CJ24" s="644"/>
      <c r="CK24" s="644"/>
      <c r="CL24" s="644"/>
      <c r="CM24" s="644"/>
      <c r="CN24" s="644"/>
      <c r="CO24" s="644"/>
      <c r="CP24" s="644"/>
      <c r="CQ24" s="645"/>
      <c r="CR24" s="646">
        <v>10012010</v>
      </c>
      <c r="CS24" s="647"/>
      <c r="CT24" s="647"/>
      <c r="CU24" s="647"/>
      <c r="CV24" s="647"/>
      <c r="CW24" s="647"/>
      <c r="CX24" s="647"/>
      <c r="CY24" s="648"/>
      <c r="CZ24" s="651">
        <v>32.5</v>
      </c>
      <c r="DA24" s="652"/>
      <c r="DB24" s="652"/>
      <c r="DC24" s="668"/>
      <c r="DD24" s="691">
        <v>6090757</v>
      </c>
      <c r="DE24" s="647"/>
      <c r="DF24" s="647"/>
      <c r="DG24" s="647"/>
      <c r="DH24" s="647"/>
      <c r="DI24" s="647"/>
      <c r="DJ24" s="647"/>
      <c r="DK24" s="648"/>
      <c r="DL24" s="691">
        <v>5798919</v>
      </c>
      <c r="DM24" s="647"/>
      <c r="DN24" s="647"/>
      <c r="DO24" s="647"/>
      <c r="DP24" s="647"/>
      <c r="DQ24" s="647"/>
      <c r="DR24" s="647"/>
      <c r="DS24" s="647"/>
      <c r="DT24" s="647"/>
      <c r="DU24" s="647"/>
      <c r="DV24" s="648"/>
      <c r="DW24" s="651">
        <v>35.5</v>
      </c>
      <c r="DX24" s="652"/>
      <c r="DY24" s="652"/>
      <c r="DZ24" s="652"/>
      <c r="EA24" s="652"/>
      <c r="EB24" s="652"/>
      <c r="EC24" s="653"/>
    </row>
    <row r="25" spans="2:133" ht="11.25" customHeight="1" x14ac:dyDescent="0.2">
      <c r="B25" s="654" t="s">
        <v>291</v>
      </c>
      <c r="C25" s="655"/>
      <c r="D25" s="655"/>
      <c r="E25" s="655"/>
      <c r="F25" s="655"/>
      <c r="G25" s="655"/>
      <c r="H25" s="655"/>
      <c r="I25" s="655"/>
      <c r="J25" s="655"/>
      <c r="K25" s="655"/>
      <c r="L25" s="655"/>
      <c r="M25" s="655"/>
      <c r="N25" s="655"/>
      <c r="O25" s="655"/>
      <c r="P25" s="655"/>
      <c r="Q25" s="656"/>
      <c r="R25" s="657">
        <v>14740</v>
      </c>
      <c r="S25" s="658"/>
      <c r="T25" s="658"/>
      <c r="U25" s="658"/>
      <c r="V25" s="658"/>
      <c r="W25" s="658"/>
      <c r="X25" s="658"/>
      <c r="Y25" s="659"/>
      <c r="Z25" s="660">
        <v>0</v>
      </c>
      <c r="AA25" s="660"/>
      <c r="AB25" s="660"/>
      <c r="AC25" s="660"/>
      <c r="AD25" s="661" t="s">
        <v>128</v>
      </c>
      <c r="AE25" s="661"/>
      <c r="AF25" s="661"/>
      <c r="AG25" s="661"/>
      <c r="AH25" s="661"/>
      <c r="AI25" s="661"/>
      <c r="AJ25" s="661"/>
      <c r="AK25" s="661"/>
      <c r="AL25" s="662" t="s">
        <v>128</v>
      </c>
      <c r="AM25" s="663"/>
      <c r="AN25" s="663"/>
      <c r="AO25" s="664"/>
      <c r="AP25" s="654" t="s">
        <v>292</v>
      </c>
      <c r="AQ25" s="670"/>
      <c r="AR25" s="670"/>
      <c r="AS25" s="670"/>
      <c r="AT25" s="670"/>
      <c r="AU25" s="670"/>
      <c r="AV25" s="670"/>
      <c r="AW25" s="670"/>
      <c r="AX25" s="670"/>
      <c r="AY25" s="670"/>
      <c r="AZ25" s="670"/>
      <c r="BA25" s="670"/>
      <c r="BB25" s="670"/>
      <c r="BC25" s="670"/>
      <c r="BD25" s="670"/>
      <c r="BE25" s="670"/>
      <c r="BF25" s="671"/>
      <c r="BG25" s="657" t="s">
        <v>128</v>
      </c>
      <c r="BH25" s="658"/>
      <c r="BI25" s="658"/>
      <c r="BJ25" s="658"/>
      <c r="BK25" s="658"/>
      <c r="BL25" s="658"/>
      <c r="BM25" s="658"/>
      <c r="BN25" s="659"/>
      <c r="BO25" s="660" t="s">
        <v>128</v>
      </c>
      <c r="BP25" s="660"/>
      <c r="BQ25" s="660"/>
      <c r="BR25" s="660"/>
      <c r="BS25" s="661" t="s">
        <v>128</v>
      </c>
      <c r="BT25" s="661"/>
      <c r="BU25" s="661"/>
      <c r="BV25" s="661"/>
      <c r="BW25" s="661"/>
      <c r="BX25" s="661"/>
      <c r="BY25" s="661"/>
      <c r="BZ25" s="661"/>
      <c r="CA25" s="661"/>
      <c r="CB25" s="665"/>
      <c r="CD25" s="654" t="s">
        <v>293</v>
      </c>
      <c r="CE25" s="655"/>
      <c r="CF25" s="655"/>
      <c r="CG25" s="655"/>
      <c r="CH25" s="655"/>
      <c r="CI25" s="655"/>
      <c r="CJ25" s="655"/>
      <c r="CK25" s="655"/>
      <c r="CL25" s="655"/>
      <c r="CM25" s="655"/>
      <c r="CN25" s="655"/>
      <c r="CO25" s="655"/>
      <c r="CP25" s="655"/>
      <c r="CQ25" s="656"/>
      <c r="CR25" s="657">
        <v>4132176</v>
      </c>
      <c r="CS25" s="684"/>
      <c r="CT25" s="684"/>
      <c r="CU25" s="684"/>
      <c r="CV25" s="684"/>
      <c r="CW25" s="684"/>
      <c r="CX25" s="684"/>
      <c r="CY25" s="685"/>
      <c r="CZ25" s="662">
        <v>13.4</v>
      </c>
      <c r="DA25" s="686"/>
      <c r="DB25" s="686"/>
      <c r="DC25" s="692"/>
      <c r="DD25" s="666">
        <v>3752334</v>
      </c>
      <c r="DE25" s="684"/>
      <c r="DF25" s="684"/>
      <c r="DG25" s="684"/>
      <c r="DH25" s="684"/>
      <c r="DI25" s="684"/>
      <c r="DJ25" s="684"/>
      <c r="DK25" s="685"/>
      <c r="DL25" s="666">
        <v>3713943</v>
      </c>
      <c r="DM25" s="684"/>
      <c r="DN25" s="684"/>
      <c r="DO25" s="684"/>
      <c r="DP25" s="684"/>
      <c r="DQ25" s="684"/>
      <c r="DR25" s="684"/>
      <c r="DS25" s="684"/>
      <c r="DT25" s="684"/>
      <c r="DU25" s="684"/>
      <c r="DV25" s="685"/>
      <c r="DW25" s="662">
        <v>22.7</v>
      </c>
      <c r="DX25" s="686"/>
      <c r="DY25" s="686"/>
      <c r="DZ25" s="686"/>
      <c r="EA25" s="686"/>
      <c r="EB25" s="686"/>
      <c r="EC25" s="687"/>
    </row>
    <row r="26" spans="2:133" ht="11.25" customHeight="1" x14ac:dyDescent="0.2">
      <c r="B26" s="654" t="s">
        <v>294</v>
      </c>
      <c r="C26" s="655"/>
      <c r="D26" s="655"/>
      <c r="E26" s="655"/>
      <c r="F26" s="655"/>
      <c r="G26" s="655"/>
      <c r="H26" s="655"/>
      <c r="I26" s="655"/>
      <c r="J26" s="655"/>
      <c r="K26" s="655"/>
      <c r="L26" s="655"/>
      <c r="M26" s="655"/>
      <c r="N26" s="655"/>
      <c r="O26" s="655"/>
      <c r="P26" s="655"/>
      <c r="Q26" s="656"/>
      <c r="R26" s="657" t="s">
        <v>128</v>
      </c>
      <c r="S26" s="658"/>
      <c r="T26" s="658"/>
      <c r="U26" s="658"/>
      <c r="V26" s="658"/>
      <c r="W26" s="658"/>
      <c r="X26" s="658"/>
      <c r="Y26" s="659"/>
      <c r="Z26" s="660" t="s">
        <v>128</v>
      </c>
      <c r="AA26" s="660"/>
      <c r="AB26" s="660"/>
      <c r="AC26" s="660"/>
      <c r="AD26" s="661" t="s">
        <v>128</v>
      </c>
      <c r="AE26" s="661"/>
      <c r="AF26" s="661"/>
      <c r="AG26" s="661"/>
      <c r="AH26" s="661"/>
      <c r="AI26" s="661"/>
      <c r="AJ26" s="661"/>
      <c r="AK26" s="661"/>
      <c r="AL26" s="662" t="s">
        <v>128</v>
      </c>
      <c r="AM26" s="663"/>
      <c r="AN26" s="663"/>
      <c r="AO26" s="664"/>
      <c r="AP26" s="654" t="s">
        <v>295</v>
      </c>
      <c r="AQ26" s="670"/>
      <c r="AR26" s="670"/>
      <c r="AS26" s="670"/>
      <c r="AT26" s="670"/>
      <c r="AU26" s="670"/>
      <c r="AV26" s="670"/>
      <c r="AW26" s="670"/>
      <c r="AX26" s="670"/>
      <c r="AY26" s="670"/>
      <c r="AZ26" s="670"/>
      <c r="BA26" s="670"/>
      <c r="BB26" s="670"/>
      <c r="BC26" s="670"/>
      <c r="BD26" s="670"/>
      <c r="BE26" s="670"/>
      <c r="BF26" s="671"/>
      <c r="BG26" s="657" t="s">
        <v>128</v>
      </c>
      <c r="BH26" s="658"/>
      <c r="BI26" s="658"/>
      <c r="BJ26" s="658"/>
      <c r="BK26" s="658"/>
      <c r="BL26" s="658"/>
      <c r="BM26" s="658"/>
      <c r="BN26" s="659"/>
      <c r="BO26" s="660" t="s">
        <v>128</v>
      </c>
      <c r="BP26" s="660"/>
      <c r="BQ26" s="660"/>
      <c r="BR26" s="660"/>
      <c r="BS26" s="661" t="s">
        <v>128</v>
      </c>
      <c r="BT26" s="661"/>
      <c r="BU26" s="661"/>
      <c r="BV26" s="661"/>
      <c r="BW26" s="661"/>
      <c r="BX26" s="661"/>
      <c r="BY26" s="661"/>
      <c r="BZ26" s="661"/>
      <c r="CA26" s="661"/>
      <c r="CB26" s="665"/>
      <c r="CD26" s="654" t="s">
        <v>296</v>
      </c>
      <c r="CE26" s="655"/>
      <c r="CF26" s="655"/>
      <c r="CG26" s="655"/>
      <c r="CH26" s="655"/>
      <c r="CI26" s="655"/>
      <c r="CJ26" s="655"/>
      <c r="CK26" s="655"/>
      <c r="CL26" s="655"/>
      <c r="CM26" s="655"/>
      <c r="CN26" s="655"/>
      <c r="CO26" s="655"/>
      <c r="CP26" s="655"/>
      <c r="CQ26" s="656"/>
      <c r="CR26" s="657">
        <v>2351968</v>
      </c>
      <c r="CS26" s="658"/>
      <c r="CT26" s="658"/>
      <c r="CU26" s="658"/>
      <c r="CV26" s="658"/>
      <c r="CW26" s="658"/>
      <c r="CX26" s="658"/>
      <c r="CY26" s="659"/>
      <c r="CZ26" s="662">
        <v>7.6</v>
      </c>
      <c r="DA26" s="686"/>
      <c r="DB26" s="686"/>
      <c r="DC26" s="692"/>
      <c r="DD26" s="666">
        <v>2037285</v>
      </c>
      <c r="DE26" s="658"/>
      <c r="DF26" s="658"/>
      <c r="DG26" s="658"/>
      <c r="DH26" s="658"/>
      <c r="DI26" s="658"/>
      <c r="DJ26" s="658"/>
      <c r="DK26" s="659"/>
      <c r="DL26" s="666" t="s">
        <v>128</v>
      </c>
      <c r="DM26" s="658"/>
      <c r="DN26" s="658"/>
      <c r="DO26" s="658"/>
      <c r="DP26" s="658"/>
      <c r="DQ26" s="658"/>
      <c r="DR26" s="658"/>
      <c r="DS26" s="658"/>
      <c r="DT26" s="658"/>
      <c r="DU26" s="658"/>
      <c r="DV26" s="659"/>
      <c r="DW26" s="662" t="s">
        <v>128</v>
      </c>
      <c r="DX26" s="686"/>
      <c r="DY26" s="686"/>
      <c r="DZ26" s="686"/>
      <c r="EA26" s="686"/>
      <c r="EB26" s="686"/>
      <c r="EC26" s="687"/>
    </row>
    <row r="27" spans="2:133" ht="11.25" customHeight="1" x14ac:dyDescent="0.2">
      <c r="B27" s="654" t="s">
        <v>297</v>
      </c>
      <c r="C27" s="655"/>
      <c r="D27" s="655"/>
      <c r="E27" s="655"/>
      <c r="F27" s="655"/>
      <c r="G27" s="655"/>
      <c r="H27" s="655"/>
      <c r="I27" s="655"/>
      <c r="J27" s="655"/>
      <c r="K27" s="655"/>
      <c r="L27" s="655"/>
      <c r="M27" s="655"/>
      <c r="N27" s="655"/>
      <c r="O27" s="655"/>
      <c r="P27" s="655"/>
      <c r="Q27" s="656"/>
      <c r="R27" s="657">
        <v>17194007</v>
      </c>
      <c r="S27" s="658"/>
      <c r="T27" s="658"/>
      <c r="U27" s="658"/>
      <c r="V27" s="658"/>
      <c r="W27" s="658"/>
      <c r="X27" s="658"/>
      <c r="Y27" s="659"/>
      <c r="Z27" s="660">
        <v>50.8</v>
      </c>
      <c r="AA27" s="660"/>
      <c r="AB27" s="660"/>
      <c r="AC27" s="660"/>
      <c r="AD27" s="661">
        <v>16256241</v>
      </c>
      <c r="AE27" s="661"/>
      <c r="AF27" s="661"/>
      <c r="AG27" s="661"/>
      <c r="AH27" s="661"/>
      <c r="AI27" s="661"/>
      <c r="AJ27" s="661"/>
      <c r="AK27" s="661"/>
      <c r="AL27" s="662">
        <v>99.599998474121094</v>
      </c>
      <c r="AM27" s="663"/>
      <c r="AN27" s="663"/>
      <c r="AO27" s="664"/>
      <c r="AP27" s="654" t="s">
        <v>298</v>
      </c>
      <c r="AQ27" s="655"/>
      <c r="AR27" s="655"/>
      <c r="AS27" s="655"/>
      <c r="AT27" s="655"/>
      <c r="AU27" s="655"/>
      <c r="AV27" s="655"/>
      <c r="AW27" s="655"/>
      <c r="AX27" s="655"/>
      <c r="AY27" s="655"/>
      <c r="AZ27" s="655"/>
      <c r="BA27" s="655"/>
      <c r="BB27" s="655"/>
      <c r="BC27" s="655"/>
      <c r="BD27" s="655"/>
      <c r="BE27" s="655"/>
      <c r="BF27" s="656"/>
      <c r="BG27" s="657">
        <v>14479326</v>
      </c>
      <c r="BH27" s="658"/>
      <c r="BI27" s="658"/>
      <c r="BJ27" s="658"/>
      <c r="BK27" s="658"/>
      <c r="BL27" s="658"/>
      <c r="BM27" s="658"/>
      <c r="BN27" s="659"/>
      <c r="BO27" s="660">
        <v>100</v>
      </c>
      <c r="BP27" s="660"/>
      <c r="BQ27" s="660"/>
      <c r="BR27" s="660"/>
      <c r="BS27" s="661" t="s">
        <v>128</v>
      </c>
      <c r="BT27" s="661"/>
      <c r="BU27" s="661"/>
      <c r="BV27" s="661"/>
      <c r="BW27" s="661"/>
      <c r="BX27" s="661"/>
      <c r="BY27" s="661"/>
      <c r="BZ27" s="661"/>
      <c r="CA27" s="661"/>
      <c r="CB27" s="665"/>
      <c r="CD27" s="654" t="s">
        <v>299</v>
      </c>
      <c r="CE27" s="655"/>
      <c r="CF27" s="655"/>
      <c r="CG27" s="655"/>
      <c r="CH27" s="655"/>
      <c r="CI27" s="655"/>
      <c r="CJ27" s="655"/>
      <c r="CK27" s="655"/>
      <c r="CL27" s="655"/>
      <c r="CM27" s="655"/>
      <c r="CN27" s="655"/>
      <c r="CO27" s="655"/>
      <c r="CP27" s="655"/>
      <c r="CQ27" s="656"/>
      <c r="CR27" s="657">
        <v>5051486</v>
      </c>
      <c r="CS27" s="684"/>
      <c r="CT27" s="684"/>
      <c r="CU27" s="684"/>
      <c r="CV27" s="684"/>
      <c r="CW27" s="684"/>
      <c r="CX27" s="684"/>
      <c r="CY27" s="685"/>
      <c r="CZ27" s="662">
        <v>16.399999999999999</v>
      </c>
      <c r="DA27" s="686"/>
      <c r="DB27" s="686"/>
      <c r="DC27" s="692"/>
      <c r="DD27" s="666">
        <v>1510075</v>
      </c>
      <c r="DE27" s="684"/>
      <c r="DF27" s="684"/>
      <c r="DG27" s="684"/>
      <c r="DH27" s="684"/>
      <c r="DI27" s="684"/>
      <c r="DJ27" s="684"/>
      <c r="DK27" s="685"/>
      <c r="DL27" s="666">
        <v>1256628</v>
      </c>
      <c r="DM27" s="684"/>
      <c r="DN27" s="684"/>
      <c r="DO27" s="684"/>
      <c r="DP27" s="684"/>
      <c r="DQ27" s="684"/>
      <c r="DR27" s="684"/>
      <c r="DS27" s="684"/>
      <c r="DT27" s="684"/>
      <c r="DU27" s="684"/>
      <c r="DV27" s="685"/>
      <c r="DW27" s="662">
        <v>7.7</v>
      </c>
      <c r="DX27" s="686"/>
      <c r="DY27" s="686"/>
      <c r="DZ27" s="686"/>
      <c r="EA27" s="686"/>
      <c r="EB27" s="686"/>
      <c r="EC27" s="687"/>
    </row>
    <row r="28" spans="2:133" ht="11.25" customHeight="1" x14ac:dyDescent="0.2">
      <c r="B28" s="654" t="s">
        <v>300</v>
      </c>
      <c r="C28" s="655"/>
      <c r="D28" s="655"/>
      <c r="E28" s="655"/>
      <c r="F28" s="655"/>
      <c r="G28" s="655"/>
      <c r="H28" s="655"/>
      <c r="I28" s="655"/>
      <c r="J28" s="655"/>
      <c r="K28" s="655"/>
      <c r="L28" s="655"/>
      <c r="M28" s="655"/>
      <c r="N28" s="655"/>
      <c r="O28" s="655"/>
      <c r="P28" s="655"/>
      <c r="Q28" s="656"/>
      <c r="R28" s="657">
        <v>7846</v>
      </c>
      <c r="S28" s="658"/>
      <c r="T28" s="658"/>
      <c r="U28" s="658"/>
      <c r="V28" s="658"/>
      <c r="W28" s="658"/>
      <c r="X28" s="658"/>
      <c r="Y28" s="659"/>
      <c r="Z28" s="660">
        <v>0</v>
      </c>
      <c r="AA28" s="660"/>
      <c r="AB28" s="660"/>
      <c r="AC28" s="660"/>
      <c r="AD28" s="661">
        <v>7846</v>
      </c>
      <c r="AE28" s="661"/>
      <c r="AF28" s="661"/>
      <c r="AG28" s="661"/>
      <c r="AH28" s="661"/>
      <c r="AI28" s="661"/>
      <c r="AJ28" s="661"/>
      <c r="AK28" s="661"/>
      <c r="AL28" s="662">
        <v>0</v>
      </c>
      <c r="AM28" s="663"/>
      <c r="AN28" s="663"/>
      <c r="AO28" s="664"/>
      <c r="AP28" s="654"/>
      <c r="AQ28" s="655"/>
      <c r="AR28" s="655"/>
      <c r="AS28" s="655"/>
      <c r="AT28" s="655"/>
      <c r="AU28" s="655"/>
      <c r="AV28" s="655"/>
      <c r="AW28" s="655"/>
      <c r="AX28" s="655"/>
      <c r="AY28" s="655"/>
      <c r="AZ28" s="655"/>
      <c r="BA28" s="655"/>
      <c r="BB28" s="655"/>
      <c r="BC28" s="655"/>
      <c r="BD28" s="655"/>
      <c r="BE28" s="655"/>
      <c r="BF28" s="656"/>
      <c r="BG28" s="657"/>
      <c r="BH28" s="658"/>
      <c r="BI28" s="658"/>
      <c r="BJ28" s="658"/>
      <c r="BK28" s="658"/>
      <c r="BL28" s="658"/>
      <c r="BM28" s="658"/>
      <c r="BN28" s="659"/>
      <c r="BO28" s="660"/>
      <c r="BP28" s="660"/>
      <c r="BQ28" s="660"/>
      <c r="BR28" s="660"/>
      <c r="BS28" s="666"/>
      <c r="BT28" s="658"/>
      <c r="BU28" s="658"/>
      <c r="BV28" s="658"/>
      <c r="BW28" s="658"/>
      <c r="BX28" s="658"/>
      <c r="BY28" s="658"/>
      <c r="BZ28" s="658"/>
      <c r="CA28" s="658"/>
      <c r="CB28" s="667"/>
      <c r="CD28" s="654" t="s">
        <v>301</v>
      </c>
      <c r="CE28" s="655"/>
      <c r="CF28" s="655"/>
      <c r="CG28" s="655"/>
      <c r="CH28" s="655"/>
      <c r="CI28" s="655"/>
      <c r="CJ28" s="655"/>
      <c r="CK28" s="655"/>
      <c r="CL28" s="655"/>
      <c r="CM28" s="655"/>
      <c r="CN28" s="655"/>
      <c r="CO28" s="655"/>
      <c r="CP28" s="655"/>
      <c r="CQ28" s="656"/>
      <c r="CR28" s="657">
        <v>828348</v>
      </c>
      <c r="CS28" s="658"/>
      <c r="CT28" s="658"/>
      <c r="CU28" s="658"/>
      <c r="CV28" s="658"/>
      <c r="CW28" s="658"/>
      <c r="CX28" s="658"/>
      <c r="CY28" s="659"/>
      <c r="CZ28" s="662">
        <v>2.7</v>
      </c>
      <c r="DA28" s="686"/>
      <c r="DB28" s="686"/>
      <c r="DC28" s="692"/>
      <c r="DD28" s="666">
        <v>828348</v>
      </c>
      <c r="DE28" s="658"/>
      <c r="DF28" s="658"/>
      <c r="DG28" s="658"/>
      <c r="DH28" s="658"/>
      <c r="DI28" s="658"/>
      <c r="DJ28" s="658"/>
      <c r="DK28" s="659"/>
      <c r="DL28" s="666">
        <v>828348</v>
      </c>
      <c r="DM28" s="658"/>
      <c r="DN28" s="658"/>
      <c r="DO28" s="658"/>
      <c r="DP28" s="658"/>
      <c r="DQ28" s="658"/>
      <c r="DR28" s="658"/>
      <c r="DS28" s="658"/>
      <c r="DT28" s="658"/>
      <c r="DU28" s="658"/>
      <c r="DV28" s="659"/>
      <c r="DW28" s="662">
        <v>5.0999999999999996</v>
      </c>
      <c r="DX28" s="686"/>
      <c r="DY28" s="686"/>
      <c r="DZ28" s="686"/>
      <c r="EA28" s="686"/>
      <c r="EB28" s="686"/>
      <c r="EC28" s="687"/>
    </row>
    <row r="29" spans="2:133" ht="11.25" customHeight="1" x14ac:dyDescent="0.2">
      <c r="B29" s="654" t="s">
        <v>302</v>
      </c>
      <c r="C29" s="655"/>
      <c r="D29" s="655"/>
      <c r="E29" s="655"/>
      <c r="F29" s="655"/>
      <c r="G29" s="655"/>
      <c r="H29" s="655"/>
      <c r="I29" s="655"/>
      <c r="J29" s="655"/>
      <c r="K29" s="655"/>
      <c r="L29" s="655"/>
      <c r="M29" s="655"/>
      <c r="N29" s="655"/>
      <c r="O29" s="655"/>
      <c r="P29" s="655"/>
      <c r="Q29" s="656"/>
      <c r="R29" s="657">
        <v>100311</v>
      </c>
      <c r="S29" s="658"/>
      <c r="T29" s="658"/>
      <c r="U29" s="658"/>
      <c r="V29" s="658"/>
      <c r="W29" s="658"/>
      <c r="X29" s="658"/>
      <c r="Y29" s="659"/>
      <c r="Z29" s="660">
        <v>0.3</v>
      </c>
      <c r="AA29" s="660"/>
      <c r="AB29" s="660"/>
      <c r="AC29" s="660"/>
      <c r="AD29" s="661">
        <v>75</v>
      </c>
      <c r="AE29" s="661"/>
      <c r="AF29" s="661"/>
      <c r="AG29" s="661"/>
      <c r="AH29" s="661"/>
      <c r="AI29" s="661"/>
      <c r="AJ29" s="661"/>
      <c r="AK29" s="661"/>
      <c r="AL29" s="662">
        <v>0</v>
      </c>
      <c r="AM29" s="663"/>
      <c r="AN29" s="663"/>
      <c r="AO29" s="664"/>
      <c r="AP29" s="675"/>
      <c r="AQ29" s="676"/>
      <c r="AR29" s="676"/>
      <c r="AS29" s="676"/>
      <c r="AT29" s="676"/>
      <c r="AU29" s="676"/>
      <c r="AV29" s="676"/>
      <c r="AW29" s="676"/>
      <c r="AX29" s="676"/>
      <c r="AY29" s="676"/>
      <c r="AZ29" s="676"/>
      <c r="BA29" s="676"/>
      <c r="BB29" s="676"/>
      <c r="BC29" s="676"/>
      <c r="BD29" s="676"/>
      <c r="BE29" s="676"/>
      <c r="BF29" s="677"/>
      <c r="BG29" s="657"/>
      <c r="BH29" s="658"/>
      <c r="BI29" s="658"/>
      <c r="BJ29" s="658"/>
      <c r="BK29" s="658"/>
      <c r="BL29" s="658"/>
      <c r="BM29" s="658"/>
      <c r="BN29" s="659"/>
      <c r="BO29" s="660"/>
      <c r="BP29" s="660"/>
      <c r="BQ29" s="660"/>
      <c r="BR29" s="660"/>
      <c r="BS29" s="661"/>
      <c r="BT29" s="661"/>
      <c r="BU29" s="661"/>
      <c r="BV29" s="661"/>
      <c r="BW29" s="661"/>
      <c r="BX29" s="661"/>
      <c r="BY29" s="661"/>
      <c r="BZ29" s="661"/>
      <c r="CA29" s="661"/>
      <c r="CB29" s="665"/>
      <c r="CD29" s="695" t="s">
        <v>303</v>
      </c>
      <c r="CE29" s="696"/>
      <c r="CF29" s="654" t="s">
        <v>69</v>
      </c>
      <c r="CG29" s="655"/>
      <c r="CH29" s="655"/>
      <c r="CI29" s="655"/>
      <c r="CJ29" s="655"/>
      <c r="CK29" s="655"/>
      <c r="CL29" s="655"/>
      <c r="CM29" s="655"/>
      <c r="CN29" s="655"/>
      <c r="CO29" s="655"/>
      <c r="CP29" s="655"/>
      <c r="CQ29" s="656"/>
      <c r="CR29" s="657">
        <v>828348</v>
      </c>
      <c r="CS29" s="684"/>
      <c r="CT29" s="684"/>
      <c r="CU29" s="684"/>
      <c r="CV29" s="684"/>
      <c r="CW29" s="684"/>
      <c r="CX29" s="684"/>
      <c r="CY29" s="685"/>
      <c r="CZ29" s="662">
        <v>2.7</v>
      </c>
      <c r="DA29" s="686"/>
      <c r="DB29" s="686"/>
      <c r="DC29" s="692"/>
      <c r="DD29" s="666">
        <v>828348</v>
      </c>
      <c r="DE29" s="684"/>
      <c r="DF29" s="684"/>
      <c r="DG29" s="684"/>
      <c r="DH29" s="684"/>
      <c r="DI29" s="684"/>
      <c r="DJ29" s="684"/>
      <c r="DK29" s="685"/>
      <c r="DL29" s="666">
        <v>828348</v>
      </c>
      <c r="DM29" s="684"/>
      <c r="DN29" s="684"/>
      <c r="DO29" s="684"/>
      <c r="DP29" s="684"/>
      <c r="DQ29" s="684"/>
      <c r="DR29" s="684"/>
      <c r="DS29" s="684"/>
      <c r="DT29" s="684"/>
      <c r="DU29" s="684"/>
      <c r="DV29" s="685"/>
      <c r="DW29" s="662">
        <v>5.0999999999999996</v>
      </c>
      <c r="DX29" s="686"/>
      <c r="DY29" s="686"/>
      <c r="DZ29" s="686"/>
      <c r="EA29" s="686"/>
      <c r="EB29" s="686"/>
      <c r="EC29" s="687"/>
    </row>
    <row r="30" spans="2:133" ht="11.25" customHeight="1" x14ac:dyDescent="0.2">
      <c r="B30" s="654" t="s">
        <v>304</v>
      </c>
      <c r="C30" s="655"/>
      <c r="D30" s="655"/>
      <c r="E30" s="655"/>
      <c r="F30" s="655"/>
      <c r="G30" s="655"/>
      <c r="H30" s="655"/>
      <c r="I30" s="655"/>
      <c r="J30" s="655"/>
      <c r="K30" s="655"/>
      <c r="L30" s="655"/>
      <c r="M30" s="655"/>
      <c r="N30" s="655"/>
      <c r="O30" s="655"/>
      <c r="P30" s="655"/>
      <c r="Q30" s="656"/>
      <c r="R30" s="657">
        <v>286555</v>
      </c>
      <c r="S30" s="658"/>
      <c r="T30" s="658"/>
      <c r="U30" s="658"/>
      <c r="V30" s="658"/>
      <c r="W30" s="658"/>
      <c r="X30" s="658"/>
      <c r="Y30" s="659"/>
      <c r="Z30" s="660">
        <v>0.8</v>
      </c>
      <c r="AA30" s="660"/>
      <c r="AB30" s="660"/>
      <c r="AC30" s="660"/>
      <c r="AD30" s="661">
        <v>37667</v>
      </c>
      <c r="AE30" s="661"/>
      <c r="AF30" s="661"/>
      <c r="AG30" s="661"/>
      <c r="AH30" s="661"/>
      <c r="AI30" s="661"/>
      <c r="AJ30" s="661"/>
      <c r="AK30" s="661"/>
      <c r="AL30" s="662">
        <v>0.2</v>
      </c>
      <c r="AM30" s="663"/>
      <c r="AN30" s="663"/>
      <c r="AO30" s="664"/>
      <c r="AP30" s="639" t="s">
        <v>222</v>
      </c>
      <c r="AQ30" s="640"/>
      <c r="AR30" s="640"/>
      <c r="AS30" s="640"/>
      <c r="AT30" s="640"/>
      <c r="AU30" s="640"/>
      <c r="AV30" s="640"/>
      <c r="AW30" s="640"/>
      <c r="AX30" s="640"/>
      <c r="AY30" s="640"/>
      <c r="AZ30" s="640"/>
      <c r="BA30" s="640"/>
      <c r="BB30" s="640"/>
      <c r="BC30" s="640"/>
      <c r="BD30" s="640"/>
      <c r="BE30" s="640"/>
      <c r="BF30" s="641"/>
      <c r="BG30" s="639" t="s">
        <v>305</v>
      </c>
      <c r="BH30" s="693"/>
      <c r="BI30" s="693"/>
      <c r="BJ30" s="693"/>
      <c r="BK30" s="693"/>
      <c r="BL30" s="693"/>
      <c r="BM30" s="693"/>
      <c r="BN30" s="693"/>
      <c r="BO30" s="693"/>
      <c r="BP30" s="693"/>
      <c r="BQ30" s="694"/>
      <c r="BR30" s="639" t="s">
        <v>306</v>
      </c>
      <c r="BS30" s="693"/>
      <c r="BT30" s="693"/>
      <c r="BU30" s="693"/>
      <c r="BV30" s="693"/>
      <c r="BW30" s="693"/>
      <c r="BX30" s="693"/>
      <c r="BY30" s="693"/>
      <c r="BZ30" s="693"/>
      <c r="CA30" s="693"/>
      <c r="CB30" s="694"/>
      <c r="CD30" s="697"/>
      <c r="CE30" s="698"/>
      <c r="CF30" s="654" t="s">
        <v>307</v>
      </c>
      <c r="CG30" s="655"/>
      <c r="CH30" s="655"/>
      <c r="CI30" s="655"/>
      <c r="CJ30" s="655"/>
      <c r="CK30" s="655"/>
      <c r="CL30" s="655"/>
      <c r="CM30" s="655"/>
      <c r="CN30" s="655"/>
      <c r="CO30" s="655"/>
      <c r="CP30" s="655"/>
      <c r="CQ30" s="656"/>
      <c r="CR30" s="657">
        <v>769110</v>
      </c>
      <c r="CS30" s="658"/>
      <c r="CT30" s="658"/>
      <c r="CU30" s="658"/>
      <c r="CV30" s="658"/>
      <c r="CW30" s="658"/>
      <c r="CX30" s="658"/>
      <c r="CY30" s="659"/>
      <c r="CZ30" s="662">
        <v>2.5</v>
      </c>
      <c r="DA30" s="686"/>
      <c r="DB30" s="686"/>
      <c r="DC30" s="692"/>
      <c r="DD30" s="666">
        <v>769110</v>
      </c>
      <c r="DE30" s="658"/>
      <c r="DF30" s="658"/>
      <c r="DG30" s="658"/>
      <c r="DH30" s="658"/>
      <c r="DI30" s="658"/>
      <c r="DJ30" s="658"/>
      <c r="DK30" s="659"/>
      <c r="DL30" s="666">
        <v>769110</v>
      </c>
      <c r="DM30" s="658"/>
      <c r="DN30" s="658"/>
      <c r="DO30" s="658"/>
      <c r="DP30" s="658"/>
      <c r="DQ30" s="658"/>
      <c r="DR30" s="658"/>
      <c r="DS30" s="658"/>
      <c r="DT30" s="658"/>
      <c r="DU30" s="658"/>
      <c r="DV30" s="659"/>
      <c r="DW30" s="662">
        <v>4.7</v>
      </c>
      <c r="DX30" s="686"/>
      <c r="DY30" s="686"/>
      <c r="DZ30" s="686"/>
      <c r="EA30" s="686"/>
      <c r="EB30" s="686"/>
      <c r="EC30" s="687"/>
    </row>
    <row r="31" spans="2:133" ht="11.25" customHeight="1" x14ac:dyDescent="0.2">
      <c r="B31" s="654" t="s">
        <v>308</v>
      </c>
      <c r="C31" s="655"/>
      <c r="D31" s="655"/>
      <c r="E31" s="655"/>
      <c r="F31" s="655"/>
      <c r="G31" s="655"/>
      <c r="H31" s="655"/>
      <c r="I31" s="655"/>
      <c r="J31" s="655"/>
      <c r="K31" s="655"/>
      <c r="L31" s="655"/>
      <c r="M31" s="655"/>
      <c r="N31" s="655"/>
      <c r="O31" s="655"/>
      <c r="P31" s="655"/>
      <c r="Q31" s="656"/>
      <c r="R31" s="657">
        <v>86522</v>
      </c>
      <c r="S31" s="658"/>
      <c r="T31" s="658"/>
      <c r="U31" s="658"/>
      <c r="V31" s="658"/>
      <c r="W31" s="658"/>
      <c r="X31" s="658"/>
      <c r="Y31" s="659"/>
      <c r="Z31" s="660">
        <v>0.3</v>
      </c>
      <c r="AA31" s="660"/>
      <c r="AB31" s="660"/>
      <c r="AC31" s="660"/>
      <c r="AD31" s="661">
        <v>8805</v>
      </c>
      <c r="AE31" s="661"/>
      <c r="AF31" s="661"/>
      <c r="AG31" s="661"/>
      <c r="AH31" s="661"/>
      <c r="AI31" s="661"/>
      <c r="AJ31" s="661"/>
      <c r="AK31" s="661"/>
      <c r="AL31" s="662">
        <v>0.1</v>
      </c>
      <c r="AM31" s="663"/>
      <c r="AN31" s="663"/>
      <c r="AO31" s="664"/>
      <c r="AP31" s="705" t="s">
        <v>309</v>
      </c>
      <c r="AQ31" s="706"/>
      <c r="AR31" s="706"/>
      <c r="AS31" s="706"/>
      <c r="AT31" s="711" t="s">
        <v>310</v>
      </c>
      <c r="AU31" s="353"/>
      <c r="AV31" s="353"/>
      <c r="AW31" s="353"/>
      <c r="AX31" s="643" t="s">
        <v>186</v>
      </c>
      <c r="AY31" s="644"/>
      <c r="AZ31" s="644"/>
      <c r="BA31" s="644"/>
      <c r="BB31" s="644"/>
      <c r="BC31" s="644"/>
      <c r="BD31" s="644"/>
      <c r="BE31" s="644"/>
      <c r="BF31" s="645"/>
      <c r="BG31" s="704">
        <v>99.7</v>
      </c>
      <c r="BH31" s="701"/>
      <c r="BI31" s="701"/>
      <c r="BJ31" s="701"/>
      <c r="BK31" s="701"/>
      <c r="BL31" s="701"/>
      <c r="BM31" s="652">
        <v>98.9</v>
      </c>
      <c r="BN31" s="701"/>
      <c r="BO31" s="701"/>
      <c r="BP31" s="701"/>
      <c r="BQ31" s="702"/>
      <c r="BR31" s="704">
        <v>99.6</v>
      </c>
      <c r="BS31" s="701"/>
      <c r="BT31" s="701"/>
      <c r="BU31" s="701"/>
      <c r="BV31" s="701"/>
      <c r="BW31" s="701"/>
      <c r="BX31" s="652">
        <v>98.7</v>
      </c>
      <c r="BY31" s="701"/>
      <c r="BZ31" s="701"/>
      <c r="CA31" s="701"/>
      <c r="CB31" s="702"/>
      <c r="CD31" s="697"/>
      <c r="CE31" s="698"/>
      <c r="CF31" s="654" t="s">
        <v>311</v>
      </c>
      <c r="CG31" s="655"/>
      <c r="CH31" s="655"/>
      <c r="CI31" s="655"/>
      <c r="CJ31" s="655"/>
      <c r="CK31" s="655"/>
      <c r="CL31" s="655"/>
      <c r="CM31" s="655"/>
      <c r="CN31" s="655"/>
      <c r="CO31" s="655"/>
      <c r="CP31" s="655"/>
      <c r="CQ31" s="656"/>
      <c r="CR31" s="657">
        <v>59238</v>
      </c>
      <c r="CS31" s="684"/>
      <c r="CT31" s="684"/>
      <c r="CU31" s="684"/>
      <c r="CV31" s="684"/>
      <c r="CW31" s="684"/>
      <c r="CX31" s="684"/>
      <c r="CY31" s="685"/>
      <c r="CZ31" s="662">
        <v>0.2</v>
      </c>
      <c r="DA31" s="686"/>
      <c r="DB31" s="686"/>
      <c r="DC31" s="692"/>
      <c r="DD31" s="666">
        <v>59238</v>
      </c>
      <c r="DE31" s="684"/>
      <c r="DF31" s="684"/>
      <c r="DG31" s="684"/>
      <c r="DH31" s="684"/>
      <c r="DI31" s="684"/>
      <c r="DJ31" s="684"/>
      <c r="DK31" s="685"/>
      <c r="DL31" s="666">
        <v>59238</v>
      </c>
      <c r="DM31" s="684"/>
      <c r="DN31" s="684"/>
      <c r="DO31" s="684"/>
      <c r="DP31" s="684"/>
      <c r="DQ31" s="684"/>
      <c r="DR31" s="684"/>
      <c r="DS31" s="684"/>
      <c r="DT31" s="684"/>
      <c r="DU31" s="684"/>
      <c r="DV31" s="685"/>
      <c r="DW31" s="662">
        <v>0.4</v>
      </c>
      <c r="DX31" s="686"/>
      <c r="DY31" s="686"/>
      <c r="DZ31" s="686"/>
      <c r="EA31" s="686"/>
      <c r="EB31" s="686"/>
      <c r="EC31" s="687"/>
    </row>
    <row r="32" spans="2:133" ht="11.25" customHeight="1" x14ac:dyDescent="0.2">
      <c r="B32" s="654" t="s">
        <v>312</v>
      </c>
      <c r="C32" s="655"/>
      <c r="D32" s="655"/>
      <c r="E32" s="655"/>
      <c r="F32" s="655"/>
      <c r="G32" s="655"/>
      <c r="H32" s="655"/>
      <c r="I32" s="655"/>
      <c r="J32" s="655"/>
      <c r="K32" s="655"/>
      <c r="L32" s="655"/>
      <c r="M32" s="655"/>
      <c r="N32" s="655"/>
      <c r="O32" s="655"/>
      <c r="P32" s="655"/>
      <c r="Q32" s="656"/>
      <c r="R32" s="657">
        <v>4804946</v>
      </c>
      <c r="S32" s="658"/>
      <c r="T32" s="658"/>
      <c r="U32" s="658"/>
      <c r="V32" s="658"/>
      <c r="W32" s="658"/>
      <c r="X32" s="658"/>
      <c r="Y32" s="659"/>
      <c r="Z32" s="660">
        <v>14.2</v>
      </c>
      <c r="AA32" s="660"/>
      <c r="AB32" s="660"/>
      <c r="AC32" s="660"/>
      <c r="AD32" s="661" t="s">
        <v>128</v>
      </c>
      <c r="AE32" s="661"/>
      <c r="AF32" s="661"/>
      <c r="AG32" s="661"/>
      <c r="AH32" s="661"/>
      <c r="AI32" s="661"/>
      <c r="AJ32" s="661"/>
      <c r="AK32" s="661"/>
      <c r="AL32" s="662" t="s">
        <v>128</v>
      </c>
      <c r="AM32" s="663"/>
      <c r="AN32" s="663"/>
      <c r="AO32" s="664"/>
      <c r="AP32" s="707"/>
      <c r="AQ32" s="708"/>
      <c r="AR32" s="708"/>
      <c r="AS32" s="708"/>
      <c r="AT32" s="712"/>
      <c r="AU32" s="349" t="s">
        <v>313</v>
      </c>
      <c r="AX32" s="654" t="s">
        <v>314</v>
      </c>
      <c r="AY32" s="655"/>
      <c r="AZ32" s="655"/>
      <c r="BA32" s="655"/>
      <c r="BB32" s="655"/>
      <c r="BC32" s="655"/>
      <c r="BD32" s="655"/>
      <c r="BE32" s="655"/>
      <c r="BF32" s="656"/>
      <c r="BG32" s="714">
        <v>99.6</v>
      </c>
      <c r="BH32" s="684"/>
      <c r="BI32" s="684"/>
      <c r="BJ32" s="684"/>
      <c r="BK32" s="684"/>
      <c r="BL32" s="684"/>
      <c r="BM32" s="663">
        <v>98.2</v>
      </c>
      <c r="BN32" s="684"/>
      <c r="BO32" s="684"/>
      <c r="BP32" s="684"/>
      <c r="BQ32" s="703"/>
      <c r="BR32" s="714">
        <v>99.5</v>
      </c>
      <c r="BS32" s="684"/>
      <c r="BT32" s="684"/>
      <c r="BU32" s="684"/>
      <c r="BV32" s="684"/>
      <c r="BW32" s="684"/>
      <c r="BX32" s="663">
        <v>98.1</v>
      </c>
      <c r="BY32" s="684"/>
      <c r="BZ32" s="684"/>
      <c r="CA32" s="684"/>
      <c r="CB32" s="703"/>
      <c r="CD32" s="699"/>
      <c r="CE32" s="700"/>
      <c r="CF32" s="654" t="s">
        <v>315</v>
      </c>
      <c r="CG32" s="655"/>
      <c r="CH32" s="655"/>
      <c r="CI32" s="655"/>
      <c r="CJ32" s="655"/>
      <c r="CK32" s="655"/>
      <c r="CL32" s="655"/>
      <c r="CM32" s="655"/>
      <c r="CN32" s="655"/>
      <c r="CO32" s="655"/>
      <c r="CP32" s="655"/>
      <c r="CQ32" s="656"/>
      <c r="CR32" s="657" t="s">
        <v>128</v>
      </c>
      <c r="CS32" s="658"/>
      <c r="CT32" s="658"/>
      <c r="CU32" s="658"/>
      <c r="CV32" s="658"/>
      <c r="CW32" s="658"/>
      <c r="CX32" s="658"/>
      <c r="CY32" s="659"/>
      <c r="CZ32" s="662" t="s">
        <v>128</v>
      </c>
      <c r="DA32" s="686"/>
      <c r="DB32" s="686"/>
      <c r="DC32" s="692"/>
      <c r="DD32" s="666" t="s">
        <v>128</v>
      </c>
      <c r="DE32" s="658"/>
      <c r="DF32" s="658"/>
      <c r="DG32" s="658"/>
      <c r="DH32" s="658"/>
      <c r="DI32" s="658"/>
      <c r="DJ32" s="658"/>
      <c r="DK32" s="659"/>
      <c r="DL32" s="666" t="s">
        <v>128</v>
      </c>
      <c r="DM32" s="658"/>
      <c r="DN32" s="658"/>
      <c r="DO32" s="658"/>
      <c r="DP32" s="658"/>
      <c r="DQ32" s="658"/>
      <c r="DR32" s="658"/>
      <c r="DS32" s="658"/>
      <c r="DT32" s="658"/>
      <c r="DU32" s="658"/>
      <c r="DV32" s="659"/>
      <c r="DW32" s="662" t="s">
        <v>128</v>
      </c>
      <c r="DX32" s="686"/>
      <c r="DY32" s="686"/>
      <c r="DZ32" s="686"/>
      <c r="EA32" s="686"/>
      <c r="EB32" s="686"/>
      <c r="EC32" s="687"/>
    </row>
    <row r="33" spans="2:133" ht="11.25" customHeight="1" x14ac:dyDescent="0.2">
      <c r="B33" s="688" t="s">
        <v>316</v>
      </c>
      <c r="C33" s="689"/>
      <c r="D33" s="689"/>
      <c r="E33" s="689"/>
      <c r="F33" s="689"/>
      <c r="G33" s="689"/>
      <c r="H33" s="689"/>
      <c r="I33" s="689"/>
      <c r="J33" s="689"/>
      <c r="K33" s="689"/>
      <c r="L33" s="689"/>
      <c r="M33" s="689"/>
      <c r="N33" s="689"/>
      <c r="O33" s="689"/>
      <c r="P33" s="689"/>
      <c r="Q33" s="690"/>
      <c r="R33" s="657" t="s">
        <v>128</v>
      </c>
      <c r="S33" s="658"/>
      <c r="T33" s="658"/>
      <c r="U33" s="658"/>
      <c r="V33" s="658"/>
      <c r="W33" s="658"/>
      <c r="X33" s="658"/>
      <c r="Y33" s="659"/>
      <c r="Z33" s="660" t="s">
        <v>128</v>
      </c>
      <c r="AA33" s="660"/>
      <c r="AB33" s="660"/>
      <c r="AC33" s="660"/>
      <c r="AD33" s="661" t="s">
        <v>128</v>
      </c>
      <c r="AE33" s="661"/>
      <c r="AF33" s="661"/>
      <c r="AG33" s="661"/>
      <c r="AH33" s="661"/>
      <c r="AI33" s="661"/>
      <c r="AJ33" s="661"/>
      <c r="AK33" s="661"/>
      <c r="AL33" s="662" t="s">
        <v>128</v>
      </c>
      <c r="AM33" s="663"/>
      <c r="AN33" s="663"/>
      <c r="AO33" s="664"/>
      <c r="AP33" s="709"/>
      <c r="AQ33" s="710"/>
      <c r="AR33" s="710"/>
      <c r="AS33" s="710"/>
      <c r="AT33" s="713"/>
      <c r="AU33" s="354"/>
      <c r="AV33" s="354"/>
      <c r="AW33" s="354"/>
      <c r="AX33" s="675" t="s">
        <v>317</v>
      </c>
      <c r="AY33" s="676"/>
      <c r="AZ33" s="676"/>
      <c r="BA33" s="676"/>
      <c r="BB33" s="676"/>
      <c r="BC33" s="676"/>
      <c r="BD33" s="676"/>
      <c r="BE33" s="676"/>
      <c r="BF33" s="677"/>
      <c r="BG33" s="715">
        <v>99.9</v>
      </c>
      <c r="BH33" s="716"/>
      <c r="BI33" s="716"/>
      <c r="BJ33" s="716"/>
      <c r="BK33" s="716"/>
      <c r="BL33" s="716"/>
      <c r="BM33" s="717">
        <v>99.5</v>
      </c>
      <c r="BN33" s="716"/>
      <c r="BO33" s="716"/>
      <c r="BP33" s="716"/>
      <c r="BQ33" s="718"/>
      <c r="BR33" s="715">
        <v>99.8</v>
      </c>
      <c r="BS33" s="716"/>
      <c r="BT33" s="716"/>
      <c r="BU33" s="716"/>
      <c r="BV33" s="716"/>
      <c r="BW33" s="716"/>
      <c r="BX33" s="717">
        <v>99.2</v>
      </c>
      <c r="BY33" s="716"/>
      <c r="BZ33" s="716"/>
      <c r="CA33" s="716"/>
      <c r="CB33" s="718"/>
      <c r="CD33" s="654" t="s">
        <v>318</v>
      </c>
      <c r="CE33" s="655"/>
      <c r="CF33" s="655"/>
      <c r="CG33" s="655"/>
      <c r="CH33" s="655"/>
      <c r="CI33" s="655"/>
      <c r="CJ33" s="655"/>
      <c r="CK33" s="655"/>
      <c r="CL33" s="655"/>
      <c r="CM33" s="655"/>
      <c r="CN33" s="655"/>
      <c r="CO33" s="655"/>
      <c r="CP33" s="655"/>
      <c r="CQ33" s="656"/>
      <c r="CR33" s="657">
        <v>15703724</v>
      </c>
      <c r="CS33" s="684"/>
      <c r="CT33" s="684"/>
      <c r="CU33" s="684"/>
      <c r="CV33" s="684"/>
      <c r="CW33" s="684"/>
      <c r="CX33" s="684"/>
      <c r="CY33" s="685"/>
      <c r="CZ33" s="662">
        <v>51</v>
      </c>
      <c r="DA33" s="686"/>
      <c r="DB33" s="686"/>
      <c r="DC33" s="692"/>
      <c r="DD33" s="666">
        <v>13012679</v>
      </c>
      <c r="DE33" s="684"/>
      <c r="DF33" s="684"/>
      <c r="DG33" s="684"/>
      <c r="DH33" s="684"/>
      <c r="DI33" s="684"/>
      <c r="DJ33" s="684"/>
      <c r="DK33" s="685"/>
      <c r="DL33" s="666">
        <v>7789255</v>
      </c>
      <c r="DM33" s="684"/>
      <c r="DN33" s="684"/>
      <c r="DO33" s="684"/>
      <c r="DP33" s="684"/>
      <c r="DQ33" s="684"/>
      <c r="DR33" s="684"/>
      <c r="DS33" s="684"/>
      <c r="DT33" s="684"/>
      <c r="DU33" s="684"/>
      <c r="DV33" s="685"/>
      <c r="DW33" s="662">
        <v>47.7</v>
      </c>
      <c r="DX33" s="686"/>
      <c r="DY33" s="686"/>
      <c r="DZ33" s="686"/>
      <c r="EA33" s="686"/>
      <c r="EB33" s="686"/>
      <c r="EC33" s="687"/>
    </row>
    <row r="34" spans="2:133" ht="11.25" customHeight="1" x14ac:dyDescent="0.2">
      <c r="B34" s="654" t="s">
        <v>319</v>
      </c>
      <c r="C34" s="655"/>
      <c r="D34" s="655"/>
      <c r="E34" s="655"/>
      <c r="F34" s="655"/>
      <c r="G34" s="655"/>
      <c r="H34" s="655"/>
      <c r="I34" s="655"/>
      <c r="J34" s="655"/>
      <c r="K34" s="655"/>
      <c r="L34" s="655"/>
      <c r="M34" s="655"/>
      <c r="N34" s="655"/>
      <c r="O34" s="655"/>
      <c r="P34" s="655"/>
      <c r="Q34" s="656"/>
      <c r="R34" s="657">
        <v>1189628</v>
      </c>
      <c r="S34" s="658"/>
      <c r="T34" s="658"/>
      <c r="U34" s="658"/>
      <c r="V34" s="658"/>
      <c r="W34" s="658"/>
      <c r="X34" s="658"/>
      <c r="Y34" s="659"/>
      <c r="Z34" s="660">
        <v>3.5</v>
      </c>
      <c r="AA34" s="660"/>
      <c r="AB34" s="660"/>
      <c r="AC34" s="660"/>
      <c r="AD34" s="661" t="s">
        <v>128</v>
      </c>
      <c r="AE34" s="661"/>
      <c r="AF34" s="661"/>
      <c r="AG34" s="661"/>
      <c r="AH34" s="661"/>
      <c r="AI34" s="661"/>
      <c r="AJ34" s="661"/>
      <c r="AK34" s="661"/>
      <c r="AL34" s="662" t="s">
        <v>128</v>
      </c>
      <c r="AM34" s="663"/>
      <c r="AN34" s="663"/>
      <c r="AO34" s="664"/>
      <c r="AP34" s="355"/>
      <c r="AQ34" s="356"/>
      <c r="AS34" s="353"/>
      <c r="AT34" s="353"/>
      <c r="AU34" s="353"/>
      <c r="AV34" s="353"/>
      <c r="AW34" s="353"/>
      <c r="AX34" s="353"/>
      <c r="AY34" s="353"/>
      <c r="AZ34" s="353"/>
      <c r="BA34" s="353"/>
      <c r="BB34" s="353"/>
      <c r="BC34" s="353"/>
      <c r="BD34" s="353"/>
      <c r="BE34" s="353"/>
      <c r="BF34" s="353"/>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D34" s="654" t="s">
        <v>320</v>
      </c>
      <c r="CE34" s="655"/>
      <c r="CF34" s="655"/>
      <c r="CG34" s="655"/>
      <c r="CH34" s="655"/>
      <c r="CI34" s="655"/>
      <c r="CJ34" s="655"/>
      <c r="CK34" s="655"/>
      <c r="CL34" s="655"/>
      <c r="CM34" s="655"/>
      <c r="CN34" s="655"/>
      <c r="CO34" s="655"/>
      <c r="CP34" s="655"/>
      <c r="CQ34" s="656"/>
      <c r="CR34" s="657">
        <v>5826612</v>
      </c>
      <c r="CS34" s="658"/>
      <c r="CT34" s="658"/>
      <c r="CU34" s="658"/>
      <c r="CV34" s="658"/>
      <c r="CW34" s="658"/>
      <c r="CX34" s="658"/>
      <c r="CY34" s="659"/>
      <c r="CZ34" s="662">
        <v>18.899999999999999</v>
      </c>
      <c r="DA34" s="686"/>
      <c r="DB34" s="686"/>
      <c r="DC34" s="692"/>
      <c r="DD34" s="666">
        <v>3885334</v>
      </c>
      <c r="DE34" s="658"/>
      <c r="DF34" s="658"/>
      <c r="DG34" s="658"/>
      <c r="DH34" s="658"/>
      <c r="DI34" s="658"/>
      <c r="DJ34" s="658"/>
      <c r="DK34" s="659"/>
      <c r="DL34" s="666">
        <v>3281561</v>
      </c>
      <c r="DM34" s="658"/>
      <c r="DN34" s="658"/>
      <c r="DO34" s="658"/>
      <c r="DP34" s="658"/>
      <c r="DQ34" s="658"/>
      <c r="DR34" s="658"/>
      <c r="DS34" s="658"/>
      <c r="DT34" s="658"/>
      <c r="DU34" s="658"/>
      <c r="DV34" s="659"/>
      <c r="DW34" s="662">
        <v>20.100000000000001</v>
      </c>
      <c r="DX34" s="686"/>
      <c r="DY34" s="686"/>
      <c r="DZ34" s="686"/>
      <c r="EA34" s="686"/>
      <c r="EB34" s="686"/>
      <c r="EC34" s="687"/>
    </row>
    <row r="35" spans="2:133" ht="11.25" customHeight="1" x14ac:dyDescent="0.2">
      <c r="B35" s="654" t="s">
        <v>321</v>
      </c>
      <c r="C35" s="655"/>
      <c r="D35" s="655"/>
      <c r="E35" s="655"/>
      <c r="F35" s="655"/>
      <c r="G35" s="655"/>
      <c r="H35" s="655"/>
      <c r="I35" s="655"/>
      <c r="J35" s="655"/>
      <c r="K35" s="655"/>
      <c r="L35" s="655"/>
      <c r="M35" s="655"/>
      <c r="N35" s="655"/>
      <c r="O35" s="655"/>
      <c r="P35" s="655"/>
      <c r="Q35" s="656"/>
      <c r="R35" s="657">
        <v>68922</v>
      </c>
      <c r="S35" s="658"/>
      <c r="T35" s="658"/>
      <c r="U35" s="658"/>
      <c r="V35" s="658"/>
      <c r="W35" s="658"/>
      <c r="X35" s="658"/>
      <c r="Y35" s="659"/>
      <c r="Z35" s="660">
        <v>0.2</v>
      </c>
      <c r="AA35" s="660"/>
      <c r="AB35" s="660"/>
      <c r="AC35" s="660"/>
      <c r="AD35" s="661">
        <v>10947</v>
      </c>
      <c r="AE35" s="661"/>
      <c r="AF35" s="661"/>
      <c r="AG35" s="661"/>
      <c r="AH35" s="661"/>
      <c r="AI35" s="661"/>
      <c r="AJ35" s="661"/>
      <c r="AK35" s="661"/>
      <c r="AL35" s="662">
        <v>0.1</v>
      </c>
      <c r="AM35" s="663"/>
      <c r="AN35" s="663"/>
      <c r="AO35" s="664"/>
      <c r="AP35" s="357"/>
      <c r="AQ35" s="639" t="s">
        <v>322</v>
      </c>
      <c r="AR35" s="640"/>
      <c r="AS35" s="640"/>
      <c r="AT35" s="640"/>
      <c r="AU35" s="640"/>
      <c r="AV35" s="640"/>
      <c r="AW35" s="640"/>
      <c r="AX35" s="640"/>
      <c r="AY35" s="640"/>
      <c r="AZ35" s="640"/>
      <c r="BA35" s="640"/>
      <c r="BB35" s="640"/>
      <c r="BC35" s="640"/>
      <c r="BD35" s="640"/>
      <c r="BE35" s="640"/>
      <c r="BF35" s="641"/>
      <c r="BG35" s="639" t="s">
        <v>323</v>
      </c>
      <c r="BH35" s="640"/>
      <c r="BI35" s="640"/>
      <c r="BJ35" s="640"/>
      <c r="BK35" s="640"/>
      <c r="BL35" s="640"/>
      <c r="BM35" s="640"/>
      <c r="BN35" s="640"/>
      <c r="BO35" s="640"/>
      <c r="BP35" s="640"/>
      <c r="BQ35" s="640"/>
      <c r="BR35" s="640"/>
      <c r="BS35" s="640"/>
      <c r="BT35" s="640"/>
      <c r="BU35" s="640"/>
      <c r="BV35" s="640"/>
      <c r="BW35" s="640"/>
      <c r="BX35" s="640"/>
      <c r="BY35" s="640"/>
      <c r="BZ35" s="640"/>
      <c r="CA35" s="640"/>
      <c r="CB35" s="641"/>
      <c r="CD35" s="654" t="s">
        <v>324</v>
      </c>
      <c r="CE35" s="655"/>
      <c r="CF35" s="655"/>
      <c r="CG35" s="655"/>
      <c r="CH35" s="655"/>
      <c r="CI35" s="655"/>
      <c r="CJ35" s="655"/>
      <c r="CK35" s="655"/>
      <c r="CL35" s="655"/>
      <c r="CM35" s="655"/>
      <c r="CN35" s="655"/>
      <c r="CO35" s="655"/>
      <c r="CP35" s="655"/>
      <c r="CQ35" s="656"/>
      <c r="CR35" s="657">
        <v>75642</v>
      </c>
      <c r="CS35" s="684"/>
      <c r="CT35" s="684"/>
      <c r="CU35" s="684"/>
      <c r="CV35" s="684"/>
      <c r="CW35" s="684"/>
      <c r="CX35" s="684"/>
      <c r="CY35" s="685"/>
      <c r="CZ35" s="662">
        <v>0.2</v>
      </c>
      <c r="DA35" s="686"/>
      <c r="DB35" s="686"/>
      <c r="DC35" s="692"/>
      <c r="DD35" s="666">
        <v>69896</v>
      </c>
      <c r="DE35" s="684"/>
      <c r="DF35" s="684"/>
      <c r="DG35" s="684"/>
      <c r="DH35" s="684"/>
      <c r="DI35" s="684"/>
      <c r="DJ35" s="684"/>
      <c r="DK35" s="685"/>
      <c r="DL35" s="666">
        <v>69852</v>
      </c>
      <c r="DM35" s="684"/>
      <c r="DN35" s="684"/>
      <c r="DO35" s="684"/>
      <c r="DP35" s="684"/>
      <c r="DQ35" s="684"/>
      <c r="DR35" s="684"/>
      <c r="DS35" s="684"/>
      <c r="DT35" s="684"/>
      <c r="DU35" s="684"/>
      <c r="DV35" s="685"/>
      <c r="DW35" s="662">
        <v>0.4</v>
      </c>
      <c r="DX35" s="686"/>
      <c r="DY35" s="686"/>
      <c r="DZ35" s="686"/>
      <c r="EA35" s="686"/>
      <c r="EB35" s="686"/>
      <c r="EC35" s="687"/>
    </row>
    <row r="36" spans="2:133" ht="11.25" customHeight="1" x14ac:dyDescent="0.2">
      <c r="B36" s="654" t="s">
        <v>325</v>
      </c>
      <c r="C36" s="655"/>
      <c r="D36" s="655"/>
      <c r="E36" s="655"/>
      <c r="F36" s="655"/>
      <c r="G36" s="655"/>
      <c r="H36" s="655"/>
      <c r="I36" s="655"/>
      <c r="J36" s="655"/>
      <c r="K36" s="655"/>
      <c r="L36" s="655"/>
      <c r="M36" s="655"/>
      <c r="N36" s="655"/>
      <c r="O36" s="655"/>
      <c r="P36" s="655"/>
      <c r="Q36" s="656"/>
      <c r="R36" s="657">
        <v>46555</v>
      </c>
      <c r="S36" s="658"/>
      <c r="T36" s="658"/>
      <c r="U36" s="658"/>
      <c r="V36" s="658"/>
      <c r="W36" s="658"/>
      <c r="X36" s="658"/>
      <c r="Y36" s="659"/>
      <c r="Z36" s="660">
        <v>0.1</v>
      </c>
      <c r="AA36" s="660"/>
      <c r="AB36" s="660"/>
      <c r="AC36" s="660"/>
      <c r="AD36" s="661" t="s">
        <v>128</v>
      </c>
      <c r="AE36" s="661"/>
      <c r="AF36" s="661"/>
      <c r="AG36" s="661"/>
      <c r="AH36" s="661"/>
      <c r="AI36" s="661"/>
      <c r="AJ36" s="661"/>
      <c r="AK36" s="661"/>
      <c r="AL36" s="662" t="s">
        <v>128</v>
      </c>
      <c r="AM36" s="663"/>
      <c r="AN36" s="663"/>
      <c r="AO36" s="664"/>
      <c r="AP36" s="357"/>
      <c r="AQ36" s="719" t="s">
        <v>326</v>
      </c>
      <c r="AR36" s="720"/>
      <c r="AS36" s="720"/>
      <c r="AT36" s="720"/>
      <c r="AU36" s="720"/>
      <c r="AV36" s="720"/>
      <c r="AW36" s="720"/>
      <c r="AX36" s="720"/>
      <c r="AY36" s="721"/>
      <c r="AZ36" s="646">
        <v>2706180</v>
      </c>
      <c r="BA36" s="647"/>
      <c r="BB36" s="647"/>
      <c r="BC36" s="647"/>
      <c r="BD36" s="647"/>
      <c r="BE36" s="647"/>
      <c r="BF36" s="722"/>
      <c r="BG36" s="643" t="s">
        <v>327</v>
      </c>
      <c r="BH36" s="644"/>
      <c r="BI36" s="644"/>
      <c r="BJ36" s="644"/>
      <c r="BK36" s="644"/>
      <c r="BL36" s="644"/>
      <c r="BM36" s="644"/>
      <c r="BN36" s="644"/>
      <c r="BO36" s="644"/>
      <c r="BP36" s="644"/>
      <c r="BQ36" s="644"/>
      <c r="BR36" s="644"/>
      <c r="BS36" s="644"/>
      <c r="BT36" s="644"/>
      <c r="BU36" s="645"/>
      <c r="BV36" s="646">
        <v>188352</v>
      </c>
      <c r="BW36" s="647"/>
      <c r="BX36" s="647"/>
      <c r="BY36" s="647"/>
      <c r="BZ36" s="647"/>
      <c r="CA36" s="647"/>
      <c r="CB36" s="722"/>
      <c r="CD36" s="654" t="s">
        <v>328</v>
      </c>
      <c r="CE36" s="655"/>
      <c r="CF36" s="655"/>
      <c r="CG36" s="655"/>
      <c r="CH36" s="655"/>
      <c r="CI36" s="655"/>
      <c r="CJ36" s="655"/>
      <c r="CK36" s="655"/>
      <c r="CL36" s="655"/>
      <c r="CM36" s="655"/>
      <c r="CN36" s="655"/>
      <c r="CO36" s="655"/>
      <c r="CP36" s="655"/>
      <c r="CQ36" s="656"/>
      <c r="CR36" s="657">
        <v>4595242</v>
      </c>
      <c r="CS36" s="658"/>
      <c r="CT36" s="658"/>
      <c r="CU36" s="658"/>
      <c r="CV36" s="658"/>
      <c r="CW36" s="658"/>
      <c r="CX36" s="658"/>
      <c r="CY36" s="659"/>
      <c r="CZ36" s="662">
        <v>14.9</v>
      </c>
      <c r="DA36" s="686"/>
      <c r="DB36" s="686"/>
      <c r="DC36" s="692"/>
      <c r="DD36" s="666">
        <v>4333280</v>
      </c>
      <c r="DE36" s="658"/>
      <c r="DF36" s="658"/>
      <c r="DG36" s="658"/>
      <c r="DH36" s="658"/>
      <c r="DI36" s="658"/>
      <c r="DJ36" s="658"/>
      <c r="DK36" s="659"/>
      <c r="DL36" s="666">
        <v>3693318</v>
      </c>
      <c r="DM36" s="658"/>
      <c r="DN36" s="658"/>
      <c r="DO36" s="658"/>
      <c r="DP36" s="658"/>
      <c r="DQ36" s="658"/>
      <c r="DR36" s="658"/>
      <c r="DS36" s="658"/>
      <c r="DT36" s="658"/>
      <c r="DU36" s="658"/>
      <c r="DV36" s="659"/>
      <c r="DW36" s="662">
        <v>22.6</v>
      </c>
      <c r="DX36" s="686"/>
      <c r="DY36" s="686"/>
      <c r="DZ36" s="686"/>
      <c r="EA36" s="686"/>
      <c r="EB36" s="686"/>
      <c r="EC36" s="687"/>
    </row>
    <row r="37" spans="2:133" ht="11.25" customHeight="1" x14ac:dyDescent="0.2">
      <c r="B37" s="654" t="s">
        <v>329</v>
      </c>
      <c r="C37" s="655"/>
      <c r="D37" s="655"/>
      <c r="E37" s="655"/>
      <c r="F37" s="655"/>
      <c r="G37" s="655"/>
      <c r="H37" s="655"/>
      <c r="I37" s="655"/>
      <c r="J37" s="655"/>
      <c r="K37" s="655"/>
      <c r="L37" s="655"/>
      <c r="M37" s="655"/>
      <c r="N37" s="655"/>
      <c r="O37" s="655"/>
      <c r="P37" s="655"/>
      <c r="Q37" s="656"/>
      <c r="R37" s="657">
        <v>4886154</v>
      </c>
      <c r="S37" s="658"/>
      <c r="T37" s="658"/>
      <c r="U37" s="658"/>
      <c r="V37" s="658"/>
      <c r="W37" s="658"/>
      <c r="X37" s="658"/>
      <c r="Y37" s="659"/>
      <c r="Z37" s="660">
        <v>14.4</v>
      </c>
      <c r="AA37" s="660"/>
      <c r="AB37" s="660"/>
      <c r="AC37" s="660"/>
      <c r="AD37" s="661" t="s">
        <v>128</v>
      </c>
      <c r="AE37" s="661"/>
      <c r="AF37" s="661"/>
      <c r="AG37" s="661"/>
      <c r="AH37" s="661"/>
      <c r="AI37" s="661"/>
      <c r="AJ37" s="661"/>
      <c r="AK37" s="661"/>
      <c r="AL37" s="662" t="s">
        <v>128</v>
      </c>
      <c r="AM37" s="663"/>
      <c r="AN37" s="663"/>
      <c r="AO37" s="664"/>
      <c r="AQ37" s="723" t="s">
        <v>330</v>
      </c>
      <c r="AR37" s="724"/>
      <c r="AS37" s="724"/>
      <c r="AT37" s="724"/>
      <c r="AU37" s="724"/>
      <c r="AV37" s="724"/>
      <c r="AW37" s="724"/>
      <c r="AX37" s="724"/>
      <c r="AY37" s="725"/>
      <c r="AZ37" s="657">
        <v>1078269</v>
      </c>
      <c r="BA37" s="658"/>
      <c r="BB37" s="658"/>
      <c r="BC37" s="658"/>
      <c r="BD37" s="684"/>
      <c r="BE37" s="684"/>
      <c r="BF37" s="703"/>
      <c r="BG37" s="654" t="s">
        <v>331</v>
      </c>
      <c r="BH37" s="655"/>
      <c r="BI37" s="655"/>
      <c r="BJ37" s="655"/>
      <c r="BK37" s="655"/>
      <c r="BL37" s="655"/>
      <c r="BM37" s="655"/>
      <c r="BN37" s="655"/>
      <c r="BO37" s="655"/>
      <c r="BP37" s="655"/>
      <c r="BQ37" s="655"/>
      <c r="BR37" s="655"/>
      <c r="BS37" s="655"/>
      <c r="BT37" s="655"/>
      <c r="BU37" s="656"/>
      <c r="BV37" s="657">
        <v>188352</v>
      </c>
      <c r="BW37" s="658"/>
      <c r="BX37" s="658"/>
      <c r="BY37" s="658"/>
      <c r="BZ37" s="658"/>
      <c r="CA37" s="658"/>
      <c r="CB37" s="667"/>
      <c r="CD37" s="654" t="s">
        <v>332</v>
      </c>
      <c r="CE37" s="655"/>
      <c r="CF37" s="655"/>
      <c r="CG37" s="655"/>
      <c r="CH37" s="655"/>
      <c r="CI37" s="655"/>
      <c r="CJ37" s="655"/>
      <c r="CK37" s="655"/>
      <c r="CL37" s="655"/>
      <c r="CM37" s="655"/>
      <c r="CN37" s="655"/>
      <c r="CO37" s="655"/>
      <c r="CP37" s="655"/>
      <c r="CQ37" s="656"/>
      <c r="CR37" s="657">
        <v>1024168</v>
      </c>
      <c r="CS37" s="684"/>
      <c r="CT37" s="684"/>
      <c r="CU37" s="684"/>
      <c r="CV37" s="684"/>
      <c r="CW37" s="684"/>
      <c r="CX37" s="684"/>
      <c r="CY37" s="685"/>
      <c r="CZ37" s="662">
        <v>3.3</v>
      </c>
      <c r="DA37" s="686"/>
      <c r="DB37" s="686"/>
      <c r="DC37" s="692"/>
      <c r="DD37" s="666">
        <v>1024168</v>
      </c>
      <c r="DE37" s="684"/>
      <c r="DF37" s="684"/>
      <c r="DG37" s="684"/>
      <c r="DH37" s="684"/>
      <c r="DI37" s="684"/>
      <c r="DJ37" s="684"/>
      <c r="DK37" s="685"/>
      <c r="DL37" s="666">
        <v>1024168</v>
      </c>
      <c r="DM37" s="684"/>
      <c r="DN37" s="684"/>
      <c r="DO37" s="684"/>
      <c r="DP37" s="684"/>
      <c r="DQ37" s="684"/>
      <c r="DR37" s="684"/>
      <c r="DS37" s="684"/>
      <c r="DT37" s="684"/>
      <c r="DU37" s="684"/>
      <c r="DV37" s="685"/>
      <c r="DW37" s="662">
        <v>6.3</v>
      </c>
      <c r="DX37" s="686"/>
      <c r="DY37" s="686"/>
      <c r="DZ37" s="686"/>
      <c r="EA37" s="686"/>
      <c r="EB37" s="686"/>
      <c r="EC37" s="687"/>
    </row>
    <row r="38" spans="2:133" ht="11.25" customHeight="1" x14ac:dyDescent="0.2">
      <c r="B38" s="654" t="s">
        <v>333</v>
      </c>
      <c r="C38" s="655"/>
      <c r="D38" s="655"/>
      <c r="E38" s="655"/>
      <c r="F38" s="655"/>
      <c r="G38" s="655"/>
      <c r="H38" s="655"/>
      <c r="I38" s="655"/>
      <c r="J38" s="655"/>
      <c r="K38" s="655"/>
      <c r="L38" s="655"/>
      <c r="M38" s="655"/>
      <c r="N38" s="655"/>
      <c r="O38" s="655"/>
      <c r="P38" s="655"/>
      <c r="Q38" s="656"/>
      <c r="R38" s="657">
        <v>3332024</v>
      </c>
      <c r="S38" s="658"/>
      <c r="T38" s="658"/>
      <c r="U38" s="658"/>
      <c r="V38" s="658"/>
      <c r="W38" s="658"/>
      <c r="X38" s="658"/>
      <c r="Y38" s="659"/>
      <c r="Z38" s="660">
        <v>9.8000000000000007</v>
      </c>
      <c r="AA38" s="660"/>
      <c r="AB38" s="660"/>
      <c r="AC38" s="660"/>
      <c r="AD38" s="661" t="s">
        <v>128</v>
      </c>
      <c r="AE38" s="661"/>
      <c r="AF38" s="661"/>
      <c r="AG38" s="661"/>
      <c r="AH38" s="661"/>
      <c r="AI38" s="661"/>
      <c r="AJ38" s="661"/>
      <c r="AK38" s="661"/>
      <c r="AL38" s="662" t="s">
        <v>128</v>
      </c>
      <c r="AM38" s="663"/>
      <c r="AN38" s="663"/>
      <c r="AO38" s="664"/>
      <c r="AQ38" s="723" t="s">
        <v>334</v>
      </c>
      <c r="AR38" s="724"/>
      <c r="AS38" s="724"/>
      <c r="AT38" s="724"/>
      <c r="AU38" s="724"/>
      <c r="AV38" s="724"/>
      <c r="AW38" s="724"/>
      <c r="AX38" s="724"/>
      <c r="AY38" s="725"/>
      <c r="AZ38" s="657">
        <v>688513</v>
      </c>
      <c r="BA38" s="658"/>
      <c r="BB38" s="658"/>
      <c r="BC38" s="658"/>
      <c r="BD38" s="684"/>
      <c r="BE38" s="684"/>
      <c r="BF38" s="703"/>
      <c r="BG38" s="654" t="s">
        <v>335</v>
      </c>
      <c r="BH38" s="655"/>
      <c r="BI38" s="655"/>
      <c r="BJ38" s="655"/>
      <c r="BK38" s="655"/>
      <c r="BL38" s="655"/>
      <c r="BM38" s="655"/>
      <c r="BN38" s="655"/>
      <c r="BO38" s="655"/>
      <c r="BP38" s="655"/>
      <c r="BQ38" s="655"/>
      <c r="BR38" s="655"/>
      <c r="BS38" s="655"/>
      <c r="BT38" s="655"/>
      <c r="BU38" s="656"/>
      <c r="BV38" s="657">
        <v>5471</v>
      </c>
      <c r="BW38" s="658"/>
      <c r="BX38" s="658"/>
      <c r="BY38" s="658"/>
      <c r="BZ38" s="658"/>
      <c r="CA38" s="658"/>
      <c r="CB38" s="667"/>
      <c r="CD38" s="654" t="s">
        <v>336</v>
      </c>
      <c r="CE38" s="655"/>
      <c r="CF38" s="655"/>
      <c r="CG38" s="655"/>
      <c r="CH38" s="655"/>
      <c r="CI38" s="655"/>
      <c r="CJ38" s="655"/>
      <c r="CK38" s="655"/>
      <c r="CL38" s="655"/>
      <c r="CM38" s="655"/>
      <c r="CN38" s="655"/>
      <c r="CO38" s="655"/>
      <c r="CP38" s="655"/>
      <c r="CQ38" s="656"/>
      <c r="CR38" s="657">
        <v>935701</v>
      </c>
      <c r="CS38" s="658"/>
      <c r="CT38" s="658"/>
      <c r="CU38" s="658"/>
      <c r="CV38" s="658"/>
      <c r="CW38" s="658"/>
      <c r="CX38" s="658"/>
      <c r="CY38" s="659"/>
      <c r="CZ38" s="662">
        <v>3</v>
      </c>
      <c r="DA38" s="686"/>
      <c r="DB38" s="686"/>
      <c r="DC38" s="692"/>
      <c r="DD38" s="666">
        <v>744534</v>
      </c>
      <c r="DE38" s="658"/>
      <c r="DF38" s="658"/>
      <c r="DG38" s="658"/>
      <c r="DH38" s="658"/>
      <c r="DI38" s="658"/>
      <c r="DJ38" s="658"/>
      <c r="DK38" s="659"/>
      <c r="DL38" s="666">
        <v>744524</v>
      </c>
      <c r="DM38" s="658"/>
      <c r="DN38" s="658"/>
      <c r="DO38" s="658"/>
      <c r="DP38" s="658"/>
      <c r="DQ38" s="658"/>
      <c r="DR38" s="658"/>
      <c r="DS38" s="658"/>
      <c r="DT38" s="658"/>
      <c r="DU38" s="658"/>
      <c r="DV38" s="659"/>
      <c r="DW38" s="662">
        <v>4.5999999999999996</v>
      </c>
      <c r="DX38" s="686"/>
      <c r="DY38" s="686"/>
      <c r="DZ38" s="686"/>
      <c r="EA38" s="686"/>
      <c r="EB38" s="686"/>
      <c r="EC38" s="687"/>
    </row>
    <row r="39" spans="2:133" ht="11.25" customHeight="1" x14ac:dyDescent="0.2">
      <c r="B39" s="654" t="s">
        <v>337</v>
      </c>
      <c r="C39" s="655"/>
      <c r="D39" s="655"/>
      <c r="E39" s="655"/>
      <c r="F39" s="655"/>
      <c r="G39" s="655"/>
      <c r="H39" s="655"/>
      <c r="I39" s="655"/>
      <c r="J39" s="655"/>
      <c r="K39" s="655"/>
      <c r="L39" s="655"/>
      <c r="M39" s="655"/>
      <c r="N39" s="655"/>
      <c r="O39" s="655"/>
      <c r="P39" s="655"/>
      <c r="Q39" s="656"/>
      <c r="R39" s="657">
        <v>656904</v>
      </c>
      <c r="S39" s="658"/>
      <c r="T39" s="658"/>
      <c r="U39" s="658"/>
      <c r="V39" s="658"/>
      <c r="W39" s="658"/>
      <c r="X39" s="658"/>
      <c r="Y39" s="659"/>
      <c r="Z39" s="660">
        <v>1.9</v>
      </c>
      <c r="AA39" s="660"/>
      <c r="AB39" s="660"/>
      <c r="AC39" s="660"/>
      <c r="AD39" s="661">
        <v>3598</v>
      </c>
      <c r="AE39" s="661"/>
      <c r="AF39" s="661"/>
      <c r="AG39" s="661"/>
      <c r="AH39" s="661"/>
      <c r="AI39" s="661"/>
      <c r="AJ39" s="661"/>
      <c r="AK39" s="661"/>
      <c r="AL39" s="662">
        <v>0</v>
      </c>
      <c r="AM39" s="663"/>
      <c r="AN39" s="663"/>
      <c r="AO39" s="664"/>
      <c r="AQ39" s="723" t="s">
        <v>338</v>
      </c>
      <c r="AR39" s="724"/>
      <c r="AS39" s="724"/>
      <c r="AT39" s="724"/>
      <c r="AU39" s="724"/>
      <c r="AV39" s="724"/>
      <c r="AW39" s="724"/>
      <c r="AX39" s="724"/>
      <c r="AY39" s="725"/>
      <c r="AZ39" s="657">
        <v>23304</v>
      </c>
      <c r="BA39" s="658"/>
      <c r="BB39" s="658"/>
      <c r="BC39" s="658"/>
      <c r="BD39" s="684"/>
      <c r="BE39" s="684"/>
      <c r="BF39" s="703"/>
      <c r="BG39" s="654" t="s">
        <v>339</v>
      </c>
      <c r="BH39" s="655"/>
      <c r="BI39" s="655"/>
      <c r="BJ39" s="655"/>
      <c r="BK39" s="655"/>
      <c r="BL39" s="655"/>
      <c r="BM39" s="655"/>
      <c r="BN39" s="655"/>
      <c r="BO39" s="655"/>
      <c r="BP39" s="655"/>
      <c r="BQ39" s="655"/>
      <c r="BR39" s="655"/>
      <c r="BS39" s="655"/>
      <c r="BT39" s="655"/>
      <c r="BU39" s="656"/>
      <c r="BV39" s="657">
        <v>8650</v>
      </c>
      <c r="BW39" s="658"/>
      <c r="BX39" s="658"/>
      <c r="BY39" s="658"/>
      <c r="BZ39" s="658"/>
      <c r="CA39" s="658"/>
      <c r="CB39" s="667"/>
      <c r="CD39" s="654" t="s">
        <v>340</v>
      </c>
      <c r="CE39" s="655"/>
      <c r="CF39" s="655"/>
      <c r="CG39" s="655"/>
      <c r="CH39" s="655"/>
      <c r="CI39" s="655"/>
      <c r="CJ39" s="655"/>
      <c r="CK39" s="655"/>
      <c r="CL39" s="655"/>
      <c r="CM39" s="655"/>
      <c r="CN39" s="655"/>
      <c r="CO39" s="655"/>
      <c r="CP39" s="655"/>
      <c r="CQ39" s="656"/>
      <c r="CR39" s="657">
        <v>3864688</v>
      </c>
      <c r="CS39" s="684"/>
      <c r="CT39" s="684"/>
      <c r="CU39" s="684"/>
      <c r="CV39" s="684"/>
      <c r="CW39" s="684"/>
      <c r="CX39" s="684"/>
      <c r="CY39" s="685"/>
      <c r="CZ39" s="662">
        <v>12.6</v>
      </c>
      <c r="DA39" s="686"/>
      <c r="DB39" s="686"/>
      <c r="DC39" s="692"/>
      <c r="DD39" s="666">
        <v>3831796</v>
      </c>
      <c r="DE39" s="684"/>
      <c r="DF39" s="684"/>
      <c r="DG39" s="684"/>
      <c r="DH39" s="684"/>
      <c r="DI39" s="684"/>
      <c r="DJ39" s="684"/>
      <c r="DK39" s="685"/>
      <c r="DL39" s="666" t="s">
        <v>128</v>
      </c>
      <c r="DM39" s="684"/>
      <c r="DN39" s="684"/>
      <c r="DO39" s="684"/>
      <c r="DP39" s="684"/>
      <c r="DQ39" s="684"/>
      <c r="DR39" s="684"/>
      <c r="DS39" s="684"/>
      <c r="DT39" s="684"/>
      <c r="DU39" s="684"/>
      <c r="DV39" s="685"/>
      <c r="DW39" s="662" t="s">
        <v>128</v>
      </c>
      <c r="DX39" s="686"/>
      <c r="DY39" s="686"/>
      <c r="DZ39" s="686"/>
      <c r="EA39" s="686"/>
      <c r="EB39" s="686"/>
      <c r="EC39" s="687"/>
    </row>
    <row r="40" spans="2:133" ht="11.25" customHeight="1" x14ac:dyDescent="0.2">
      <c r="B40" s="654" t="s">
        <v>341</v>
      </c>
      <c r="C40" s="655"/>
      <c r="D40" s="655"/>
      <c r="E40" s="655"/>
      <c r="F40" s="655"/>
      <c r="G40" s="655"/>
      <c r="H40" s="655"/>
      <c r="I40" s="655"/>
      <c r="J40" s="655"/>
      <c r="K40" s="655"/>
      <c r="L40" s="655"/>
      <c r="M40" s="655"/>
      <c r="N40" s="655"/>
      <c r="O40" s="655"/>
      <c r="P40" s="655"/>
      <c r="Q40" s="656"/>
      <c r="R40" s="657">
        <v>1210200</v>
      </c>
      <c r="S40" s="658"/>
      <c r="T40" s="658"/>
      <c r="U40" s="658"/>
      <c r="V40" s="658"/>
      <c r="W40" s="658"/>
      <c r="X40" s="658"/>
      <c r="Y40" s="659"/>
      <c r="Z40" s="660">
        <v>3.6</v>
      </c>
      <c r="AA40" s="660"/>
      <c r="AB40" s="660"/>
      <c r="AC40" s="660"/>
      <c r="AD40" s="661" t="s">
        <v>128</v>
      </c>
      <c r="AE40" s="661"/>
      <c r="AF40" s="661"/>
      <c r="AG40" s="661"/>
      <c r="AH40" s="661"/>
      <c r="AI40" s="661"/>
      <c r="AJ40" s="661"/>
      <c r="AK40" s="661"/>
      <c r="AL40" s="662" t="s">
        <v>128</v>
      </c>
      <c r="AM40" s="663"/>
      <c r="AN40" s="663"/>
      <c r="AO40" s="664"/>
      <c r="AQ40" s="723" t="s">
        <v>342</v>
      </c>
      <c r="AR40" s="724"/>
      <c r="AS40" s="724"/>
      <c r="AT40" s="724"/>
      <c r="AU40" s="724"/>
      <c r="AV40" s="724"/>
      <c r="AW40" s="724"/>
      <c r="AX40" s="724"/>
      <c r="AY40" s="725"/>
      <c r="AZ40" s="657">
        <v>3697</v>
      </c>
      <c r="BA40" s="658"/>
      <c r="BB40" s="658"/>
      <c r="BC40" s="658"/>
      <c r="BD40" s="684"/>
      <c r="BE40" s="684"/>
      <c r="BF40" s="703"/>
      <c r="BG40" s="707" t="s">
        <v>343</v>
      </c>
      <c r="BH40" s="708"/>
      <c r="BI40" s="708"/>
      <c r="BJ40" s="708"/>
      <c r="BK40" s="708"/>
      <c r="BL40" s="358"/>
      <c r="BM40" s="655" t="s">
        <v>344</v>
      </c>
      <c r="BN40" s="655"/>
      <c r="BO40" s="655"/>
      <c r="BP40" s="655"/>
      <c r="BQ40" s="655"/>
      <c r="BR40" s="655"/>
      <c r="BS40" s="655"/>
      <c r="BT40" s="655"/>
      <c r="BU40" s="656"/>
      <c r="BV40" s="657">
        <v>113</v>
      </c>
      <c r="BW40" s="658"/>
      <c r="BX40" s="658"/>
      <c r="BY40" s="658"/>
      <c r="BZ40" s="658"/>
      <c r="CA40" s="658"/>
      <c r="CB40" s="667"/>
      <c r="CD40" s="654" t="s">
        <v>345</v>
      </c>
      <c r="CE40" s="655"/>
      <c r="CF40" s="655"/>
      <c r="CG40" s="655"/>
      <c r="CH40" s="655"/>
      <c r="CI40" s="655"/>
      <c r="CJ40" s="655"/>
      <c r="CK40" s="655"/>
      <c r="CL40" s="655"/>
      <c r="CM40" s="655"/>
      <c r="CN40" s="655"/>
      <c r="CO40" s="655"/>
      <c r="CP40" s="655"/>
      <c r="CQ40" s="656"/>
      <c r="CR40" s="657">
        <v>405839</v>
      </c>
      <c r="CS40" s="658"/>
      <c r="CT40" s="658"/>
      <c r="CU40" s="658"/>
      <c r="CV40" s="658"/>
      <c r="CW40" s="658"/>
      <c r="CX40" s="658"/>
      <c r="CY40" s="659"/>
      <c r="CZ40" s="662">
        <v>1.3</v>
      </c>
      <c r="DA40" s="686"/>
      <c r="DB40" s="686"/>
      <c r="DC40" s="692"/>
      <c r="DD40" s="666">
        <v>147839</v>
      </c>
      <c r="DE40" s="658"/>
      <c r="DF40" s="658"/>
      <c r="DG40" s="658"/>
      <c r="DH40" s="658"/>
      <c r="DI40" s="658"/>
      <c r="DJ40" s="658"/>
      <c r="DK40" s="659"/>
      <c r="DL40" s="666" t="s">
        <v>128</v>
      </c>
      <c r="DM40" s="658"/>
      <c r="DN40" s="658"/>
      <c r="DO40" s="658"/>
      <c r="DP40" s="658"/>
      <c r="DQ40" s="658"/>
      <c r="DR40" s="658"/>
      <c r="DS40" s="658"/>
      <c r="DT40" s="658"/>
      <c r="DU40" s="658"/>
      <c r="DV40" s="659"/>
      <c r="DW40" s="662" t="s">
        <v>128</v>
      </c>
      <c r="DX40" s="686"/>
      <c r="DY40" s="686"/>
      <c r="DZ40" s="686"/>
      <c r="EA40" s="686"/>
      <c r="EB40" s="686"/>
      <c r="EC40" s="687"/>
    </row>
    <row r="41" spans="2:133" ht="11.25" customHeight="1" x14ac:dyDescent="0.2">
      <c r="B41" s="654" t="s">
        <v>346</v>
      </c>
      <c r="C41" s="655"/>
      <c r="D41" s="655"/>
      <c r="E41" s="655"/>
      <c r="F41" s="655"/>
      <c r="G41" s="655"/>
      <c r="H41" s="655"/>
      <c r="I41" s="655"/>
      <c r="J41" s="655"/>
      <c r="K41" s="655"/>
      <c r="L41" s="655"/>
      <c r="M41" s="655"/>
      <c r="N41" s="655"/>
      <c r="O41" s="655"/>
      <c r="P41" s="655"/>
      <c r="Q41" s="656"/>
      <c r="R41" s="657" t="s">
        <v>128</v>
      </c>
      <c r="S41" s="658"/>
      <c r="T41" s="658"/>
      <c r="U41" s="658"/>
      <c r="V41" s="658"/>
      <c r="W41" s="658"/>
      <c r="X41" s="658"/>
      <c r="Y41" s="659"/>
      <c r="Z41" s="660" t="s">
        <v>128</v>
      </c>
      <c r="AA41" s="660"/>
      <c r="AB41" s="660"/>
      <c r="AC41" s="660"/>
      <c r="AD41" s="661" t="s">
        <v>128</v>
      </c>
      <c r="AE41" s="661"/>
      <c r="AF41" s="661"/>
      <c r="AG41" s="661"/>
      <c r="AH41" s="661"/>
      <c r="AI41" s="661"/>
      <c r="AJ41" s="661"/>
      <c r="AK41" s="661"/>
      <c r="AL41" s="662" t="s">
        <v>128</v>
      </c>
      <c r="AM41" s="663"/>
      <c r="AN41" s="663"/>
      <c r="AO41" s="664"/>
      <c r="AQ41" s="723" t="s">
        <v>347</v>
      </c>
      <c r="AR41" s="724"/>
      <c r="AS41" s="724"/>
      <c r="AT41" s="724"/>
      <c r="AU41" s="724"/>
      <c r="AV41" s="724"/>
      <c r="AW41" s="724"/>
      <c r="AX41" s="724"/>
      <c r="AY41" s="725"/>
      <c r="AZ41" s="657">
        <v>385442</v>
      </c>
      <c r="BA41" s="658"/>
      <c r="BB41" s="658"/>
      <c r="BC41" s="658"/>
      <c r="BD41" s="684"/>
      <c r="BE41" s="684"/>
      <c r="BF41" s="703"/>
      <c r="BG41" s="707"/>
      <c r="BH41" s="708"/>
      <c r="BI41" s="708"/>
      <c r="BJ41" s="708"/>
      <c r="BK41" s="708"/>
      <c r="BL41" s="358"/>
      <c r="BM41" s="655" t="s">
        <v>348</v>
      </c>
      <c r="BN41" s="655"/>
      <c r="BO41" s="655"/>
      <c r="BP41" s="655"/>
      <c r="BQ41" s="655"/>
      <c r="BR41" s="655"/>
      <c r="BS41" s="655"/>
      <c r="BT41" s="655"/>
      <c r="BU41" s="656"/>
      <c r="BV41" s="657" t="s">
        <v>128</v>
      </c>
      <c r="BW41" s="658"/>
      <c r="BX41" s="658"/>
      <c r="BY41" s="658"/>
      <c r="BZ41" s="658"/>
      <c r="CA41" s="658"/>
      <c r="CB41" s="667"/>
      <c r="CD41" s="654" t="s">
        <v>349</v>
      </c>
      <c r="CE41" s="655"/>
      <c r="CF41" s="655"/>
      <c r="CG41" s="655"/>
      <c r="CH41" s="655"/>
      <c r="CI41" s="655"/>
      <c r="CJ41" s="655"/>
      <c r="CK41" s="655"/>
      <c r="CL41" s="655"/>
      <c r="CM41" s="655"/>
      <c r="CN41" s="655"/>
      <c r="CO41" s="655"/>
      <c r="CP41" s="655"/>
      <c r="CQ41" s="656"/>
      <c r="CR41" s="657" t="s">
        <v>128</v>
      </c>
      <c r="CS41" s="684"/>
      <c r="CT41" s="684"/>
      <c r="CU41" s="684"/>
      <c r="CV41" s="684"/>
      <c r="CW41" s="684"/>
      <c r="CX41" s="684"/>
      <c r="CY41" s="685"/>
      <c r="CZ41" s="662" t="s">
        <v>128</v>
      </c>
      <c r="DA41" s="686"/>
      <c r="DB41" s="686"/>
      <c r="DC41" s="692"/>
      <c r="DD41" s="666" t="s">
        <v>128</v>
      </c>
      <c r="DE41" s="684"/>
      <c r="DF41" s="684"/>
      <c r="DG41" s="684"/>
      <c r="DH41" s="684"/>
      <c r="DI41" s="684"/>
      <c r="DJ41" s="684"/>
      <c r="DK41" s="685"/>
      <c r="DL41" s="732"/>
      <c r="DM41" s="733"/>
      <c r="DN41" s="733"/>
      <c r="DO41" s="733"/>
      <c r="DP41" s="733"/>
      <c r="DQ41" s="733"/>
      <c r="DR41" s="733"/>
      <c r="DS41" s="733"/>
      <c r="DT41" s="733"/>
      <c r="DU41" s="733"/>
      <c r="DV41" s="734"/>
      <c r="DW41" s="726"/>
      <c r="DX41" s="727"/>
      <c r="DY41" s="727"/>
      <c r="DZ41" s="727"/>
      <c r="EA41" s="727"/>
      <c r="EB41" s="727"/>
      <c r="EC41" s="728"/>
    </row>
    <row r="42" spans="2:133" ht="11.25" customHeight="1" x14ac:dyDescent="0.2">
      <c r="B42" s="654" t="s">
        <v>350</v>
      </c>
      <c r="C42" s="655"/>
      <c r="D42" s="655"/>
      <c r="E42" s="655"/>
      <c r="F42" s="655"/>
      <c r="G42" s="655"/>
      <c r="H42" s="655"/>
      <c r="I42" s="655"/>
      <c r="J42" s="655"/>
      <c r="K42" s="655"/>
      <c r="L42" s="655"/>
      <c r="M42" s="655"/>
      <c r="N42" s="655"/>
      <c r="O42" s="655"/>
      <c r="P42" s="655"/>
      <c r="Q42" s="656"/>
      <c r="R42" s="657" t="s">
        <v>128</v>
      </c>
      <c r="S42" s="658"/>
      <c r="T42" s="658"/>
      <c r="U42" s="658"/>
      <c r="V42" s="658"/>
      <c r="W42" s="658"/>
      <c r="X42" s="658"/>
      <c r="Y42" s="659"/>
      <c r="Z42" s="660" t="s">
        <v>128</v>
      </c>
      <c r="AA42" s="660"/>
      <c r="AB42" s="660"/>
      <c r="AC42" s="660"/>
      <c r="AD42" s="661" t="s">
        <v>128</v>
      </c>
      <c r="AE42" s="661"/>
      <c r="AF42" s="661"/>
      <c r="AG42" s="661"/>
      <c r="AH42" s="661"/>
      <c r="AI42" s="661"/>
      <c r="AJ42" s="661"/>
      <c r="AK42" s="661"/>
      <c r="AL42" s="662" t="s">
        <v>128</v>
      </c>
      <c r="AM42" s="663"/>
      <c r="AN42" s="663"/>
      <c r="AO42" s="664"/>
      <c r="AQ42" s="729" t="s">
        <v>351</v>
      </c>
      <c r="AR42" s="730"/>
      <c r="AS42" s="730"/>
      <c r="AT42" s="730"/>
      <c r="AU42" s="730"/>
      <c r="AV42" s="730"/>
      <c r="AW42" s="730"/>
      <c r="AX42" s="730"/>
      <c r="AY42" s="731"/>
      <c r="AZ42" s="735">
        <v>526955</v>
      </c>
      <c r="BA42" s="736"/>
      <c r="BB42" s="736"/>
      <c r="BC42" s="736"/>
      <c r="BD42" s="716"/>
      <c r="BE42" s="716"/>
      <c r="BF42" s="718"/>
      <c r="BG42" s="709"/>
      <c r="BH42" s="710"/>
      <c r="BI42" s="710"/>
      <c r="BJ42" s="710"/>
      <c r="BK42" s="710"/>
      <c r="BL42" s="359"/>
      <c r="BM42" s="676" t="s">
        <v>352</v>
      </c>
      <c r="BN42" s="676"/>
      <c r="BO42" s="676"/>
      <c r="BP42" s="676"/>
      <c r="BQ42" s="676"/>
      <c r="BR42" s="676"/>
      <c r="BS42" s="676"/>
      <c r="BT42" s="676"/>
      <c r="BU42" s="677"/>
      <c r="BV42" s="735">
        <v>329</v>
      </c>
      <c r="BW42" s="736"/>
      <c r="BX42" s="736"/>
      <c r="BY42" s="736"/>
      <c r="BZ42" s="736"/>
      <c r="CA42" s="736"/>
      <c r="CB42" s="742"/>
      <c r="CD42" s="654" t="s">
        <v>353</v>
      </c>
      <c r="CE42" s="655"/>
      <c r="CF42" s="655"/>
      <c r="CG42" s="655"/>
      <c r="CH42" s="655"/>
      <c r="CI42" s="655"/>
      <c r="CJ42" s="655"/>
      <c r="CK42" s="655"/>
      <c r="CL42" s="655"/>
      <c r="CM42" s="655"/>
      <c r="CN42" s="655"/>
      <c r="CO42" s="655"/>
      <c r="CP42" s="655"/>
      <c r="CQ42" s="656"/>
      <c r="CR42" s="657">
        <v>5062971</v>
      </c>
      <c r="CS42" s="684"/>
      <c r="CT42" s="684"/>
      <c r="CU42" s="684"/>
      <c r="CV42" s="684"/>
      <c r="CW42" s="684"/>
      <c r="CX42" s="684"/>
      <c r="CY42" s="685"/>
      <c r="CZ42" s="662">
        <v>16.399999999999999</v>
      </c>
      <c r="DA42" s="686"/>
      <c r="DB42" s="686"/>
      <c r="DC42" s="692"/>
      <c r="DD42" s="666">
        <v>2651047</v>
      </c>
      <c r="DE42" s="684"/>
      <c r="DF42" s="684"/>
      <c r="DG42" s="684"/>
      <c r="DH42" s="684"/>
      <c r="DI42" s="684"/>
      <c r="DJ42" s="684"/>
      <c r="DK42" s="685"/>
      <c r="DL42" s="732"/>
      <c r="DM42" s="733"/>
      <c r="DN42" s="733"/>
      <c r="DO42" s="733"/>
      <c r="DP42" s="733"/>
      <c r="DQ42" s="733"/>
      <c r="DR42" s="733"/>
      <c r="DS42" s="733"/>
      <c r="DT42" s="733"/>
      <c r="DU42" s="733"/>
      <c r="DV42" s="734"/>
      <c r="DW42" s="726"/>
      <c r="DX42" s="727"/>
      <c r="DY42" s="727"/>
      <c r="DZ42" s="727"/>
      <c r="EA42" s="727"/>
      <c r="EB42" s="727"/>
      <c r="EC42" s="728"/>
    </row>
    <row r="43" spans="2:133" ht="11.25" customHeight="1" x14ac:dyDescent="0.2">
      <c r="B43" s="654" t="s">
        <v>354</v>
      </c>
      <c r="C43" s="655"/>
      <c r="D43" s="655"/>
      <c r="E43" s="655"/>
      <c r="F43" s="655"/>
      <c r="G43" s="655"/>
      <c r="H43" s="655"/>
      <c r="I43" s="655"/>
      <c r="J43" s="655"/>
      <c r="K43" s="655"/>
      <c r="L43" s="655"/>
      <c r="M43" s="655"/>
      <c r="N43" s="655"/>
      <c r="O43" s="655"/>
      <c r="P43" s="655"/>
      <c r="Q43" s="656"/>
      <c r="R43" s="657" t="s">
        <v>128</v>
      </c>
      <c r="S43" s="658"/>
      <c r="T43" s="658"/>
      <c r="U43" s="658"/>
      <c r="V43" s="658"/>
      <c r="W43" s="658"/>
      <c r="X43" s="658"/>
      <c r="Y43" s="659"/>
      <c r="Z43" s="660" t="s">
        <v>128</v>
      </c>
      <c r="AA43" s="660"/>
      <c r="AB43" s="660"/>
      <c r="AC43" s="660"/>
      <c r="AD43" s="661" t="s">
        <v>128</v>
      </c>
      <c r="AE43" s="661"/>
      <c r="AF43" s="661"/>
      <c r="AG43" s="661"/>
      <c r="AH43" s="661"/>
      <c r="AI43" s="661"/>
      <c r="AJ43" s="661"/>
      <c r="AK43" s="661"/>
      <c r="AL43" s="662" t="s">
        <v>128</v>
      </c>
      <c r="AM43" s="663"/>
      <c r="AN43" s="663"/>
      <c r="AO43" s="664"/>
      <c r="CD43" s="654" t="s">
        <v>355</v>
      </c>
      <c r="CE43" s="655"/>
      <c r="CF43" s="655"/>
      <c r="CG43" s="655"/>
      <c r="CH43" s="655"/>
      <c r="CI43" s="655"/>
      <c r="CJ43" s="655"/>
      <c r="CK43" s="655"/>
      <c r="CL43" s="655"/>
      <c r="CM43" s="655"/>
      <c r="CN43" s="655"/>
      <c r="CO43" s="655"/>
      <c r="CP43" s="655"/>
      <c r="CQ43" s="656"/>
      <c r="CR43" s="657">
        <v>133400</v>
      </c>
      <c r="CS43" s="684"/>
      <c r="CT43" s="684"/>
      <c r="CU43" s="684"/>
      <c r="CV43" s="684"/>
      <c r="CW43" s="684"/>
      <c r="CX43" s="684"/>
      <c r="CY43" s="685"/>
      <c r="CZ43" s="662">
        <v>0.4</v>
      </c>
      <c r="DA43" s="686"/>
      <c r="DB43" s="686"/>
      <c r="DC43" s="692"/>
      <c r="DD43" s="666">
        <v>133400</v>
      </c>
      <c r="DE43" s="684"/>
      <c r="DF43" s="684"/>
      <c r="DG43" s="684"/>
      <c r="DH43" s="684"/>
      <c r="DI43" s="684"/>
      <c r="DJ43" s="684"/>
      <c r="DK43" s="685"/>
      <c r="DL43" s="732"/>
      <c r="DM43" s="733"/>
      <c r="DN43" s="733"/>
      <c r="DO43" s="733"/>
      <c r="DP43" s="733"/>
      <c r="DQ43" s="733"/>
      <c r="DR43" s="733"/>
      <c r="DS43" s="733"/>
      <c r="DT43" s="733"/>
      <c r="DU43" s="733"/>
      <c r="DV43" s="734"/>
      <c r="DW43" s="726"/>
      <c r="DX43" s="727"/>
      <c r="DY43" s="727"/>
      <c r="DZ43" s="727"/>
      <c r="EA43" s="727"/>
      <c r="EB43" s="727"/>
      <c r="EC43" s="728"/>
    </row>
    <row r="44" spans="2:133" ht="11.25" customHeight="1" x14ac:dyDescent="0.2">
      <c r="B44" s="675" t="s">
        <v>356</v>
      </c>
      <c r="C44" s="676"/>
      <c r="D44" s="676"/>
      <c r="E44" s="676"/>
      <c r="F44" s="676"/>
      <c r="G44" s="676"/>
      <c r="H44" s="676"/>
      <c r="I44" s="676"/>
      <c r="J44" s="676"/>
      <c r="K44" s="676"/>
      <c r="L44" s="676"/>
      <c r="M44" s="676"/>
      <c r="N44" s="676"/>
      <c r="O44" s="676"/>
      <c r="P44" s="676"/>
      <c r="Q44" s="677"/>
      <c r="R44" s="735">
        <v>33870574</v>
      </c>
      <c r="S44" s="736"/>
      <c r="T44" s="736"/>
      <c r="U44" s="736"/>
      <c r="V44" s="736"/>
      <c r="W44" s="736"/>
      <c r="X44" s="736"/>
      <c r="Y44" s="737"/>
      <c r="Z44" s="738">
        <v>100</v>
      </c>
      <c r="AA44" s="738"/>
      <c r="AB44" s="738"/>
      <c r="AC44" s="738"/>
      <c r="AD44" s="739">
        <v>16325179</v>
      </c>
      <c r="AE44" s="739"/>
      <c r="AF44" s="739"/>
      <c r="AG44" s="739"/>
      <c r="AH44" s="739"/>
      <c r="AI44" s="739"/>
      <c r="AJ44" s="739"/>
      <c r="AK44" s="739"/>
      <c r="AL44" s="740">
        <v>100</v>
      </c>
      <c r="AM44" s="717"/>
      <c r="AN44" s="717"/>
      <c r="AO44" s="741"/>
      <c r="CD44" s="695" t="s">
        <v>303</v>
      </c>
      <c r="CE44" s="696"/>
      <c r="CF44" s="654" t="s">
        <v>357</v>
      </c>
      <c r="CG44" s="655"/>
      <c r="CH44" s="655"/>
      <c r="CI44" s="655"/>
      <c r="CJ44" s="655"/>
      <c r="CK44" s="655"/>
      <c r="CL44" s="655"/>
      <c r="CM44" s="655"/>
      <c r="CN44" s="655"/>
      <c r="CO44" s="655"/>
      <c r="CP44" s="655"/>
      <c r="CQ44" s="656"/>
      <c r="CR44" s="657">
        <v>5062971</v>
      </c>
      <c r="CS44" s="658"/>
      <c r="CT44" s="658"/>
      <c r="CU44" s="658"/>
      <c r="CV44" s="658"/>
      <c r="CW44" s="658"/>
      <c r="CX44" s="658"/>
      <c r="CY44" s="659"/>
      <c r="CZ44" s="662">
        <v>16.399999999999999</v>
      </c>
      <c r="DA44" s="663"/>
      <c r="DB44" s="663"/>
      <c r="DC44" s="669"/>
      <c r="DD44" s="666">
        <v>2651047</v>
      </c>
      <c r="DE44" s="658"/>
      <c r="DF44" s="658"/>
      <c r="DG44" s="658"/>
      <c r="DH44" s="658"/>
      <c r="DI44" s="658"/>
      <c r="DJ44" s="658"/>
      <c r="DK44" s="659"/>
      <c r="DL44" s="732"/>
      <c r="DM44" s="733"/>
      <c r="DN44" s="733"/>
      <c r="DO44" s="733"/>
      <c r="DP44" s="733"/>
      <c r="DQ44" s="733"/>
      <c r="DR44" s="733"/>
      <c r="DS44" s="733"/>
      <c r="DT44" s="733"/>
      <c r="DU44" s="733"/>
      <c r="DV44" s="734"/>
      <c r="DW44" s="726"/>
      <c r="DX44" s="727"/>
      <c r="DY44" s="727"/>
      <c r="DZ44" s="727"/>
      <c r="EA44" s="727"/>
      <c r="EB44" s="727"/>
      <c r="EC44" s="728"/>
    </row>
    <row r="45" spans="2:133" ht="11.25" customHeight="1" x14ac:dyDescent="0.2">
      <c r="CD45" s="697"/>
      <c r="CE45" s="698"/>
      <c r="CF45" s="654" t="s">
        <v>358</v>
      </c>
      <c r="CG45" s="655"/>
      <c r="CH45" s="655"/>
      <c r="CI45" s="655"/>
      <c r="CJ45" s="655"/>
      <c r="CK45" s="655"/>
      <c r="CL45" s="655"/>
      <c r="CM45" s="655"/>
      <c r="CN45" s="655"/>
      <c r="CO45" s="655"/>
      <c r="CP45" s="655"/>
      <c r="CQ45" s="656"/>
      <c r="CR45" s="657">
        <v>3196809</v>
      </c>
      <c r="CS45" s="684"/>
      <c r="CT45" s="684"/>
      <c r="CU45" s="684"/>
      <c r="CV45" s="684"/>
      <c r="CW45" s="684"/>
      <c r="CX45" s="684"/>
      <c r="CY45" s="685"/>
      <c r="CZ45" s="662">
        <v>10.4</v>
      </c>
      <c r="DA45" s="686"/>
      <c r="DB45" s="686"/>
      <c r="DC45" s="692"/>
      <c r="DD45" s="666">
        <v>1166900</v>
      </c>
      <c r="DE45" s="684"/>
      <c r="DF45" s="684"/>
      <c r="DG45" s="684"/>
      <c r="DH45" s="684"/>
      <c r="DI45" s="684"/>
      <c r="DJ45" s="684"/>
      <c r="DK45" s="685"/>
      <c r="DL45" s="732"/>
      <c r="DM45" s="733"/>
      <c r="DN45" s="733"/>
      <c r="DO45" s="733"/>
      <c r="DP45" s="733"/>
      <c r="DQ45" s="733"/>
      <c r="DR45" s="733"/>
      <c r="DS45" s="733"/>
      <c r="DT45" s="733"/>
      <c r="DU45" s="733"/>
      <c r="DV45" s="734"/>
      <c r="DW45" s="726"/>
      <c r="DX45" s="727"/>
      <c r="DY45" s="727"/>
      <c r="DZ45" s="727"/>
      <c r="EA45" s="727"/>
      <c r="EB45" s="727"/>
      <c r="EC45" s="728"/>
    </row>
    <row r="46" spans="2:133" ht="11.25" customHeight="1" x14ac:dyDescent="0.2">
      <c r="B46" s="349" t="s">
        <v>359</v>
      </c>
      <c r="CD46" s="697"/>
      <c r="CE46" s="698"/>
      <c r="CF46" s="654" t="s">
        <v>360</v>
      </c>
      <c r="CG46" s="655"/>
      <c r="CH46" s="655"/>
      <c r="CI46" s="655"/>
      <c r="CJ46" s="655"/>
      <c r="CK46" s="655"/>
      <c r="CL46" s="655"/>
      <c r="CM46" s="655"/>
      <c r="CN46" s="655"/>
      <c r="CO46" s="655"/>
      <c r="CP46" s="655"/>
      <c r="CQ46" s="656"/>
      <c r="CR46" s="657">
        <v>1784480</v>
      </c>
      <c r="CS46" s="658"/>
      <c r="CT46" s="658"/>
      <c r="CU46" s="658"/>
      <c r="CV46" s="658"/>
      <c r="CW46" s="658"/>
      <c r="CX46" s="658"/>
      <c r="CY46" s="659"/>
      <c r="CZ46" s="662">
        <v>5.8</v>
      </c>
      <c r="DA46" s="663"/>
      <c r="DB46" s="663"/>
      <c r="DC46" s="669"/>
      <c r="DD46" s="666">
        <v>1402465</v>
      </c>
      <c r="DE46" s="658"/>
      <c r="DF46" s="658"/>
      <c r="DG46" s="658"/>
      <c r="DH46" s="658"/>
      <c r="DI46" s="658"/>
      <c r="DJ46" s="658"/>
      <c r="DK46" s="659"/>
      <c r="DL46" s="732"/>
      <c r="DM46" s="733"/>
      <c r="DN46" s="733"/>
      <c r="DO46" s="733"/>
      <c r="DP46" s="733"/>
      <c r="DQ46" s="733"/>
      <c r="DR46" s="733"/>
      <c r="DS46" s="733"/>
      <c r="DT46" s="733"/>
      <c r="DU46" s="733"/>
      <c r="DV46" s="734"/>
      <c r="DW46" s="726"/>
      <c r="DX46" s="727"/>
      <c r="DY46" s="727"/>
      <c r="DZ46" s="727"/>
      <c r="EA46" s="727"/>
      <c r="EB46" s="727"/>
      <c r="EC46" s="728"/>
    </row>
    <row r="47" spans="2:133" ht="11.25" customHeight="1" x14ac:dyDescent="0.2">
      <c r="B47" s="753" t="s">
        <v>361</v>
      </c>
      <c r="C47" s="753"/>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c r="AH47" s="753"/>
      <c r="AI47" s="753"/>
      <c r="AJ47" s="753"/>
      <c r="AK47" s="753"/>
      <c r="AL47" s="753"/>
      <c r="AM47" s="753"/>
      <c r="AN47" s="753"/>
      <c r="AO47" s="753"/>
      <c r="AP47" s="753"/>
      <c r="AQ47" s="753"/>
      <c r="AR47" s="753"/>
      <c r="AS47" s="753"/>
      <c r="AT47" s="753"/>
      <c r="AU47" s="753"/>
      <c r="AV47" s="753"/>
      <c r="AW47" s="753"/>
      <c r="AX47" s="753"/>
      <c r="AY47" s="753"/>
      <c r="AZ47" s="753"/>
      <c r="BA47" s="753"/>
      <c r="BB47" s="753"/>
      <c r="BC47" s="753"/>
      <c r="BD47" s="753"/>
      <c r="BE47" s="753"/>
      <c r="BF47" s="753"/>
      <c r="BG47" s="753"/>
      <c r="BH47" s="753"/>
      <c r="BI47" s="753"/>
      <c r="BJ47" s="753"/>
      <c r="BK47" s="753"/>
      <c r="BL47" s="753"/>
      <c r="BM47" s="753"/>
      <c r="BN47" s="753"/>
      <c r="BO47" s="753"/>
      <c r="BP47" s="753"/>
      <c r="BQ47" s="753"/>
      <c r="BR47" s="753"/>
      <c r="BS47" s="753"/>
      <c r="BT47" s="753"/>
      <c r="BU47" s="753"/>
      <c r="BV47" s="753"/>
      <c r="BW47" s="753"/>
      <c r="BX47" s="753"/>
      <c r="BY47" s="753"/>
      <c r="BZ47" s="753"/>
      <c r="CA47" s="753"/>
      <c r="CB47" s="753"/>
      <c r="CD47" s="697"/>
      <c r="CE47" s="698"/>
      <c r="CF47" s="654" t="s">
        <v>362</v>
      </c>
      <c r="CG47" s="655"/>
      <c r="CH47" s="655"/>
      <c r="CI47" s="655"/>
      <c r="CJ47" s="655"/>
      <c r="CK47" s="655"/>
      <c r="CL47" s="655"/>
      <c r="CM47" s="655"/>
      <c r="CN47" s="655"/>
      <c r="CO47" s="655"/>
      <c r="CP47" s="655"/>
      <c r="CQ47" s="656"/>
      <c r="CR47" s="657" t="s">
        <v>128</v>
      </c>
      <c r="CS47" s="684"/>
      <c r="CT47" s="684"/>
      <c r="CU47" s="684"/>
      <c r="CV47" s="684"/>
      <c r="CW47" s="684"/>
      <c r="CX47" s="684"/>
      <c r="CY47" s="685"/>
      <c r="CZ47" s="662" t="s">
        <v>128</v>
      </c>
      <c r="DA47" s="686"/>
      <c r="DB47" s="686"/>
      <c r="DC47" s="692"/>
      <c r="DD47" s="666" t="s">
        <v>128</v>
      </c>
      <c r="DE47" s="684"/>
      <c r="DF47" s="684"/>
      <c r="DG47" s="684"/>
      <c r="DH47" s="684"/>
      <c r="DI47" s="684"/>
      <c r="DJ47" s="684"/>
      <c r="DK47" s="685"/>
      <c r="DL47" s="732"/>
      <c r="DM47" s="733"/>
      <c r="DN47" s="733"/>
      <c r="DO47" s="733"/>
      <c r="DP47" s="733"/>
      <c r="DQ47" s="733"/>
      <c r="DR47" s="733"/>
      <c r="DS47" s="733"/>
      <c r="DT47" s="733"/>
      <c r="DU47" s="733"/>
      <c r="DV47" s="734"/>
      <c r="DW47" s="726"/>
      <c r="DX47" s="727"/>
      <c r="DY47" s="727"/>
      <c r="DZ47" s="727"/>
      <c r="EA47" s="727"/>
      <c r="EB47" s="727"/>
      <c r="EC47" s="728"/>
    </row>
    <row r="48" spans="2:133" ht="11" x14ac:dyDescent="0.2">
      <c r="B48" s="753" t="s">
        <v>363</v>
      </c>
      <c r="C48" s="753"/>
      <c r="D48" s="753"/>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c r="AD48" s="753"/>
      <c r="AE48" s="753"/>
      <c r="AF48" s="753"/>
      <c r="AG48" s="753"/>
      <c r="AH48" s="753"/>
      <c r="AI48" s="753"/>
      <c r="AJ48" s="753"/>
      <c r="AK48" s="753"/>
      <c r="AL48" s="753"/>
      <c r="AM48" s="753"/>
      <c r="AN48" s="753"/>
      <c r="AO48" s="753"/>
      <c r="AP48" s="753"/>
      <c r="AQ48" s="753"/>
      <c r="AR48" s="753"/>
      <c r="AS48" s="753"/>
      <c r="AT48" s="753"/>
      <c r="AU48" s="753"/>
      <c r="AV48" s="753"/>
      <c r="AW48" s="753"/>
      <c r="AX48" s="753"/>
      <c r="AY48" s="753"/>
      <c r="AZ48" s="753"/>
      <c r="BA48" s="753"/>
      <c r="BB48" s="753"/>
      <c r="BC48" s="753"/>
      <c r="BD48" s="753"/>
      <c r="BE48" s="753"/>
      <c r="BF48" s="753"/>
      <c r="BG48" s="753"/>
      <c r="BH48" s="753"/>
      <c r="BI48" s="753"/>
      <c r="BJ48" s="753"/>
      <c r="BK48" s="753"/>
      <c r="BL48" s="753"/>
      <c r="BM48" s="753"/>
      <c r="BN48" s="753"/>
      <c r="BO48" s="753"/>
      <c r="BP48" s="753"/>
      <c r="BQ48" s="753"/>
      <c r="BR48" s="753"/>
      <c r="BS48" s="753"/>
      <c r="BT48" s="753"/>
      <c r="BU48" s="753"/>
      <c r="BV48" s="753"/>
      <c r="BW48" s="753"/>
      <c r="BX48" s="753"/>
      <c r="BY48" s="753"/>
      <c r="BZ48" s="753"/>
      <c r="CA48" s="753"/>
      <c r="CB48" s="753"/>
      <c r="CD48" s="699"/>
      <c r="CE48" s="700"/>
      <c r="CF48" s="654" t="s">
        <v>364</v>
      </c>
      <c r="CG48" s="655"/>
      <c r="CH48" s="655"/>
      <c r="CI48" s="655"/>
      <c r="CJ48" s="655"/>
      <c r="CK48" s="655"/>
      <c r="CL48" s="655"/>
      <c r="CM48" s="655"/>
      <c r="CN48" s="655"/>
      <c r="CO48" s="655"/>
      <c r="CP48" s="655"/>
      <c r="CQ48" s="656"/>
      <c r="CR48" s="657" t="s">
        <v>128</v>
      </c>
      <c r="CS48" s="658"/>
      <c r="CT48" s="658"/>
      <c r="CU48" s="658"/>
      <c r="CV48" s="658"/>
      <c r="CW48" s="658"/>
      <c r="CX48" s="658"/>
      <c r="CY48" s="659"/>
      <c r="CZ48" s="662" t="s">
        <v>128</v>
      </c>
      <c r="DA48" s="663"/>
      <c r="DB48" s="663"/>
      <c r="DC48" s="669"/>
      <c r="DD48" s="666" t="s">
        <v>128</v>
      </c>
      <c r="DE48" s="658"/>
      <c r="DF48" s="658"/>
      <c r="DG48" s="658"/>
      <c r="DH48" s="658"/>
      <c r="DI48" s="658"/>
      <c r="DJ48" s="658"/>
      <c r="DK48" s="659"/>
      <c r="DL48" s="732"/>
      <c r="DM48" s="733"/>
      <c r="DN48" s="733"/>
      <c r="DO48" s="733"/>
      <c r="DP48" s="733"/>
      <c r="DQ48" s="733"/>
      <c r="DR48" s="733"/>
      <c r="DS48" s="733"/>
      <c r="DT48" s="733"/>
      <c r="DU48" s="733"/>
      <c r="DV48" s="734"/>
      <c r="DW48" s="726"/>
      <c r="DX48" s="727"/>
      <c r="DY48" s="727"/>
      <c r="DZ48" s="727"/>
      <c r="EA48" s="727"/>
      <c r="EB48" s="727"/>
      <c r="EC48" s="728"/>
    </row>
    <row r="49" spans="2:133" ht="11.25" customHeight="1" x14ac:dyDescent="0.2">
      <c r="B49" s="360"/>
      <c r="CD49" s="675" t="s">
        <v>365</v>
      </c>
      <c r="CE49" s="676"/>
      <c r="CF49" s="676"/>
      <c r="CG49" s="676"/>
      <c r="CH49" s="676"/>
      <c r="CI49" s="676"/>
      <c r="CJ49" s="676"/>
      <c r="CK49" s="676"/>
      <c r="CL49" s="676"/>
      <c r="CM49" s="676"/>
      <c r="CN49" s="676"/>
      <c r="CO49" s="676"/>
      <c r="CP49" s="676"/>
      <c r="CQ49" s="677"/>
      <c r="CR49" s="735">
        <v>30778705</v>
      </c>
      <c r="CS49" s="716"/>
      <c r="CT49" s="716"/>
      <c r="CU49" s="716"/>
      <c r="CV49" s="716"/>
      <c r="CW49" s="716"/>
      <c r="CX49" s="716"/>
      <c r="CY49" s="743"/>
      <c r="CZ49" s="740">
        <v>100</v>
      </c>
      <c r="DA49" s="744"/>
      <c r="DB49" s="744"/>
      <c r="DC49" s="745"/>
      <c r="DD49" s="746">
        <v>21754483</v>
      </c>
      <c r="DE49" s="716"/>
      <c r="DF49" s="716"/>
      <c r="DG49" s="716"/>
      <c r="DH49" s="716"/>
      <c r="DI49" s="716"/>
      <c r="DJ49" s="716"/>
      <c r="DK49" s="743"/>
      <c r="DL49" s="747"/>
      <c r="DM49" s="748"/>
      <c r="DN49" s="748"/>
      <c r="DO49" s="748"/>
      <c r="DP49" s="748"/>
      <c r="DQ49" s="748"/>
      <c r="DR49" s="748"/>
      <c r="DS49" s="748"/>
      <c r="DT49" s="748"/>
      <c r="DU49" s="748"/>
      <c r="DV49" s="749"/>
      <c r="DW49" s="750"/>
      <c r="DX49" s="751"/>
      <c r="DY49" s="751"/>
      <c r="DZ49" s="751"/>
      <c r="EA49" s="751"/>
      <c r="EB49" s="751"/>
      <c r="EC49" s="752"/>
    </row>
    <row r="50" spans="2:133" ht="11" hidden="1" x14ac:dyDescent="0.2">
      <c r="B50" s="36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2"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213" customWidth="1"/>
    <col min="131" max="131" width="1.6328125" style="213" customWidth="1"/>
    <col min="132" max="16384" width="9" style="213" hidden="1"/>
  </cols>
  <sheetData>
    <row r="1" spans="1:131" ht="11.25" customHeight="1" thickBot="1" x14ac:dyDescent="0.25">
      <c r="A1" s="209"/>
      <c r="B1" s="209"/>
      <c r="C1" s="209"/>
      <c r="D1" s="209"/>
      <c r="E1" s="209"/>
      <c r="F1" s="209"/>
      <c r="G1" s="209"/>
      <c r="H1" s="209"/>
      <c r="I1" s="209"/>
      <c r="J1" s="209"/>
      <c r="K1" s="209"/>
      <c r="L1" s="209"/>
      <c r="M1" s="209"/>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1"/>
      <c r="DR1" s="211"/>
      <c r="DS1" s="211"/>
      <c r="DT1" s="211"/>
      <c r="DU1" s="211"/>
      <c r="DV1" s="211"/>
      <c r="DW1" s="211"/>
      <c r="DX1" s="211"/>
      <c r="DY1" s="211"/>
      <c r="DZ1" s="211"/>
      <c r="EA1" s="212"/>
    </row>
    <row r="2" spans="1:131" ht="26.25" customHeight="1" thickBot="1" x14ac:dyDescent="0.25">
      <c r="A2" s="1123" t="s">
        <v>366</v>
      </c>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c r="Z2" s="1123"/>
      <c r="AA2" s="1123"/>
      <c r="AB2" s="1123"/>
      <c r="AC2" s="1123"/>
      <c r="AD2" s="1123"/>
      <c r="AE2" s="1123"/>
      <c r="AF2" s="1123"/>
      <c r="AG2" s="1123"/>
      <c r="AH2" s="1123"/>
      <c r="AI2" s="1123"/>
      <c r="AJ2" s="1123"/>
      <c r="AK2" s="1123"/>
      <c r="AL2" s="1123"/>
      <c r="AM2" s="1123"/>
      <c r="AN2" s="1123"/>
      <c r="AO2" s="1123"/>
      <c r="AP2" s="1123"/>
      <c r="AQ2" s="1123"/>
      <c r="AR2" s="1123"/>
      <c r="AS2" s="1123"/>
      <c r="AT2" s="1123"/>
      <c r="AU2" s="1123"/>
      <c r="AV2" s="1123"/>
      <c r="AW2" s="1123"/>
      <c r="AX2" s="1123"/>
      <c r="AY2" s="1123"/>
      <c r="AZ2" s="1123"/>
      <c r="BA2" s="1123"/>
      <c r="BB2" s="1123"/>
      <c r="BC2" s="1123"/>
      <c r="BD2" s="1123"/>
      <c r="BE2" s="1123"/>
      <c r="BF2" s="1123"/>
      <c r="BG2" s="1123"/>
      <c r="BH2" s="1123"/>
      <c r="BI2" s="1123"/>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1124" t="s">
        <v>367</v>
      </c>
      <c r="DK2" s="1125"/>
      <c r="DL2" s="1125"/>
      <c r="DM2" s="1125"/>
      <c r="DN2" s="1125"/>
      <c r="DO2" s="1126"/>
      <c r="DP2" s="210"/>
      <c r="DQ2" s="1124" t="s">
        <v>368</v>
      </c>
      <c r="DR2" s="1125"/>
      <c r="DS2" s="1125"/>
      <c r="DT2" s="1125"/>
      <c r="DU2" s="1125"/>
      <c r="DV2" s="1125"/>
      <c r="DW2" s="1125"/>
      <c r="DX2" s="1125"/>
      <c r="DY2" s="1125"/>
      <c r="DZ2" s="1126"/>
      <c r="EA2" s="212"/>
    </row>
    <row r="3" spans="1:131" ht="11.25" customHeight="1" x14ac:dyDescent="0.2">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2"/>
    </row>
    <row r="4" spans="1:131" s="217" customFormat="1" ht="26.25" customHeight="1" thickBot="1" x14ac:dyDescent="0.25">
      <c r="A4" s="1092" t="s">
        <v>369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14"/>
      <c r="BA4" s="214"/>
      <c r="BB4" s="214"/>
      <c r="BC4" s="214"/>
      <c r="BD4" s="214"/>
      <c r="BE4" s="215"/>
      <c r="BF4" s="215"/>
      <c r="BG4" s="215"/>
      <c r="BH4" s="215"/>
      <c r="BI4" s="215"/>
      <c r="BJ4" s="215"/>
      <c r="BK4" s="215"/>
      <c r="BL4" s="215"/>
      <c r="BM4" s="215"/>
      <c r="BN4" s="215"/>
      <c r="BO4" s="215"/>
      <c r="BP4" s="215"/>
      <c r="BQ4" s="763" t="s">
        <v>370</v>
      </c>
      <c r="BR4" s="763"/>
      <c r="BS4" s="763"/>
      <c r="BT4" s="763"/>
      <c r="BU4" s="763"/>
      <c r="BV4" s="763"/>
      <c r="BW4" s="763"/>
      <c r="BX4" s="763"/>
      <c r="BY4" s="763"/>
      <c r="BZ4" s="763"/>
      <c r="CA4" s="763"/>
      <c r="CB4" s="763"/>
      <c r="CC4" s="763"/>
      <c r="CD4" s="763"/>
      <c r="CE4" s="763"/>
      <c r="CF4" s="763"/>
      <c r="CG4" s="763"/>
      <c r="CH4" s="763"/>
      <c r="CI4" s="763"/>
      <c r="CJ4" s="763"/>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763"/>
      <c r="DO4" s="763"/>
      <c r="DP4" s="763"/>
      <c r="DQ4" s="763"/>
      <c r="DR4" s="763"/>
      <c r="DS4" s="763"/>
      <c r="DT4" s="763"/>
      <c r="DU4" s="763"/>
      <c r="DV4" s="763"/>
      <c r="DW4" s="763"/>
      <c r="DX4" s="763"/>
      <c r="DY4" s="763"/>
      <c r="DZ4" s="763"/>
      <c r="EA4" s="216"/>
    </row>
    <row r="5" spans="1:131" s="217" customFormat="1" ht="26.25" customHeight="1" x14ac:dyDescent="0.2">
      <c r="A5" s="1028" t="s">
        <v>371</v>
      </c>
      <c r="B5" s="1029"/>
      <c r="C5" s="1029"/>
      <c r="D5" s="1029"/>
      <c r="E5" s="1029"/>
      <c r="F5" s="1029"/>
      <c r="G5" s="1029"/>
      <c r="H5" s="1029"/>
      <c r="I5" s="1029"/>
      <c r="J5" s="1029"/>
      <c r="K5" s="1029"/>
      <c r="L5" s="1029"/>
      <c r="M5" s="1029"/>
      <c r="N5" s="1029"/>
      <c r="O5" s="1029"/>
      <c r="P5" s="1030"/>
      <c r="Q5" s="1034" t="s">
        <v>372</v>
      </c>
      <c r="R5" s="1035"/>
      <c r="S5" s="1035"/>
      <c r="T5" s="1035"/>
      <c r="U5" s="1036"/>
      <c r="V5" s="1034" t="s">
        <v>373</v>
      </c>
      <c r="W5" s="1035"/>
      <c r="X5" s="1035"/>
      <c r="Y5" s="1035"/>
      <c r="Z5" s="1036"/>
      <c r="AA5" s="1034" t="s">
        <v>374</v>
      </c>
      <c r="AB5" s="1035"/>
      <c r="AC5" s="1035"/>
      <c r="AD5" s="1035"/>
      <c r="AE5" s="1035"/>
      <c r="AF5" s="1127" t="s">
        <v>375</v>
      </c>
      <c r="AG5" s="1035"/>
      <c r="AH5" s="1035"/>
      <c r="AI5" s="1035"/>
      <c r="AJ5" s="1048"/>
      <c r="AK5" s="1035" t="s">
        <v>376</v>
      </c>
      <c r="AL5" s="1035"/>
      <c r="AM5" s="1035"/>
      <c r="AN5" s="1035"/>
      <c r="AO5" s="1036"/>
      <c r="AP5" s="1034" t="s">
        <v>377</v>
      </c>
      <c r="AQ5" s="1035"/>
      <c r="AR5" s="1035"/>
      <c r="AS5" s="1035"/>
      <c r="AT5" s="1036"/>
      <c r="AU5" s="1034" t="s">
        <v>378</v>
      </c>
      <c r="AV5" s="1035"/>
      <c r="AW5" s="1035"/>
      <c r="AX5" s="1035"/>
      <c r="AY5" s="1048"/>
      <c r="AZ5" s="214"/>
      <c r="BA5" s="214"/>
      <c r="BB5" s="214"/>
      <c r="BC5" s="214"/>
      <c r="BD5" s="214"/>
      <c r="BE5" s="215"/>
      <c r="BF5" s="215"/>
      <c r="BG5" s="215"/>
      <c r="BH5" s="215"/>
      <c r="BI5" s="215"/>
      <c r="BJ5" s="215"/>
      <c r="BK5" s="215"/>
      <c r="BL5" s="215"/>
      <c r="BM5" s="215"/>
      <c r="BN5" s="215"/>
      <c r="BO5" s="215"/>
      <c r="BP5" s="215"/>
      <c r="BQ5" s="1028" t="s">
        <v>379</v>
      </c>
      <c r="BR5" s="1029"/>
      <c r="BS5" s="1029"/>
      <c r="BT5" s="1029"/>
      <c r="BU5" s="1029"/>
      <c r="BV5" s="1029"/>
      <c r="BW5" s="1029"/>
      <c r="BX5" s="1029"/>
      <c r="BY5" s="1029"/>
      <c r="BZ5" s="1029"/>
      <c r="CA5" s="1029"/>
      <c r="CB5" s="1029"/>
      <c r="CC5" s="1029"/>
      <c r="CD5" s="1029"/>
      <c r="CE5" s="1029"/>
      <c r="CF5" s="1029"/>
      <c r="CG5" s="1030"/>
      <c r="CH5" s="1034" t="s">
        <v>380</v>
      </c>
      <c r="CI5" s="1035"/>
      <c r="CJ5" s="1035"/>
      <c r="CK5" s="1035"/>
      <c r="CL5" s="1036"/>
      <c r="CM5" s="1034" t="s">
        <v>381</v>
      </c>
      <c r="CN5" s="1035"/>
      <c r="CO5" s="1035"/>
      <c r="CP5" s="1035"/>
      <c r="CQ5" s="1036"/>
      <c r="CR5" s="1034" t="s">
        <v>382</v>
      </c>
      <c r="CS5" s="1035"/>
      <c r="CT5" s="1035"/>
      <c r="CU5" s="1035"/>
      <c r="CV5" s="1036"/>
      <c r="CW5" s="1034" t="s">
        <v>383</v>
      </c>
      <c r="CX5" s="1035"/>
      <c r="CY5" s="1035"/>
      <c r="CZ5" s="1035"/>
      <c r="DA5" s="1036"/>
      <c r="DB5" s="1034" t="s">
        <v>384</v>
      </c>
      <c r="DC5" s="1035"/>
      <c r="DD5" s="1035"/>
      <c r="DE5" s="1035"/>
      <c r="DF5" s="1036"/>
      <c r="DG5" s="1117" t="s">
        <v>385</v>
      </c>
      <c r="DH5" s="1118"/>
      <c r="DI5" s="1118"/>
      <c r="DJ5" s="1118"/>
      <c r="DK5" s="1119"/>
      <c r="DL5" s="1117" t="s">
        <v>386</v>
      </c>
      <c r="DM5" s="1118"/>
      <c r="DN5" s="1118"/>
      <c r="DO5" s="1118"/>
      <c r="DP5" s="1119"/>
      <c r="DQ5" s="1034" t="s">
        <v>387</v>
      </c>
      <c r="DR5" s="1035"/>
      <c r="DS5" s="1035"/>
      <c r="DT5" s="1035"/>
      <c r="DU5" s="1036"/>
      <c r="DV5" s="1034" t="s">
        <v>378</v>
      </c>
      <c r="DW5" s="1035"/>
      <c r="DX5" s="1035"/>
      <c r="DY5" s="1035"/>
      <c r="DZ5" s="1048"/>
      <c r="EA5" s="216"/>
    </row>
    <row r="6" spans="1:131" s="217" customFormat="1" ht="26.25" customHeight="1" thickBot="1" x14ac:dyDescent="0.25">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28"/>
      <c r="AG6" s="1038"/>
      <c r="AH6" s="1038"/>
      <c r="AI6" s="1038"/>
      <c r="AJ6" s="1049"/>
      <c r="AK6" s="1038"/>
      <c r="AL6" s="1038"/>
      <c r="AM6" s="1038"/>
      <c r="AN6" s="1038"/>
      <c r="AO6" s="1039"/>
      <c r="AP6" s="1037"/>
      <c r="AQ6" s="1038"/>
      <c r="AR6" s="1038"/>
      <c r="AS6" s="1038"/>
      <c r="AT6" s="1039"/>
      <c r="AU6" s="1037"/>
      <c r="AV6" s="1038"/>
      <c r="AW6" s="1038"/>
      <c r="AX6" s="1038"/>
      <c r="AY6" s="1049"/>
      <c r="AZ6" s="214"/>
      <c r="BA6" s="214"/>
      <c r="BB6" s="214"/>
      <c r="BC6" s="214"/>
      <c r="BD6" s="214"/>
      <c r="BE6" s="215"/>
      <c r="BF6" s="215"/>
      <c r="BG6" s="215"/>
      <c r="BH6" s="215"/>
      <c r="BI6" s="215"/>
      <c r="BJ6" s="215"/>
      <c r="BK6" s="215"/>
      <c r="BL6" s="215"/>
      <c r="BM6" s="215"/>
      <c r="BN6" s="215"/>
      <c r="BO6" s="215"/>
      <c r="BP6" s="215"/>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20"/>
      <c r="DH6" s="1121"/>
      <c r="DI6" s="1121"/>
      <c r="DJ6" s="1121"/>
      <c r="DK6" s="1122"/>
      <c r="DL6" s="1120"/>
      <c r="DM6" s="1121"/>
      <c r="DN6" s="1121"/>
      <c r="DO6" s="1121"/>
      <c r="DP6" s="1122"/>
      <c r="DQ6" s="1037"/>
      <c r="DR6" s="1038"/>
      <c r="DS6" s="1038"/>
      <c r="DT6" s="1038"/>
      <c r="DU6" s="1039"/>
      <c r="DV6" s="1037"/>
      <c r="DW6" s="1038"/>
      <c r="DX6" s="1038"/>
      <c r="DY6" s="1038"/>
      <c r="DZ6" s="1049"/>
      <c r="EA6" s="216"/>
    </row>
    <row r="7" spans="1:131" s="217" customFormat="1" ht="26.25" customHeight="1" thickTop="1" x14ac:dyDescent="0.2">
      <c r="A7" s="218">
        <v>1</v>
      </c>
      <c r="B7" s="1080" t="s">
        <v>388</v>
      </c>
      <c r="C7" s="1081"/>
      <c r="D7" s="1081"/>
      <c r="E7" s="1081"/>
      <c r="F7" s="1081"/>
      <c r="G7" s="1081"/>
      <c r="H7" s="1081"/>
      <c r="I7" s="1081"/>
      <c r="J7" s="1081"/>
      <c r="K7" s="1081"/>
      <c r="L7" s="1081"/>
      <c r="M7" s="1081"/>
      <c r="N7" s="1081"/>
      <c r="O7" s="1081"/>
      <c r="P7" s="1082"/>
      <c r="Q7" s="1135">
        <v>33877</v>
      </c>
      <c r="R7" s="1136"/>
      <c r="S7" s="1136"/>
      <c r="T7" s="1136"/>
      <c r="U7" s="1136"/>
      <c r="V7" s="1136">
        <v>30785</v>
      </c>
      <c r="W7" s="1136"/>
      <c r="X7" s="1136"/>
      <c r="Y7" s="1136"/>
      <c r="Z7" s="1136"/>
      <c r="AA7" s="1136">
        <v>3092</v>
      </c>
      <c r="AB7" s="1136"/>
      <c r="AC7" s="1136"/>
      <c r="AD7" s="1136"/>
      <c r="AE7" s="1137"/>
      <c r="AF7" s="1138">
        <v>2364</v>
      </c>
      <c r="AG7" s="1139"/>
      <c r="AH7" s="1139"/>
      <c r="AI7" s="1139"/>
      <c r="AJ7" s="1140"/>
      <c r="AK7" s="1141">
        <v>5189</v>
      </c>
      <c r="AL7" s="1142"/>
      <c r="AM7" s="1142"/>
      <c r="AN7" s="1142"/>
      <c r="AO7" s="1142"/>
      <c r="AP7" s="1142">
        <v>6509</v>
      </c>
      <c r="AQ7" s="1142"/>
      <c r="AR7" s="1142"/>
      <c r="AS7" s="1142"/>
      <c r="AT7" s="1142"/>
      <c r="AU7" s="1143"/>
      <c r="AV7" s="1143"/>
      <c r="AW7" s="1143"/>
      <c r="AX7" s="1143"/>
      <c r="AY7" s="1144"/>
      <c r="AZ7" s="214"/>
      <c r="BA7" s="214"/>
      <c r="BB7" s="214"/>
      <c r="BC7" s="214"/>
      <c r="BD7" s="214"/>
      <c r="BE7" s="215"/>
      <c r="BF7" s="215"/>
      <c r="BG7" s="215"/>
      <c r="BH7" s="215"/>
      <c r="BI7" s="215"/>
      <c r="BJ7" s="215"/>
      <c r="BK7" s="215"/>
      <c r="BL7" s="215"/>
      <c r="BM7" s="215"/>
      <c r="BN7" s="215"/>
      <c r="BO7" s="215"/>
      <c r="BP7" s="215"/>
      <c r="BQ7" s="218">
        <v>1</v>
      </c>
      <c r="BR7" s="219" t="s">
        <v>583</v>
      </c>
      <c r="BS7" s="1132" t="s">
        <v>584</v>
      </c>
      <c r="BT7" s="1133"/>
      <c r="BU7" s="1133"/>
      <c r="BV7" s="1133"/>
      <c r="BW7" s="1133"/>
      <c r="BX7" s="1133"/>
      <c r="BY7" s="1133"/>
      <c r="BZ7" s="1133"/>
      <c r="CA7" s="1133"/>
      <c r="CB7" s="1133"/>
      <c r="CC7" s="1133"/>
      <c r="CD7" s="1133"/>
      <c r="CE7" s="1133"/>
      <c r="CF7" s="1133"/>
      <c r="CG7" s="1145"/>
      <c r="CH7" s="1129">
        <v>0</v>
      </c>
      <c r="CI7" s="1130"/>
      <c r="CJ7" s="1130"/>
      <c r="CK7" s="1130"/>
      <c r="CL7" s="1131"/>
      <c r="CM7" s="1129">
        <v>1019</v>
      </c>
      <c r="CN7" s="1130"/>
      <c r="CO7" s="1130"/>
      <c r="CP7" s="1130"/>
      <c r="CQ7" s="1131"/>
      <c r="CR7" s="1129">
        <v>6</v>
      </c>
      <c r="CS7" s="1130"/>
      <c r="CT7" s="1130"/>
      <c r="CU7" s="1130"/>
      <c r="CV7" s="1131"/>
      <c r="CW7" s="1129" t="s">
        <v>596</v>
      </c>
      <c r="CX7" s="1130"/>
      <c r="CY7" s="1130"/>
      <c r="CZ7" s="1130"/>
      <c r="DA7" s="1131"/>
      <c r="DB7" s="1129">
        <v>480</v>
      </c>
      <c r="DC7" s="1130"/>
      <c r="DD7" s="1130"/>
      <c r="DE7" s="1130"/>
      <c r="DF7" s="1131"/>
      <c r="DG7" s="1129" t="s">
        <v>596</v>
      </c>
      <c r="DH7" s="1130"/>
      <c r="DI7" s="1130"/>
      <c r="DJ7" s="1130"/>
      <c r="DK7" s="1131"/>
      <c r="DL7" s="1129" t="s">
        <v>596</v>
      </c>
      <c r="DM7" s="1130"/>
      <c r="DN7" s="1130"/>
      <c r="DO7" s="1130"/>
      <c r="DP7" s="1131"/>
      <c r="DQ7" s="1129" t="s">
        <v>596</v>
      </c>
      <c r="DR7" s="1130"/>
      <c r="DS7" s="1130"/>
      <c r="DT7" s="1130"/>
      <c r="DU7" s="1131"/>
      <c r="DV7" s="1132"/>
      <c r="DW7" s="1133"/>
      <c r="DX7" s="1133"/>
      <c r="DY7" s="1133"/>
      <c r="DZ7" s="1134"/>
      <c r="EA7" s="216"/>
    </row>
    <row r="8" spans="1:131" s="217" customFormat="1" ht="26.25" customHeight="1" x14ac:dyDescent="0.2">
      <c r="A8" s="220">
        <v>2</v>
      </c>
      <c r="B8" s="1063"/>
      <c r="C8" s="1064"/>
      <c r="D8" s="1064"/>
      <c r="E8" s="1064"/>
      <c r="F8" s="1064"/>
      <c r="G8" s="1064"/>
      <c r="H8" s="1064"/>
      <c r="I8" s="1064"/>
      <c r="J8" s="1064"/>
      <c r="K8" s="1064"/>
      <c r="L8" s="1064"/>
      <c r="M8" s="1064"/>
      <c r="N8" s="1064"/>
      <c r="O8" s="1064"/>
      <c r="P8" s="1065"/>
      <c r="Q8" s="1071"/>
      <c r="R8" s="1072"/>
      <c r="S8" s="1072"/>
      <c r="T8" s="1072"/>
      <c r="U8" s="1072"/>
      <c r="V8" s="1072"/>
      <c r="W8" s="1072"/>
      <c r="X8" s="1072"/>
      <c r="Y8" s="1072"/>
      <c r="Z8" s="1072"/>
      <c r="AA8" s="1072"/>
      <c r="AB8" s="1072"/>
      <c r="AC8" s="1072"/>
      <c r="AD8" s="1072"/>
      <c r="AE8" s="1073"/>
      <c r="AF8" s="1068"/>
      <c r="AG8" s="1069"/>
      <c r="AH8" s="1069"/>
      <c r="AI8" s="1069"/>
      <c r="AJ8" s="1070"/>
      <c r="AK8" s="1113"/>
      <c r="AL8" s="1114"/>
      <c r="AM8" s="1114"/>
      <c r="AN8" s="1114"/>
      <c r="AO8" s="1114"/>
      <c r="AP8" s="1114"/>
      <c r="AQ8" s="1114"/>
      <c r="AR8" s="1114"/>
      <c r="AS8" s="1114"/>
      <c r="AT8" s="1114"/>
      <c r="AU8" s="1115"/>
      <c r="AV8" s="1115"/>
      <c r="AW8" s="1115"/>
      <c r="AX8" s="1115"/>
      <c r="AY8" s="1116"/>
      <c r="AZ8" s="214"/>
      <c r="BA8" s="214"/>
      <c r="BB8" s="214"/>
      <c r="BC8" s="214"/>
      <c r="BD8" s="214"/>
      <c r="BE8" s="215"/>
      <c r="BF8" s="215"/>
      <c r="BG8" s="215"/>
      <c r="BH8" s="215"/>
      <c r="BI8" s="215"/>
      <c r="BJ8" s="215"/>
      <c r="BK8" s="215"/>
      <c r="BL8" s="215"/>
      <c r="BM8" s="215"/>
      <c r="BN8" s="215"/>
      <c r="BO8" s="215"/>
      <c r="BP8" s="215"/>
      <c r="BQ8" s="220">
        <v>2</v>
      </c>
      <c r="BR8" s="221"/>
      <c r="BS8" s="1025"/>
      <c r="BT8" s="1026"/>
      <c r="BU8" s="1026"/>
      <c r="BV8" s="1026"/>
      <c r="BW8" s="1026"/>
      <c r="BX8" s="1026"/>
      <c r="BY8" s="1026"/>
      <c r="BZ8" s="1026"/>
      <c r="CA8" s="1026"/>
      <c r="CB8" s="1026"/>
      <c r="CC8" s="1026"/>
      <c r="CD8" s="1026"/>
      <c r="CE8" s="1026"/>
      <c r="CF8" s="1026"/>
      <c r="CG8" s="1047"/>
      <c r="CH8" s="1022"/>
      <c r="CI8" s="1023"/>
      <c r="CJ8" s="1023"/>
      <c r="CK8" s="1023"/>
      <c r="CL8" s="1024"/>
      <c r="CM8" s="1022"/>
      <c r="CN8" s="1023"/>
      <c r="CO8" s="1023"/>
      <c r="CP8" s="1023"/>
      <c r="CQ8" s="1024"/>
      <c r="CR8" s="1022"/>
      <c r="CS8" s="1023"/>
      <c r="CT8" s="1023"/>
      <c r="CU8" s="1023"/>
      <c r="CV8" s="1024"/>
      <c r="CW8" s="1022"/>
      <c r="CX8" s="1023"/>
      <c r="CY8" s="1023"/>
      <c r="CZ8" s="1023"/>
      <c r="DA8" s="1024"/>
      <c r="DB8" s="1022"/>
      <c r="DC8" s="1023"/>
      <c r="DD8" s="1023"/>
      <c r="DE8" s="1023"/>
      <c r="DF8" s="1024"/>
      <c r="DG8" s="1022"/>
      <c r="DH8" s="1023"/>
      <c r="DI8" s="1023"/>
      <c r="DJ8" s="1023"/>
      <c r="DK8" s="1024"/>
      <c r="DL8" s="1022"/>
      <c r="DM8" s="1023"/>
      <c r="DN8" s="1023"/>
      <c r="DO8" s="1023"/>
      <c r="DP8" s="1024"/>
      <c r="DQ8" s="1022"/>
      <c r="DR8" s="1023"/>
      <c r="DS8" s="1023"/>
      <c r="DT8" s="1023"/>
      <c r="DU8" s="1024"/>
      <c r="DV8" s="1025"/>
      <c r="DW8" s="1026"/>
      <c r="DX8" s="1026"/>
      <c r="DY8" s="1026"/>
      <c r="DZ8" s="1027"/>
      <c r="EA8" s="216"/>
    </row>
    <row r="9" spans="1:131" s="217" customFormat="1" ht="26.25" customHeight="1" x14ac:dyDescent="0.2">
      <c r="A9" s="220">
        <v>3</v>
      </c>
      <c r="B9" s="1063"/>
      <c r="C9" s="1064"/>
      <c r="D9" s="1064"/>
      <c r="E9" s="1064"/>
      <c r="F9" s="1064"/>
      <c r="G9" s="1064"/>
      <c r="H9" s="1064"/>
      <c r="I9" s="1064"/>
      <c r="J9" s="1064"/>
      <c r="K9" s="1064"/>
      <c r="L9" s="1064"/>
      <c r="M9" s="1064"/>
      <c r="N9" s="1064"/>
      <c r="O9" s="1064"/>
      <c r="P9" s="1065"/>
      <c r="Q9" s="1071"/>
      <c r="R9" s="1072"/>
      <c r="S9" s="1072"/>
      <c r="T9" s="1072"/>
      <c r="U9" s="1072"/>
      <c r="V9" s="1072"/>
      <c r="W9" s="1072"/>
      <c r="X9" s="1072"/>
      <c r="Y9" s="1072"/>
      <c r="Z9" s="1072"/>
      <c r="AA9" s="1072"/>
      <c r="AB9" s="1072"/>
      <c r="AC9" s="1072"/>
      <c r="AD9" s="1072"/>
      <c r="AE9" s="1073"/>
      <c r="AF9" s="1068"/>
      <c r="AG9" s="1069"/>
      <c r="AH9" s="1069"/>
      <c r="AI9" s="1069"/>
      <c r="AJ9" s="1070"/>
      <c r="AK9" s="1113"/>
      <c r="AL9" s="1114"/>
      <c r="AM9" s="1114"/>
      <c r="AN9" s="1114"/>
      <c r="AO9" s="1114"/>
      <c r="AP9" s="1114"/>
      <c r="AQ9" s="1114"/>
      <c r="AR9" s="1114"/>
      <c r="AS9" s="1114"/>
      <c r="AT9" s="1114"/>
      <c r="AU9" s="1115"/>
      <c r="AV9" s="1115"/>
      <c r="AW9" s="1115"/>
      <c r="AX9" s="1115"/>
      <c r="AY9" s="1116"/>
      <c r="AZ9" s="214"/>
      <c r="BA9" s="214"/>
      <c r="BB9" s="214"/>
      <c r="BC9" s="214"/>
      <c r="BD9" s="214"/>
      <c r="BE9" s="215"/>
      <c r="BF9" s="215"/>
      <c r="BG9" s="215"/>
      <c r="BH9" s="215"/>
      <c r="BI9" s="215"/>
      <c r="BJ9" s="215"/>
      <c r="BK9" s="215"/>
      <c r="BL9" s="215"/>
      <c r="BM9" s="215"/>
      <c r="BN9" s="215"/>
      <c r="BO9" s="215"/>
      <c r="BP9" s="215"/>
      <c r="BQ9" s="220">
        <v>3</v>
      </c>
      <c r="BR9" s="221"/>
      <c r="BS9" s="1025"/>
      <c r="BT9" s="1026"/>
      <c r="BU9" s="1026"/>
      <c r="BV9" s="1026"/>
      <c r="BW9" s="1026"/>
      <c r="BX9" s="1026"/>
      <c r="BY9" s="1026"/>
      <c r="BZ9" s="1026"/>
      <c r="CA9" s="1026"/>
      <c r="CB9" s="1026"/>
      <c r="CC9" s="1026"/>
      <c r="CD9" s="1026"/>
      <c r="CE9" s="1026"/>
      <c r="CF9" s="1026"/>
      <c r="CG9" s="1047"/>
      <c r="CH9" s="1022"/>
      <c r="CI9" s="1023"/>
      <c r="CJ9" s="1023"/>
      <c r="CK9" s="1023"/>
      <c r="CL9" s="1024"/>
      <c r="CM9" s="1022"/>
      <c r="CN9" s="1023"/>
      <c r="CO9" s="1023"/>
      <c r="CP9" s="1023"/>
      <c r="CQ9" s="1024"/>
      <c r="CR9" s="1022"/>
      <c r="CS9" s="1023"/>
      <c r="CT9" s="1023"/>
      <c r="CU9" s="1023"/>
      <c r="CV9" s="1024"/>
      <c r="CW9" s="1022"/>
      <c r="CX9" s="1023"/>
      <c r="CY9" s="1023"/>
      <c r="CZ9" s="1023"/>
      <c r="DA9" s="1024"/>
      <c r="DB9" s="1022"/>
      <c r="DC9" s="1023"/>
      <c r="DD9" s="1023"/>
      <c r="DE9" s="1023"/>
      <c r="DF9" s="1024"/>
      <c r="DG9" s="1022"/>
      <c r="DH9" s="1023"/>
      <c r="DI9" s="1023"/>
      <c r="DJ9" s="1023"/>
      <c r="DK9" s="1024"/>
      <c r="DL9" s="1022"/>
      <c r="DM9" s="1023"/>
      <c r="DN9" s="1023"/>
      <c r="DO9" s="1023"/>
      <c r="DP9" s="1024"/>
      <c r="DQ9" s="1022"/>
      <c r="DR9" s="1023"/>
      <c r="DS9" s="1023"/>
      <c r="DT9" s="1023"/>
      <c r="DU9" s="1024"/>
      <c r="DV9" s="1025"/>
      <c r="DW9" s="1026"/>
      <c r="DX9" s="1026"/>
      <c r="DY9" s="1026"/>
      <c r="DZ9" s="1027"/>
      <c r="EA9" s="216"/>
    </row>
    <row r="10" spans="1:131" s="217" customFormat="1" ht="26.25" customHeight="1" x14ac:dyDescent="0.2">
      <c r="A10" s="220">
        <v>4</v>
      </c>
      <c r="B10" s="1063"/>
      <c r="C10" s="1064"/>
      <c r="D10" s="1064"/>
      <c r="E10" s="1064"/>
      <c r="F10" s="1064"/>
      <c r="G10" s="1064"/>
      <c r="H10" s="1064"/>
      <c r="I10" s="1064"/>
      <c r="J10" s="1064"/>
      <c r="K10" s="1064"/>
      <c r="L10" s="1064"/>
      <c r="M10" s="1064"/>
      <c r="N10" s="1064"/>
      <c r="O10" s="1064"/>
      <c r="P10" s="1065"/>
      <c r="Q10" s="1071"/>
      <c r="R10" s="1072"/>
      <c r="S10" s="1072"/>
      <c r="T10" s="1072"/>
      <c r="U10" s="1072"/>
      <c r="V10" s="1072"/>
      <c r="W10" s="1072"/>
      <c r="X10" s="1072"/>
      <c r="Y10" s="1072"/>
      <c r="Z10" s="1072"/>
      <c r="AA10" s="1072"/>
      <c r="AB10" s="1072"/>
      <c r="AC10" s="1072"/>
      <c r="AD10" s="1072"/>
      <c r="AE10" s="1073"/>
      <c r="AF10" s="1068"/>
      <c r="AG10" s="1069"/>
      <c r="AH10" s="1069"/>
      <c r="AI10" s="1069"/>
      <c r="AJ10" s="1070"/>
      <c r="AK10" s="1113"/>
      <c r="AL10" s="1114"/>
      <c r="AM10" s="1114"/>
      <c r="AN10" s="1114"/>
      <c r="AO10" s="1114"/>
      <c r="AP10" s="1114"/>
      <c r="AQ10" s="1114"/>
      <c r="AR10" s="1114"/>
      <c r="AS10" s="1114"/>
      <c r="AT10" s="1114"/>
      <c r="AU10" s="1115"/>
      <c r="AV10" s="1115"/>
      <c r="AW10" s="1115"/>
      <c r="AX10" s="1115"/>
      <c r="AY10" s="1116"/>
      <c r="AZ10" s="214"/>
      <c r="BA10" s="214"/>
      <c r="BB10" s="214"/>
      <c r="BC10" s="214"/>
      <c r="BD10" s="214"/>
      <c r="BE10" s="215"/>
      <c r="BF10" s="215"/>
      <c r="BG10" s="215"/>
      <c r="BH10" s="215"/>
      <c r="BI10" s="215"/>
      <c r="BJ10" s="215"/>
      <c r="BK10" s="215"/>
      <c r="BL10" s="215"/>
      <c r="BM10" s="215"/>
      <c r="BN10" s="215"/>
      <c r="BO10" s="215"/>
      <c r="BP10" s="215"/>
      <c r="BQ10" s="220">
        <v>4</v>
      </c>
      <c r="BR10" s="221"/>
      <c r="BS10" s="1025"/>
      <c r="BT10" s="1026"/>
      <c r="BU10" s="1026"/>
      <c r="BV10" s="1026"/>
      <c r="BW10" s="1026"/>
      <c r="BX10" s="1026"/>
      <c r="BY10" s="1026"/>
      <c r="BZ10" s="1026"/>
      <c r="CA10" s="1026"/>
      <c r="CB10" s="1026"/>
      <c r="CC10" s="1026"/>
      <c r="CD10" s="1026"/>
      <c r="CE10" s="1026"/>
      <c r="CF10" s="1026"/>
      <c r="CG10" s="1047"/>
      <c r="CH10" s="1022"/>
      <c r="CI10" s="1023"/>
      <c r="CJ10" s="1023"/>
      <c r="CK10" s="1023"/>
      <c r="CL10" s="1024"/>
      <c r="CM10" s="1022"/>
      <c r="CN10" s="1023"/>
      <c r="CO10" s="1023"/>
      <c r="CP10" s="1023"/>
      <c r="CQ10" s="1024"/>
      <c r="CR10" s="1022"/>
      <c r="CS10" s="1023"/>
      <c r="CT10" s="1023"/>
      <c r="CU10" s="1023"/>
      <c r="CV10" s="1024"/>
      <c r="CW10" s="1022"/>
      <c r="CX10" s="1023"/>
      <c r="CY10" s="1023"/>
      <c r="CZ10" s="1023"/>
      <c r="DA10" s="1024"/>
      <c r="DB10" s="1022"/>
      <c r="DC10" s="1023"/>
      <c r="DD10" s="1023"/>
      <c r="DE10" s="1023"/>
      <c r="DF10" s="1024"/>
      <c r="DG10" s="1022"/>
      <c r="DH10" s="1023"/>
      <c r="DI10" s="1023"/>
      <c r="DJ10" s="1023"/>
      <c r="DK10" s="1024"/>
      <c r="DL10" s="1022"/>
      <c r="DM10" s="1023"/>
      <c r="DN10" s="1023"/>
      <c r="DO10" s="1023"/>
      <c r="DP10" s="1024"/>
      <c r="DQ10" s="1022"/>
      <c r="DR10" s="1023"/>
      <c r="DS10" s="1023"/>
      <c r="DT10" s="1023"/>
      <c r="DU10" s="1024"/>
      <c r="DV10" s="1025"/>
      <c r="DW10" s="1026"/>
      <c r="DX10" s="1026"/>
      <c r="DY10" s="1026"/>
      <c r="DZ10" s="1027"/>
      <c r="EA10" s="216"/>
    </row>
    <row r="11" spans="1:131" s="217" customFormat="1" ht="26.25" customHeight="1" x14ac:dyDescent="0.2">
      <c r="A11" s="220">
        <v>5</v>
      </c>
      <c r="B11" s="1063"/>
      <c r="C11" s="1064"/>
      <c r="D11" s="1064"/>
      <c r="E11" s="1064"/>
      <c r="F11" s="1064"/>
      <c r="G11" s="1064"/>
      <c r="H11" s="1064"/>
      <c r="I11" s="1064"/>
      <c r="J11" s="1064"/>
      <c r="K11" s="1064"/>
      <c r="L11" s="1064"/>
      <c r="M11" s="1064"/>
      <c r="N11" s="1064"/>
      <c r="O11" s="1064"/>
      <c r="P11" s="1065"/>
      <c r="Q11" s="1071"/>
      <c r="R11" s="1072"/>
      <c r="S11" s="1072"/>
      <c r="T11" s="1072"/>
      <c r="U11" s="1072"/>
      <c r="V11" s="1072"/>
      <c r="W11" s="1072"/>
      <c r="X11" s="1072"/>
      <c r="Y11" s="1072"/>
      <c r="Z11" s="1072"/>
      <c r="AA11" s="1072"/>
      <c r="AB11" s="1072"/>
      <c r="AC11" s="1072"/>
      <c r="AD11" s="1072"/>
      <c r="AE11" s="1073"/>
      <c r="AF11" s="1068"/>
      <c r="AG11" s="1069"/>
      <c r="AH11" s="1069"/>
      <c r="AI11" s="1069"/>
      <c r="AJ11" s="1070"/>
      <c r="AK11" s="1113"/>
      <c r="AL11" s="1114"/>
      <c r="AM11" s="1114"/>
      <c r="AN11" s="1114"/>
      <c r="AO11" s="1114"/>
      <c r="AP11" s="1114"/>
      <c r="AQ11" s="1114"/>
      <c r="AR11" s="1114"/>
      <c r="AS11" s="1114"/>
      <c r="AT11" s="1114"/>
      <c r="AU11" s="1115"/>
      <c r="AV11" s="1115"/>
      <c r="AW11" s="1115"/>
      <c r="AX11" s="1115"/>
      <c r="AY11" s="1116"/>
      <c r="AZ11" s="214"/>
      <c r="BA11" s="214"/>
      <c r="BB11" s="214"/>
      <c r="BC11" s="214"/>
      <c r="BD11" s="214"/>
      <c r="BE11" s="215"/>
      <c r="BF11" s="215"/>
      <c r="BG11" s="215"/>
      <c r="BH11" s="215"/>
      <c r="BI11" s="215"/>
      <c r="BJ11" s="215"/>
      <c r="BK11" s="215"/>
      <c r="BL11" s="215"/>
      <c r="BM11" s="215"/>
      <c r="BN11" s="215"/>
      <c r="BO11" s="215"/>
      <c r="BP11" s="215"/>
      <c r="BQ11" s="220">
        <v>5</v>
      </c>
      <c r="BR11" s="221"/>
      <c r="BS11" s="1025"/>
      <c r="BT11" s="1026"/>
      <c r="BU11" s="1026"/>
      <c r="BV11" s="1026"/>
      <c r="BW11" s="1026"/>
      <c r="BX11" s="1026"/>
      <c r="BY11" s="1026"/>
      <c r="BZ11" s="1026"/>
      <c r="CA11" s="1026"/>
      <c r="CB11" s="1026"/>
      <c r="CC11" s="1026"/>
      <c r="CD11" s="1026"/>
      <c r="CE11" s="1026"/>
      <c r="CF11" s="1026"/>
      <c r="CG11" s="1047"/>
      <c r="CH11" s="1022"/>
      <c r="CI11" s="1023"/>
      <c r="CJ11" s="1023"/>
      <c r="CK11" s="1023"/>
      <c r="CL11" s="1024"/>
      <c r="CM11" s="1022"/>
      <c r="CN11" s="1023"/>
      <c r="CO11" s="1023"/>
      <c r="CP11" s="1023"/>
      <c r="CQ11" s="1024"/>
      <c r="CR11" s="1022"/>
      <c r="CS11" s="1023"/>
      <c r="CT11" s="1023"/>
      <c r="CU11" s="1023"/>
      <c r="CV11" s="1024"/>
      <c r="CW11" s="1022"/>
      <c r="CX11" s="1023"/>
      <c r="CY11" s="1023"/>
      <c r="CZ11" s="1023"/>
      <c r="DA11" s="1024"/>
      <c r="DB11" s="1022"/>
      <c r="DC11" s="1023"/>
      <c r="DD11" s="1023"/>
      <c r="DE11" s="1023"/>
      <c r="DF11" s="1024"/>
      <c r="DG11" s="1022"/>
      <c r="DH11" s="1023"/>
      <c r="DI11" s="1023"/>
      <c r="DJ11" s="1023"/>
      <c r="DK11" s="1024"/>
      <c r="DL11" s="1022"/>
      <c r="DM11" s="1023"/>
      <c r="DN11" s="1023"/>
      <c r="DO11" s="1023"/>
      <c r="DP11" s="1024"/>
      <c r="DQ11" s="1022"/>
      <c r="DR11" s="1023"/>
      <c r="DS11" s="1023"/>
      <c r="DT11" s="1023"/>
      <c r="DU11" s="1024"/>
      <c r="DV11" s="1025"/>
      <c r="DW11" s="1026"/>
      <c r="DX11" s="1026"/>
      <c r="DY11" s="1026"/>
      <c r="DZ11" s="1027"/>
      <c r="EA11" s="216"/>
    </row>
    <row r="12" spans="1:131" s="217" customFormat="1" ht="26.25" customHeight="1" x14ac:dyDescent="0.2">
      <c r="A12" s="220">
        <v>6</v>
      </c>
      <c r="B12" s="1063"/>
      <c r="C12" s="1064"/>
      <c r="D12" s="1064"/>
      <c r="E12" s="1064"/>
      <c r="F12" s="1064"/>
      <c r="G12" s="1064"/>
      <c r="H12" s="1064"/>
      <c r="I12" s="1064"/>
      <c r="J12" s="1064"/>
      <c r="K12" s="1064"/>
      <c r="L12" s="1064"/>
      <c r="M12" s="1064"/>
      <c r="N12" s="1064"/>
      <c r="O12" s="1064"/>
      <c r="P12" s="1065"/>
      <c r="Q12" s="1071"/>
      <c r="R12" s="1072"/>
      <c r="S12" s="1072"/>
      <c r="T12" s="1072"/>
      <c r="U12" s="1072"/>
      <c r="V12" s="1072"/>
      <c r="W12" s="1072"/>
      <c r="X12" s="1072"/>
      <c r="Y12" s="1072"/>
      <c r="Z12" s="1072"/>
      <c r="AA12" s="1072"/>
      <c r="AB12" s="1072"/>
      <c r="AC12" s="1072"/>
      <c r="AD12" s="1072"/>
      <c r="AE12" s="1073"/>
      <c r="AF12" s="1068"/>
      <c r="AG12" s="1069"/>
      <c r="AH12" s="1069"/>
      <c r="AI12" s="1069"/>
      <c r="AJ12" s="1070"/>
      <c r="AK12" s="1113"/>
      <c r="AL12" s="1114"/>
      <c r="AM12" s="1114"/>
      <c r="AN12" s="1114"/>
      <c r="AO12" s="1114"/>
      <c r="AP12" s="1114"/>
      <c r="AQ12" s="1114"/>
      <c r="AR12" s="1114"/>
      <c r="AS12" s="1114"/>
      <c r="AT12" s="1114"/>
      <c r="AU12" s="1115"/>
      <c r="AV12" s="1115"/>
      <c r="AW12" s="1115"/>
      <c r="AX12" s="1115"/>
      <c r="AY12" s="1116"/>
      <c r="AZ12" s="214"/>
      <c r="BA12" s="214"/>
      <c r="BB12" s="214"/>
      <c r="BC12" s="214"/>
      <c r="BD12" s="214"/>
      <c r="BE12" s="215"/>
      <c r="BF12" s="215"/>
      <c r="BG12" s="215"/>
      <c r="BH12" s="215"/>
      <c r="BI12" s="215"/>
      <c r="BJ12" s="215"/>
      <c r="BK12" s="215"/>
      <c r="BL12" s="215"/>
      <c r="BM12" s="215"/>
      <c r="BN12" s="215"/>
      <c r="BO12" s="215"/>
      <c r="BP12" s="215"/>
      <c r="BQ12" s="220">
        <v>6</v>
      </c>
      <c r="BR12" s="221"/>
      <c r="BS12" s="1025"/>
      <c r="BT12" s="1026"/>
      <c r="BU12" s="1026"/>
      <c r="BV12" s="1026"/>
      <c r="BW12" s="1026"/>
      <c r="BX12" s="1026"/>
      <c r="BY12" s="1026"/>
      <c r="BZ12" s="1026"/>
      <c r="CA12" s="1026"/>
      <c r="CB12" s="1026"/>
      <c r="CC12" s="1026"/>
      <c r="CD12" s="1026"/>
      <c r="CE12" s="1026"/>
      <c r="CF12" s="1026"/>
      <c r="CG12" s="1047"/>
      <c r="CH12" s="1022"/>
      <c r="CI12" s="1023"/>
      <c r="CJ12" s="1023"/>
      <c r="CK12" s="1023"/>
      <c r="CL12" s="1024"/>
      <c r="CM12" s="1022"/>
      <c r="CN12" s="1023"/>
      <c r="CO12" s="1023"/>
      <c r="CP12" s="1023"/>
      <c r="CQ12" s="1024"/>
      <c r="CR12" s="1022"/>
      <c r="CS12" s="1023"/>
      <c r="CT12" s="1023"/>
      <c r="CU12" s="1023"/>
      <c r="CV12" s="1024"/>
      <c r="CW12" s="1022"/>
      <c r="CX12" s="1023"/>
      <c r="CY12" s="1023"/>
      <c r="CZ12" s="1023"/>
      <c r="DA12" s="1024"/>
      <c r="DB12" s="1022"/>
      <c r="DC12" s="1023"/>
      <c r="DD12" s="1023"/>
      <c r="DE12" s="1023"/>
      <c r="DF12" s="1024"/>
      <c r="DG12" s="1022"/>
      <c r="DH12" s="1023"/>
      <c r="DI12" s="1023"/>
      <c r="DJ12" s="1023"/>
      <c r="DK12" s="1024"/>
      <c r="DL12" s="1022"/>
      <c r="DM12" s="1023"/>
      <c r="DN12" s="1023"/>
      <c r="DO12" s="1023"/>
      <c r="DP12" s="1024"/>
      <c r="DQ12" s="1022"/>
      <c r="DR12" s="1023"/>
      <c r="DS12" s="1023"/>
      <c r="DT12" s="1023"/>
      <c r="DU12" s="1024"/>
      <c r="DV12" s="1025"/>
      <c r="DW12" s="1026"/>
      <c r="DX12" s="1026"/>
      <c r="DY12" s="1026"/>
      <c r="DZ12" s="1027"/>
      <c r="EA12" s="216"/>
    </row>
    <row r="13" spans="1:131" s="217" customFormat="1" ht="26.25" customHeight="1" x14ac:dyDescent="0.2">
      <c r="A13" s="220">
        <v>7</v>
      </c>
      <c r="B13" s="1063"/>
      <c r="C13" s="1064"/>
      <c r="D13" s="1064"/>
      <c r="E13" s="1064"/>
      <c r="F13" s="1064"/>
      <c r="G13" s="1064"/>
      <c r="H13" s="1064"/>
      <c r="I13" s="1064"/>
      <c r="J13" s="1064"/>
      <c r="K13" s="1064"/>
      <c r="L13" s="1064"/>
      <c r="M13" s="1064"/>
      <c r="N13" s="1064"/>
      <c r="O13" s="1064"/>
      <c r="P13" s="1065"/>
      <c r="Q13" s="1071"/>
      <c r="R13" s="1072"/>
      <c r="S13" s="1072"/>
      <c r="T13" s="1072"/>
      <c r="U13" s="1072"/>
      <c r="V13" s="1072"/>
      <c r="W13" s="1072"/>
      <c r="X13" s="1072"/>
      <c r="Y13" s="1072"/>
      <c r="Z13" s="1072"/>
      <c r="AA13" s="1072"/>
      <c r="AB13" s="1072"/>
      <c r="AC13" s="1072"/>
      <c r="AD13" s="1072"/>
      <c r="AE13" s="1073"/>
      <c r="AF13" s="1068"/>
      <c r="AG13" s="1069"/>
      <c r="AH13" s="1069"/>
      <c r="AI13" s="1069"/>
      <c r="AJ13" s="1070"/>
      <c r="AK13" s="1113"/>
      <c r="AL13" s="1114"/>
      <c r="AM13" s="1114"/>
      <c r="AN13" s="1114"/>
      <c r="AO13" s="1114"/>
      <c r="AP13" s="1114"/>
      <c r="AQ13" s="1114"/>
      <c r="AR13" s="1114"/>
      <c r="AS13" s="1114"/>
      <c r="AT13" s="1114"/>
      <c r="AU13" s="1115"/>
      <c r="AV13" s="1115"/>
      <c r="AW13" s="1115"/>
      <c r="AX13" s="1115"/>
      <c r="AY13" s="1116"/>
      <c r="AZ13" s="214"/>
      <c r="BA13" s="214"/>
      <c r="BB13" s="214"/>
      <c r="BC13" s="214"/>
      <c r="BD13" s="214"/>
      <c r="BE13" s="215"/>
      <c r="BF13" s="215"/>
      <c r="BG13" s="215"/>
      <c r="BH13" s="215"/>
      <c r="BI13" s="215"/>
      <c r="BJ13" s="215"/>
      <c r="BK13" s="215"/>
      <c r="BL13" s="215"/>
      <c r="BM13" s="215"/>
      <c r="BN13" s="215"/>
      <c r="BO13" s="215"/>
      <c r="BP13" s="215"/>
      <c r="BQ13" s="220">
        <v>7</v>
      </c>
      <c r="BR13" s="221"/>
      <c r="BS13" s="1025"/>
      <c r="BT13" s="1026"/>
      <c r="BU13" s="1026"/>
      <c r="BV13" s="1026"/>
      <c r="BW13" s="1026"/>
      <c r="BX13" s="1026"/>
      <c r="BY13" s="1026"/>
      <c r="BZ13" s="1026"/>
      <c r="CA13" s="1026"/>
      <c r="CB13" s="1026"/>
      <c r="CC13" s="1026"/>
      <c r="CD13" s="1026"/>
      <c r="CE13" s="1026"/>
      <c r="CF13" s="1026"/>
      <c r="CG13" s="1047"/>
      <c r="CH13" s="1022"/>
      <c r="CI13" s="1023"/>
      <c r="CJ13" s="1023"/>
      <c r="CK13" s="1023"/>
      <c r="CL13" s="1024"/>
      <c r="CM13" s="1022"/>
      <c r="CN13" s="1023"/>
      <c r="CO13" s="1023"/>
      <c r="CP13" s="1023"/>
      <c r="CQ13" s="1024"/>
      <c r="CR13" s="1022"/>
      <c r="CS13" s="1023"/>
      <c r="CT13" s="1023"/>
      <c r="CU13" s="1023"/>
      <c r="CV13" s="1024"/>
      <c r="CW13" s="1022"/>
      <c r="CX13" s="1023"/>
      <c r="CY13" s="1023"/>
      <c r="CZ13" s="1023"/>
      <c r="DA13" s="1024"/>
      <c r="DB13" s="1022"/>
      <c r="DC13" s="1023"/>
      <c r="DD13" s="1023"/>
      <c r="DE13" s="1023"/>
      <c r="DF13" s="1024"/>
      <c r="DG13" s="1022"/>
      <c r="DH13" s="1023"/>
      <c r="DI13" s="1023"/>
      <c r="DJ13" s="1023"/>
      <c r="DK13" s="1024"/>
      <c r="DL13" s="1022"/>
      <c r="DM13" s="1023"/>
      <c r="DN13" s="1023"/>
      <c r="DO13" s="1023"/>
      <c r="DP13" s="1024"/>
      <c r="DQ13" s="1022"/>
      <c r="DR13" s="1023"/>
      <c r="DS13" s="1023"/>
      <c r="DT13" s="1023"/>
      <c r="DU13" s="1024"/>
      <c r="DV13" s="1025"/>
      <c r="DW13" s="1026"/>
      <c r="DX13" s="1026"/>
      <c r="DY13" s="1026"/>
      <c r="DZ13" s="1027"/>
      <c r="EA13" s="216"/>
    </row>
    <row r="14" spans="1:131" s="217" customFormat="1" ht="26.25" customHeight="1" x14ac:dyDescent="0.2">
      <c r="A14" s="220">
        <v>8</v>
      </c>
      <c r="B14" s="1063"/>
      <c r="C14" s="1064"/>
      <c r="D14" s="1064"/>
      <c r="E14" s="1064"/>
      <c r="F14" s="1064"/>
      <c r="G14" s="1064"/>
      <c r="H14" s="1064"/>
      <c r="I14" s="1064"/>
      <c r="J14" s="1064"/>
      <c r="K14" s="1064"/>
      <c r="L14" s="1064"/>
      <c r="M14" s="1064"/>
      <c r="N14" s="1064"/>
      <c r="O14" s="1064"/>
      <c r="P14" s="1065"/>
      <c r="Q14" s="1071"/>
      <c r="R14" s="1072"/>
      <c r="S14" s="1072"/>
      <c r="T14" s="1072"/>
      <c r="U14" s="1072"/>
      <c r="V14" s="1072"/>
      <c r="W14" s="1072"/>
      <c r="X14" s="1072"/>
      <c r="Y14" s="1072"/>
      <c r="Z14" s="1072"/>
      <c r="AA14" s="1072"/>
      <c r="AB14" s="1072"/>
      <c r="AC14" s="1072"/>
      <c r="AD14" s="1072"/>
      <c r="AE14" s="1073"/>
      <c r="AF14" s="1068"/>
      <c r="AG14" s="1069"/>
      <c r="AH14" s="1069"/>
      <c r="AI14" s="1069"/>
      <c r="AJ14" s="1070"/>
      <c r="AK14" s="1113"/>
      <c r="AL14" s="1114"/>
      <c r="AM14" s="1114"/>
      <c r="AN14" s="1114"/>
      <c r="AO14" s="1114"/>
      <c r="AP14" s="1114"/>
      <c r="AQ14" s="1114"/>
      <c r="AR14" s="1114"/>
      <c r="AS14" s="1114"/>
      <c r="AT14" s="1114"/>
      <c r="AU14" s="1115"/>
      <c r="AV14" s="1115"/>
      <c r="AW14" s="1115"/>
      <c r="AX14" s="1115"/>
      <c r="AY14" s="1116"/>
      <c r="AZ14" s="214"/>
      <c r="BA14" s="214"/>
      <c r="BB14" s="214"/>
      <c r="BC14" s="214"/>
      <c r="BD14" s="214"/>
      <c r="BE14" s="215"/>
      <c r="BF14" s="215"/>
      <c r="BG14" s="215"/>
      <c r="BH14" s="215"/>
      <c r="BI14" s="215"/>
      <c r="BJ14" s="215"/>
      <c r="BK14" s="215"/>
      <c r="BL14" s="215"/>
      <c r="BM14" s="215"/>
      <c r="BN14" s="215"/>
      <c r="BO14" s="215"/>
      <c r="BP14" s="215"/>
      <c r="BQ14" s="220">
        <v>8</v>
      </c>
      <c r="BR14" s="221"/>
      <c r="BS14" s="1025"/>
      <c r="BT14" s="1026"/>
      <c r="BU14" s="1026"/>
      <c r="BV14" s="1026"/>
      <c r="BW14" s="1026"/>
      <c r="BX14" s="1026"/>
      <c r="BY14" s="1026"/>
      <c r="BZ14" s="1026"/>
      <c r="CA14" s="1026"/>
      <c r="CB14" s="1026"/>
      <c r="CC14" s="1026"/>
      <c r="CD14" s="1026"/>
      <c r="CE14" s="1026"/>
      <c r="CF14" s="1026"/>
      <c r="CG14" s="1047"/>
      <c r="CH14" s="1022"/>
      <c r="CI14" s="1023"/>
      <c r="CJ14" s="1023"/>
      <c r="CK14" s="1023"/>
      <c r="CL14" s="1024"/>
      <c r="CM14" s="1022"/>
      <c r="CN14" s="1023"/>
      <c r="CO14" s="1023"/>
      <c r="CP14" s="1023"/>
      <c r="CQ14" s="1024"/>
      <c r="CR14" s="1022"/>
      <c r="CS14" s="1023"/>
      <c r="CT14" s="1023"/>
      <c r="CU14" s="1023"/>
      <c r="CV14" s="1024"/>
      <c r="CW14" s="1022"/>
      <c r="CX14" s="1023"/>
      <c r="CY14" s="1023"/>
      <c r="CZ14" s="1023"/>
      <c r="DA14" s="1024"/>
      <c r="DB14" s="1022"/>
      <c r="DC14" s="1023"/>
      <c r="DD14" s="1023"/>
      <c r="DE14" s="1023"/>
      <c r="DF14" s="1024"/>
      <c r="DG14" s="1022"/>
      <c r="DH14" s="1023"/>
      <c r="DI14" s="1023"/>
      <c r="DJ14" s="1023"/>
      <c r="DK14" s="1024"/>
      <c r="DL14" s="1022"/>
      <c r="DM14" s="1023"/>
      <c r="DN14" s="1023"/>
      <c r="DO14" s="1023"/>
      <c r="DP14" s="1024"/>
      <c r="DQ14" s="1022"/>
      <c r="DR14" s="1023"/>
      <c r="DS14" s="1023"/>
      <c r="DT14" s="1023"/>
      <c r="DU14" s="1024"/>
      <c r="DV14" s="1025"/>
      <c r="DW14" s="1026"/>
      <c r="DX14" s="1026"/>
      <c r="DY14" s="1026"/>
      <c r="DZ14" s="1027"/>
      <c r="EA14" s="216"/>
    </row>
    <row r="15" spans="1:131" s="217" customFormat="1" ht="26.25" customHeight="1" x14ac:dyDescent="0.2">
      <c r="A15" s="220">
        <v>9</v>
      </c>
      <c r="B15" s="1063"/>
      <c r="C15" s="1064"/>
      <c r="D15" s="1064"/>
      <c r="E15" s="1064"/>
      <c r="F15" s="1064"/>
      <c r="G15" s="1064"/>
      <c r="H15" s="1064"/>
      <c r="I15" s="1064"/>
      <c r="J15" s="1064"/>
      <c r="K15" s="1064"/>
      <c r="L15" s="1064"/>
      <c r="M15" s="1064"/>
      <c r="N15" s="1064"/>
      <c r="O15" s="1064"/>
      <c r="P15" s="1065"/>
      <c r="Q15" s="1071"/>
      <c r="R15" s="1072"/>
      <c r="S15" s="1072"/>
      <c r="T15" s="1072"/>
      <c r="U15" s="1072"/>
      <c r="V15" s="1072"/>
      <c r="W15" s="1072"/>
      <c r="X15" s="1072"/>
      <c r="Y15" s="1072"/>
      <c r="Z15" s="1072"/>
      <c r="AA15" s="1072"/>
      <c r="AB15" s="1072"/>
      <c r="AC15" s="1072"/>
      <c r="AD15" s="1072"/>
      <c r="AE15" s="1073"/>
      <c r="AF15" s="1068"/>
      <c r="AG15" s="1069"/>
      <c r="AH15" s="1069"/>
      <c r="AI15" s="1069"/>
      <c r="AJ15" s="1070"/>
      <c r="AK15" s="1113"/>
      <c r="AL15" s="1114"/>
      <c r="AM15" s="1114"/>
      <c r="AN15" s="1114"/>
      <c r="AO15" s="1114"/>
      <c r="AP15" s="1114"/>
      <c r="AQ15" s="1114"/>
      <c r="AR15" s="1114"/>
      <c r="AS15" s="1114"/>
      <c r="AT15" s="1114"/>
      <c r="AU15" s="1115"/>
      <c r="AV15" s="1115"/>
      <c r="AW15" s="1115"/>
      <c r="AX15" s="1115"/>
      <c r="AY15" s="1116"/>
      <c r="AZ15" s="214"/>
      <c r="BA15" s="214"/>
      <c r="BB15" s="214"/>
      <c r="BC15" s="214"/>
      <c r="BD15" s="214"/>
      <c r="BE15" s="215"/>
      <c r="BF15" s="215"/>
      <c r="BG15" s="215"/>
      <c r="BH15" s="215"/>
      <c r="BI15" s="215"/>
      <c r="BJ15" s="215"/>
      <c r="BK15" s="215"/>
      <c r="BL15" s="215"/>
      <c r="BM15" s="215"/>
      <c r="BN15" s="215"/>
      <c r="BO15" s="215"/>
      <c r="BP15" s="215"/>
      <c r="BQ15" s="220">
        <v>9</v>
      </c>
      <c r="BR15" s="221"/>
      <c r="BS15" s="1025"/>
      <c r="BT15" s="1026"/>
      <c r="BU15" s="1026"/>
      <c r="BV15" s="1026"/>
      <c r="BW15" s="1026"/>
      <c r="BX15" s="1026"/>
      <c r="BY15" s="1026"/>
      <c r="BZ15" s="1026"/>
      <c r="CA15" s="1026"/>
      <c r="CB15" s="1026"/>
      <c r="CC15" s="1026"/>
      <c r="CD15" s="1026"/>
      <c r="CE15" s="1026"/>
      <c r="CF15" s="1026"/>
      <c r="CG15" s="1047"/>
      <c r="CH15" s="1022"/>
      <c r="CI15" s="1023"/>
      <c r="CJ15" s="1023"/>
      <c r="CK15" s="1023"/>
      <c r="CL15" s="1024"/>
      <c r="CM15" s="1022"/>
      <c r="CN15" s="1023"/>
      <c r="CO15" s="1023"/>
      <c r="CP15" s="1023"/>
      <c r="CQ15" s="1024"/>
      <c r="CR15" s="1022"/>
      <c r="CS15" s="1023"/>
      <c r="CT15" s="1023"/>
      <c r="CU15" s="1023"/>
      <c r="CV15" s="1024"/>
      <c r="CW15" s="1022"/>
      <c r="CX15" s="1023"/>
      <c r="CY15" s="1023"/>
      <c r="CZ15" s="1023"/>
      <c r="DA15" s="1024"/>
      <c r="DB15" s="1022"/>
      <c r="DC15" s="1023"/>
      <c r="DD15" s="1023"/>
      <c r="DE15" s="1023"/>
      <c r="DF15" s="1024"/>
      <c r="DG15" s="1022"/>
      <c r="DH15" s="1023"/>
      <c r="DI15" s="1023"/>
      <c r="DJ15" s="1023"/>
      <c r="DK15" s="1024"/>
      <c r="DL15" s="1022"/>
      <c r="DM15" s="1023"/>
      <c r="DN15" s="1023"/>
      <c r="DO15" s="1023"/>
      <c r="DP15" s="1024"/>
      <c r="DQ15" s="1022"/>
      <c r="DR15" s="1023"/>
      <c r="DS15" s="1023"/>
      <c r="DT15" s="1023"/>
      <c r="DU15" s="1024"/>
      <c r="DV15" s="1025"/>
      <c r="DW15" s="1026"/>
      <c r="DX15" s="1026"/>
      <c r="DY15" s="1026"/>
      <c r="DZ15" s="1027"/>
      <c r="EA15" s="216"/>
    </row>
    <row r="16" spans="1:131" s="217" customFormat="1" ht="26.25" customHeight="1" x14ac:dyDescent="0.2">
      <c r="A16" s="220">
        <v>10</v>
      </c>
      <c r="B16" s="1063"/>
      <c r="C16" s="1064"/>
      <c r="D16" s="1064"/>
      <c r="E16" s="1064"/>
      <c r="F16" s="1064"/>
      <c r="G16" s="1064"/>
      <c r="H16" s="1064"/>
      <c r="I16" s="1064"/>
      <c r="J16" s="1064"/>
      <c r="K16" s="1064"/>
      <c r="L16" s="1064"/>
      <c r="M16" s="1064"/>
      <c r="N16" s="1064"/>
      <c r="O16" s="1064"/>
      <c r="P16" s="1065"/>
      <c r="Q16" s="1071"/>
      <c r="R16" s="1072"/>
      <c r="S16" s="1072"/>
      <c r="T16" s="1072"/>
      <c r="U16" s="1072"/>
      <c r="V16" s="1072"/>
      <c r="W16" s="1072"/>
      <c r="X16" s="1072"/>
      <c r="Y16" s="1072"/>
      <c r="Z16" s="1072"/>
      <c r="AA16" s="1072"/>
      <c r="AB16" s="1072"/>
      <c r="AC16" s="1072"/>
      <c r="AD16" s="1072"/>
      <c r="AE16" s="1073"/>
      <c r="AF16" s="1068"/>
      <c r="AG16" s="1069"/>
      <c r="AH16" s="1069"/>
      <c r="AI16" s="1069"/>
      <c r="AJ16" s="1070"/>
      <c r="AK16" s="1113"/>
      <c r="AL16" s="1114"/>
      <c r="AM16" s="1114"/>
      <c r="AN16" s="1114"/>
      <c r="AO16" s="1114"/>
      <c r="AP16" s="1114"/>
      <c r="AQ16" s="1114"/>
      <c r="AR16" s="1114"/>
      <c r="AS16" s="1114"/>
      <c r="AT16" s="1114"/>
      <c r="AU16" s="1115"/>
      <c r="AV16" s="1115"/>
      <c r="AW16" s="1115"/>
      <c r="AX16" s="1115"/>
      <c r="AY16" s="1116"/>
      <c r="AZ16" s="214"/>
      <c r="BA16" s="214"/>
      <c r="BB16" s="214"/>
      <c r="BC16" s="214"/>
      <c r="BD16" s="214"/>
      <c r="BE16" s="215"/>
      <c r="BF16" s="215"/>
      <c r="BG16" s="215"/>
      <c r="BH16" s="215"/>
      <c r="BI16" s="215"/>
      <c r="BJ16" s="215"/>
      <c r="BK16" s="215"/>
      <c r="BL16" s="215"/>
      <c r="BM16" s="215"/>
      <c r="BN16" s="215"/>
      <c r="BO16" s="215"/>
      <c r="BP16" s="215"/>
      <c r="BQ16" s="220">
        <v>10</v>
      </c>
      <c r="BR16" s="221"/>
      <c r="BS16" s="1025"/>
      <c r="BT16" s="1026"/>
      <c r="BU16" s="1026"/>
      <c r="BV16" s="1026"/>
      <c r="BW16" s="1026"/>
      <c r="BX16" s="1026"/>
      <c r="BY16" s="1026"/>
      <c r="BZ16" s="1026"/>
      <c r="CA16" s="1026"/>
      <c r="CB16" s="1026"/>
      <c r="CC16" s="1026"/>
      <c r="CD16" s="1026"/>
      <c r="CE16" s="1026"/>
      <c r="CF16" s="1026"/>
      <c r="CG16" s="1047"/>
      <c r="CH16" s="1022"/>
      <c r="CI16" s="1023"/>
      <c r="CJ16" s="1023"/>
      <c r="CK16" s="1023"/>
      <c r="CL16" s="1024"/>
      <c r="CM16" s="1022"/>
      <c r="CN16" s="1023"/>
      <c r="CO16" s="1023"/>
      <c r="CP16" s="1023"/>
      <c r="CQ16" s="1024"/>
      <c r="CR16" s="1022"/>
      <c r="CS16" s="1023"/>
      <c r="CT16" s="1023"/>
      <c r="CU16" s="1023"/>
      <c r="CV16" s="1024"/>
      <c r="CW16" s="1022"/>
      <c r="CX16" s="1023"/>
      <c r="CY16" s="1023"/>
      <c r="CZ16" s="1023"/>
      <c r="DA16" s="1024"/>
      <c r="DB16" s="1022"/>
      <c r="DC16" s="1023"/>
      <c r="DD16" s="1023"/>
      <c r="DE16" s="1023"/>
      <c r="DF16" s="1024"/>
      <c r="DG16" s="1022"/>
      <c r="DH16" s="1023"/>
      <c r="DI16" s="1023"/>
      <c r="DJ16" s="1023"/>
      <c r="DK16" s="1024"/>
      <c r="DL16" s="1022"/>
      <c r="DM16" s="1023"/>
      <c r="DN16" s="1023"/>
      <c r="DO16" s="1023"/>
      <c r="DP16" s="1024"/>
      <c r="DQ16" s="1022"/>
      <c r="DR16" s="1023"/>
      <c r="DS16" s="1023"/>
      <c r="DT16" s="1023"/>
      <c r="DU16" s="1024"/>
      <c r="DV16" s="1025"/>
      <c r="DW16" s="1026"/>
      <c r="DX16" s="1026"/>
      <c r="DY16" s="1026"/>
      <c r="DZ16" s="1027"/>
      <c r="EA16" s="216"/>
    </row>
    <row r="17" spans="1:131" s="217" customFormat="1" ht="26.25" customHeight="1" x14ac:dyDescent="0.2">
      <c r="A17" s="220">
        <v>11</v>
      </c>
      <c r="B17" s="1063"/>
      <c r="C17" s="1064"/>
      <c r="D17" s="1064"/>
      <c r="E17" s="1064"/>
      <c r="F17" s="1064"/>
      <c r="G17" s="1064"/>
      <c r="H17" s="1064"/>
      <c r="I17" s="1064"/>
      <c r="J17" s="1064"/>
      <c r="K17" s="1064"/>
      <c r="L17" s="1064"/>
      <c r="M17" s="1064"/>
      <c r="N17" s="1064"/>
      <c r="O17" s="1064"/>
      <c r="P17" s="1065"/>
      <c r="Q17" s="1071"/>
      <c r="R17" s="1072"/>
      <c r="S17" s="1072"/>
      <c r="T17" s="1072"/>
      <c r="U17" s="1072"/>
      <c r="V17" s="1072"/>
      <c r="W17" s="1072"/>
      <c r="X17" s="1072"/>
      <c r="Y17" s="1072"/>
      <c r="Z17" s="1072"/>
      <c r="AA17" s="1072"/>
      <c r="AB17" s="1072"/>
      <c r="AC17" s="1072"/>
      <c r="AD17" s="1072"/>
      <c r="AE17" s="1073"/>
      <c r="AF17" s="1068"/>
      <c r="AG17" s="1069"/>
      <c r="AH17" s="1069"/>
      <c r="AI17" s="1069"/>
      <c r="AJ17" s="1070"/>
      <c r="AK17" s="1113"/>
      <c r="AL17" s="1114"/>
      <c r="AM17" s="1114"/>
      <c r="AN17" s="1114"/>
      <c r="AO17" s="1114"/>
      <c r="AP17" s="1114"/>
      <c r="AQ17" s="1114"/>
      <c r="AR17" s="1114"/>
      <c r="AS17" s="1114"/>
      <c r="AT17" s="1114"/>
      <c r="AU17" s="1115"/>
      <c r="AV17" s="1115"/>
      <c r="AW17" s="1115"/>
      <c r="AX17" s="1115"/>
      <c r="AY17" s="1116"/>
      <c r="AZ17" s="214"/>
      <c r="BA17" s="214"/>
      <c r="BB17" s="214"/>
      <c r="BC17" s="214"/>
      <c r="BD17" s="214"/>
      <c r="BE17" s="215"/>
      <c r="BF17" s="215"/>
      <c r="BG17" s="215"/>
      <c r="BH17" s="215"/>
      <c r="BI17" s="215"/>
      <c r="BJ17" s="215"/>
      <c r="BK17" s="215"/>
      <c r="BL17" s="215"/>
      <c r="BM17" s="215"/>
      <c r="BN17" s="215"/>
      <c r="BO17" s="215"/>
      <c r="BP17" s="215"/>
      <c r="BQ17" s="220">
        <v>11</v>
      </c>
      <c r="BR17" s="221"/>
      <c r="BS17" s="1025"/>
      <c r="BT17" s="1026"/>
      <c r="BU17" s="1026"/>
      <c r="BV17" s="1026"/>
      <c r="BW17" s="1026"/>
      <c r="BX17" s="1026"/>
      <c r="BY17" s="1026"/>
      <c r="BZ17" s="1026"/>
      <c r="CA17" s="1026"/>
      <c r="CB17" s="1026"/>
      <c r="CC17" s="1026"/>
      <c r="CD17" s="1026"/>
      <c r="CE17" s="1026"/>
      <c r="CF17" s="1026"/>
      <c r="CG17" s="1047"/>
      <c r="CH17" s="1022"/>
      <c r="CI17" s="1023"/>
      <c r="CJ17" s="1023"/>
      <c r="CK17" s="1023"/>
      <c r="CL17" s="1024"/>
      <c r="CM17" s="1022"/>
      <c r="CN17" s="1023"/>
      <c r="CO17" s="1023"/>
      <c r="CP17" s="1023"/>
      <c r="CQ17" s="1024"/>
      <c r="CR17" s="1022"/>
      <c r="CS17" s="1023"/>
      <c r="CT17" s="1023"/>
      <c r="CU17" s="1023"/>
      <c r="CV17" s="1024"/>
      <c r="CW17" s="1022"/>
      <c r="CX17" s="1023"/>
      <c r="CY17" s="1023"/>
      <c r="CZ17" s="1023"/>
      <c r="DA17" s="1024"/>
      <c r="DB17" s="1022"/>
      <c r="DC17" s="1023"/>
      <c r="DD17" s="1023"/>
      <c r="DE17" s="1023"/>
      <c r="DF17" s="1024"/>
      <c r="DG17" s="1022"/>
      <c r="DH17" s="1023"/>
      <c r="DI17" s="1023"/>
      <c r="DJ17" s="1023"/>
      <c r="DK17" s="1024"/>
      <c r="DL17" s="1022"/>
      <c r="DM17" s="1023"/>
      <c r="DN17" s="1023"/>
      <c r="DO17" s="1023"/>
      <c r="DP17" s="1024"/>
      <c r="DQ17" s="1022"/>
      <c r="DR17" s="1023"/>
      <c r="DS17" s="1023"/>
      <c r="DT17" s="1023"/>
      <c r="DU17" s="1024"/>
      <c r="DV17" s="1025"/>
      <c r="DW17" s="1026"/>
      <c r="DX17" s="1026"/>
      <c r="DY17" s="1026"/>
      <c r="DZ17" s="1027"/>
      <c r="EA17" s="216"/>
    </row>
    <row r="18" spans="1:131" s="217" customFormat="1" ht="26.25" customHeight="1" x14ac:dyDescent="0.2">
      <c r="A18" s="220">
        <v>12</v>
      </c>
      <c r="B18" s="1063"/>
      <c r="C18" s="1064"/>
      <c r="D18" s="1064"/>
      <c r="E18" s="1064"/>
      <c r="F18" s="1064"/>
      <c r="G18" s="1064"/>
      <c r="H18" s="1064"/>
      <c r="I18" s="1064"/>
      <c r="J18" s="1064"/>
      <c r="K18" s="1064"/>
      <c r="L18" s="1064"/>
      <c r="M18" s="1064"/>
      <c r="N18" s="1064"/>
      <c r="O18" s="1064"/>
      <c r="P18" s="1065"/>
      <c r="Q18" s="1071"/>
      <c r="R18" s="1072"/>
      <c r="S18" s="1072"/>
      <c r="T18" s="1072"/>
      <c r="U18" s="1072"/>
      <c r="V18" s="1072"/>
      <c r="W18" s="1072"/>
      <c r="X18" s="1072"/>
      <c r="Y18" s="1072"/>
      <c r="Z18" s="1072"/>
      <c r="AA18" s="1072"/>
      <c r="AB18" s="1072"/>
      <c r="AC18" s="1072"/>
      <c r="AD18" s="1072"/>
      <c r="AE18" s="1073"/>
      <c r="AF18" s="1068"/>
      <c r="AG18" s="1069"/>
      <c r="AH18" s="1069"/>
      <c r="AI18" s="1069"/>
      <c r="AJ18" s="1070"/>
      <c r="AK18" s="1113"/>
      <c r="AL18" s="1114"/>
      <c r="AM18" s="1114"/>
      <c r="AN18" s="1114"/>
      <c r="AO18" s="1114"/>
      <c r="AP18" s="1114"/>
      <c r="AQ18" s="1114"/>
      <c r="AR18" s="1114"/>
      <c r="AS18" s="1114"/>
      <c r="AT18" s="1114"/>
      <c r="AU18" s="1115"/>
      <c r="AV18" s="1115"/>
      <c r="AW18" s="1115"/>
      <c r="AX18" s="1115"/>
      <c r="AY18" s="1116"/>
      <c r="AZ18" s="214"/>
      <c r="BA18" s="214"/>
      <c r="BB18" s="214"/>
      <c r="BC18" s="214"/>
      <c r="BD18" s="214"/>
      <c r="BE18" s="215"/>
      <c r="BF18" s="215"/>
      <c r="BG18" s="215"/>
      <c r="BH18" s="215"/>
      <c r="BI18" s="215"/>
      <c r="BJ18" s="215"/>
      <c r="BK18" s="215"/>
      <c r="BL18" s="215"/>
      <c r="BM18" s="215"/>
      <c r="BN18" s="215"/>
      <c r="BO18" s="215"/>
      <c r="BP18" s="215"/>
      <c r="BQ18" s="220">
        <v>12</v>
      </c>
      <c r="BR18" s="221"/>
      <c r="BS18" s="1025"/>
      <c r="BT18" s="1026"/>
      <c r="BU18" s="1026"/>
      <c r="BV18" s="1026"/>
      <c r="BW18" s="1026"/>
      <c r="BX18" s="1026"/>
      <c r="BY18" s="1026"/>
      <c r="BZ18" s="1026"/>
      <c r="CA18" s="1026"/>
      <c r="CB18" s="1026"/>
      <c r="CC18" s="1026"/>
      <c r="CD18" s="1026"/>
      <c r="CE18" s="1026"/>
      <c r="CF18" s="1026"/>
      <c r="CG18" s="1047"/>
      <c r="CH18" s="1022"/>
      <c r="CI18" s="1023"/>
      <c r="CJ18" s="1023"/>
      <c r="CK18" s="1023"/>
      <c r="CL18" s="1024"/>
      <c r="CM18" s="1022"/>
      <c r="CN18" s="1023"/>
      <c r="CO18" s="1023"/>
      <c r="CP18" s="1023"/>
      <c r="CQ18" s="1024"/>
      <c r="CR18" s="1022"/>
      <c r="CS18" s="1023"/>
      <c r="CT18" s="1023"/>
      <c r="CU18" s="1023"/>
      <c r="CV18" s="1024"/>
      <c r="CW18" s="1022"/>
      <c r="CX18" s="1023"/>
      <c r="CY18" s="1023"/>
      <c r="CZ18" s="1023"/>
      <c r="DA18" s="1024"/>
      <c r="DB18" s="1022"/>
      <c r="DC18" s="1023"/>
      <c r="DD18" s="1023"/>
      <c r="DE18" s="1023"/>
      <c r="DF18" s="1024"/>
      <c r="DG18" s="1022"/>
      <c r="DH18" s="1023"/>
      <c r="DI18" s="1023"/>
      <c r="DJ18" s="1023"/>
      <c r="DK18" s="1024"/>
      <c r="DL18" s="1022"/>
      <c r="DM18" s="1023"/>
      <c r="DN18" s="1023"/>
      <c r="DO18" s="1023"/>
      <c r="DP18" s="1024"/>
      <c r="DQ18" s="1022"/>
      <c r="DR18" s="1023"/>
      <c r="DS18" s="1023"/>
      <c r="DT18" s="1023"/>
      <c r="DU18" s="1024"/>
      <c r="DV18" s="1025"/>
      <c r="DW18" s="1026"/>
      <c r="DX18" s="1026"/>
      <c r="DY18" s="1026"/>
      <c r="DZ18" s="1027"/>
      <c r="EA18" s="216"/>
    </row>
    <row r="19" spans="1:131" s="217" customFormat="1" ht="26.25" customHeight="1" x14ac:dyDescent="0.2">
      <c r="A19" s="220">
        <v>13</v>
      </c>
      <c r="B19" s="1063"/>
      <c r="C19" s="1064"/>
      <c r="D19" s="1064"/>
      <c r="E19" s="1064"/>
      <c r="F19" s="1064"/>
      <c r="G19" s="1064"/>
      <c r="H19" s="1064"/>
      <c r="I19" s="1064"/>
      <c r="J19" s="1064"/>
      <c r="K19" s="1064"/>
      <c r="L19" s="1064"/>
      <c r="M19" s="1064"/>
      <c r="N19" s="1064"/>
      <c r="O19" s="1064"/>
      <c r="P19" s="1065"/>
      <c r="Q19" s="1071"/>
      <c r="R19" s="1072"/>
      <c r="S19" s="1072"/>
      <c r="T19" s="1072"/>
      <c r="U19" s="1072"/>
      <c r="V19" s="1072"/>
      <c r="W19" s="1072"/>
      <c r="X19" s="1072"/>
      <c r="Y19" s="1072"/>
      <c r="Z19" s="1072"/>
      <c r="AA19" s="1072"/>
      <c r="AB19" s="1072"/>
      <c r="AC19" s="1072"/>
      <c r="AD19" s="1072"/>
      <c r="AE19" s="1073"/>
      <c r="AF19" s="1068"/>
      <c r="AG19" s="1069"/>
      <c r="AH19" s="1069"/>
      <c r="AI19" s="1069"/>
      <c r="AJ19" s="1070"/>
      <c r="AK19" s="1113"/>
      <c r="AL19" s="1114"/>
      <c r="AM19" s="1114"/>
      <c r="AN19" s="1114"/>
      <c r="AO19" s="1114"/>
      <c r="AP19" s="1114"/>
      <c r="AQ19" s="1114"/>
      <c r="AR19" s="1114"/>
      <c r="AS19" s="1114"/>
      <c r="AT19" s="1114"/>
      <c r="AU19" s="1115"/>
      <c r="AV19" s="1115"/>
      <c r="AW19" s="1115"/>
      <c r="AX19" s="1115"/>
      <c r="AY19" s="1116"/>
      <c r="AZ19" s="214"/>
      <c r="BA19" s="214"/>
      <c r="BB19" s="214"/>
      <c r="BC19" s="214"/>
      <c r="BD19" s="214"/>
      <c r="BE19" s="215"/>
      <c r="BF19" s="215"/>
      <c r="BG19" s="215"/>
      <c r="BH19" s="215"/>
      <c r="BI19" s="215"/>
      <c r="BJ19" s="215"/>
      <c r="BK19" s="215"/>
      <c r="BL19" s="215"/>
      <c r="BM19" s="215"/>
      <c r="BN19" s="215"/>
      <c r="BO19" s="215"/>
      <c r="BP19" s="215"/>
      <c r="BQ19" s="220">
        <v>13</v>
      </c>
      <c r="BR19" s="221"/>
      <c r="BS19" s="1025"/>
      <c r="BT19" s="1026"/>
      <c r="BU19" s="1026"/>
      <c r="BV19" s="1026"/>
      <c r="BW19" s="1026"/>
      <c r="BX19" s="1026"/>
      <c r="BY19" s="1026"/>
      <c r="BZ19" s="1026"/>
      <c r="CA19" s="1026"/>
      <c r="CB19" s="1026"/>
      <c r="CC19" s="1026"/>
      <c r="CD19" s="1026"/>
      <c r="CE19" s="1026"/>
      <c r="CF19" s="1026"/>
      <c r="CG19" s="1047"/>
      <c r="CH19" s="1022"/>
      <c r="CI19" s="1023"/>
      <c r="CJ19" s="1023"/>
      <c r="CK19" s="1023"/>
      <c r="CL19" s="1024"/>
      <c r="CM19" s="1022"/>
      <c r="CN19" s="1023"/>
      <c r="CO19" s="1023"/>
      <c r="CP19" s="1023"/>
      <c r="CQ19" s="1024"/>
      <c r="CR19" s="1022"/>
      <c r="CS19" s="1023"/>
      <c r="CT19" s="1023"/>
      <c r="CU19" s="1023"/>
      <c r="CV19" s="1024"/>
      <c r="CW19" s="1022"/>
      <c r="CX19" s="1023"/>
      <c r="CY19" s="1023"/>
      <c r="CZ19" s="1023"/>
      <c r="DA19" s="1024"/>
      <c r="DB19" s="1022"/>
      <c r="DC19" s="1023"/>
      <c r="DD19" s="1023"/>
      <c r="DE19" s="1023"/>
      <c r="DF19" s="1024"/>
      <c r="DG19" s="1022"/>
      <c r="DH19" s="1023"/>
      <c r="DI19" s="1023"/>
      <c r="DJ19" s="1023"/>
      <c r="DK19" s="1024"/>
      <c r="DL19" s="1022"/>
      <c r="DM19" s="1023"/>
      <c r="DN19" s="1023"/>
      <c r="DO19" s="1023"/>
      <c r="DP19" s="1024"/>
      <c r="DQ19" s="1022"/>
      <c r="DR19" s="1023"/>
      <c r="DS19" s="1023"/>
      <c r="DT19" s="1023"/>
      <c r="DU19" s="1024"/>
      <c r="DV19" s="1025"/>
      <c r="DW19" s="1026"/>
      <c r="DX19" s="1026"/>
      <c r="DY19" s="1026"/>
      <c r="DZ19" s="1027"/>
      <c r="EA19" s="216"/>
    </row>
    <row r="20" spans="1:131" s="217" customFormat="1" ht="26.25" customHeight="1" x14ac:dyDescent="0.2">
      <c r="A20" s="220">
        <v>14</v>
      </c>
      <c r="B20" s="1063"/>
      <c r="C20" s="1064"/>
      <c r="D20" s="1064"/>
      <c r="E20" s="1064"/>
      <c r="F20" s="1064"/>
      <c r="G20" s="1064"/>
      <c r="H20" s="1064"/>
      <c r="I20" s="1064"/>
      <c r="J20" s="1064"/>
      <c r="K20" s="1064"/>
      <c r="L20" s="1064"/>
      <c r="M20" s="1064"/>
      <c r="N20" s="1064"/>
      <c r="O20" s="1064"/>
      <c r="P20" s="1065"/>
      <c r="Q20" s="1071"/>
      <c r="R20" s="1072"/>
      <c r="S20" s="1072"/>
      <c r="T20" s="1072"/>
      <c r="U20" s="1072"/>
      <c r="V20" s="1072"/>
      <c r="W20" s="1072"/>
      <c r="X20" s="1072"/>
      <c r="Y20" s="1072"/>
      <c r="Z20" s="1072"/>
      <c r="AA20" s="1072"/>
      <c r="AB20" s="1072"/>
      <c r="AC20" s="1072"/>
      <c r="AD20" s="1072"/>
      <c r="AE20" s="1073"/>
      <c r="AF20" s="1068"/>
      <c r="AG20" s="1069"/>
      <c r="AH20" s="1069"/>
      <c r="AI20" s="1069"/>
      <c r="AJ20" s="1070"/>
      <c r="AK20" s="1113"/>
      <c r="AL20" s="1114"/>
      <c r="AM20" s="1114"/>
      <c r="AN20" s="1114"/>
      <c r="AO20" s="1114"/>
      <c r="AP20" s="1114"/>
      <c r="AQ20" s="1114"/>
      <c r="AR20" s="1114"/>
      <c r="AS20" s="1114"/>
      <c r="AT20" s="1114"/>
      <c r="AU20" s="1115"/>
      <c r="AV20" s="1115"/>
      <c r="AW20" s="1115"/>
      <c r="AX20" s="1115"/>
      <c r="AY20" s="1116"/>
      <c r="AZ20" s="214"/>
      <c r="BA20" s="214"/>
      <c r="BB20" s="214"/>
      <c r="BC20" s="214"/>
      <c r="BD20" s="214"/>
      <c r="BE20" s="215"/>
      <c r="BF20" s="215"/>
      <c r="BG20" s="215"/>
      <c r="BH20" s="215"/>
      <c r="BI20" s="215"/>
      <c r="BJ20" s="215"/>
      <c r="BK20" s="215"/>
      <c r="BL20" s="215"/>
      <c r="BM20" s="215"/>
      <c r="BN20" s="215"/>
      <c r="BO20" s="215"/>
      <c r="BP20" s="215"/>
      <c r="BQ20" s="220">
        <v>14</v>
      </c>
      <c r="BR20" s="221"/>
      <c r="BS20" s="1025"/>
      <c r="BT20" s="1026"/>
      <c r="BU20" s="1026"/>
      <c r="BV20" s="1026"/>
      <c r="BW20" s="1026"/>
      <c r="BX20" s="1026"/>
      <c r="BY20" s="1026"/>
      <c r="BZ20" s="1026"/>
      <c r="CA20" s="1026"/>
      <c r="CB20" s="1026"/>
      <c r="CC20" s="1026"/>
      <c r="CD20" s="1026"/>
      <c r="CE20" s="1026"/>
      <c r="CF20" s="1026"/>
      <c r="CG20" s="1047"/>
      <c r="CH20" s="1022"/>
      <c r="CI20" s="1023"/>
      <c r="CJ20" s="1023"/>
      <c r="CK20" s="1023"/>
      <c r="CL20" s="1024"/>
      <c r="CM20" s="1022"/>
      <c r="CN20" s="1023"/>
      <c r="CO20" s="1023"/>
      <c r="CP20" s="1023"/>
      <c r="CQ20" s="1024"/>
      <c r="CR20" s="1022"/>
      <c r="CS20" s="1023"/>
      <c r="CT20" s="1023"/>
      <c r="CU20" s="1023"/>
      <c r="CV20" s="1024"/>
      <c r="CW20" s="1022"/>
      <c r="CX20" s="1023"/>
      <c r="CY20" s="1023"/>
      <c r="CZ20" s="1023"/>
      <c r="DA20" s="1024"/>
      <c r="DB20" s="1022"/>
      <c r="DC20" s="1023"/>
      <c r="DD20" s="1023"/>
      <c r="DE20" s="1023"/>
      <c r="DF20" s="1024"/>
      <c r="DG20" s="1022"/>
      <c r="DH20" s="1023"/>
      <c r="DI20" s="1023"/>
      <c r="DJ20" s="1023"/>
      <c r="DK20" s="1024"/>
      <c r="DL20" s="1022"/>
      <c r="DM20" s="1023"/>
      <c r="DN20" s="1023"/>
      <c r="DO20" s="1023"/>
      <c r="DP20" s="1024"/>
      <c r="DQ20" s="1022"/>
      <c r="DR20" s="1023"/>
      <c r="DS20" s="1023"/>
      <c r="DT20" s="1023"/>
      <c r="DU20" s="1024"/>
      <c r="DV20" s="1025"/>
      <c r="DW20" s="1026"/>
      <c r="DX20" s="1026"/>
      <c r="DY20" s="1026"/>
      <c r="DZ20" s="1027"/>
      <c r="EA20" s="216"/>
    </row>
    <row r="21" spans="1:131" s="217" customFormat="1" ht="26.25" customHeight="1" thickBot="1" x14ac:dyDescent="0.25">
      <c r="A21" s="220">
        <v>15</v>
      </c>
      <c r="B21" s="1063"/>
      <c r="C21" s="1064"/>
      <c r="D21" s="1064"/>
      <c r="E21" s="1064"/>
      <c r="F21" s="1064"/>
      <c r="G21" s="1064"/>
      <c r="H21" s="1064"/>
      <c r="I21" s="1064"/>
      <c r="J21" s="1064"/>
      <c r="K21" s="1064"/>
      <c r="L21" s="1064"/>
      <c r="M21" s="1064"/>
      <c r="N21" s="1064"/>
      <c r="O21" s="1064"/>
      <c r="P21" s="1065"/>
      <c r="Q21" s="1071"/>
      <c r="R21" s="1072"/>
      <c r="S21" s="1072"/>
      <c r="T21" s="1072"/>
      <c r="U21" s="1072"/>
      <c r="V21" s="1072"/>
      <c r="W21" s="1072"/>
      <c r="X21" s="1072"/>
      <c r="Y21" s="1072"/>
      <c r="Z21" s="1072"/>
      <c r="AA21" s="1072"/>
      <c r="AB21" s="1072"/>
      <c r="AC21" s="1072"/>
      <c r="AD21" s="1072"/>
      <c r="AE21" s="1073"/>
      <c r="AF21" s="1068"/>
      <c r="AG21" s="1069"/>
      <c r="AH21" s="1069"/>
      <c r="AI21" s="1069"/>
      <c r="AJ21" s="1070"/>
      <c r="AK21" s="1113"/>
      <c r="AL21" s="1114"/>
      <c r="AM21" s="1114"/>
      <c r="AN21" s="1114"/>
      <c r="AO21" s="1114"/>
      <c r="AP21" s="1114"/>
      <c r="AQ21" s="1114"/>
      <c r="AR21" s="1114"/>
      <c r="AS21" s="1114"/>
      <c r="AT21" s="1114"/>
      <c r="AU21" s="1115"/>
      <c r="AV21" s="1115"/>
      <c r="AW21" s="1115"/>
      <c r="AX21" s="1115"/>
      <c r="AY21" s="1116"/>
      <c r="AZ21" s="214"/>
      <c r="BA21" s="214"/>
      <c r="BB21" s="214"/>
      <c r="BC21" s="214"/>
      <c r="BD21" s="214"/>
      <c r="BE21" s="215"/>
      <c r="BF21" s="215"/>
      <c r="BG21" s="215"/>
      <c r="BH21" s="215"/>
      <c r="BI21" s="215"/>
      <c r="BJ21" s="215"/>
      <c r="BK21" s="215"/>
      <c r="BL21" s="215"/>
      <c r="BM21" s="215"/>
      <c r="BN21" s="215"/>
      <c r="BO21" s="215"/>
      <c r="BP21" s="215"/>
      <c r="BQ21" s="220">
        <v>15</v>
      </c>
      <c r="BR21" s="221"/>
      <c r="BS21" s="1025"/>
      <c r="BT21" s="1026"/>
      <c r="BU21" s="1026"/>
      <c r="BV21" s="1026"/>
      <c r="BW21" s="1026"/>
      <c r="BX21" s="1026"/>
      <c r="BY21" s="1026"/>
      <c r="BZ21" s="1026"/>
      <c r="CA21" s="1026"/>
      <c r="CB21" s="1026"/>
      <c r="CC21" s="1026"/>
      <c r="CD21" s="1026"/>
      <c r="CE21" s="1026"/>
      <c r="CF21" s="1026"/>
      <c r="CG21" s="1047"/>
      <c r="CH21" s="1022"/>
      <c r="CI21" s="1023"/>
      <c r="CJ21" s="1023"/>
      <c r="CK21" s="1023"/>
      <c r="CL21" s="1024"/>
      <c r="CM21" s="1022"/>
      <c r="CN21" s="1023"/>
      <c r="CO21" s="1023"/>
      <c r="CP21" s="1023"/>
      <c r="CQ21" s="1024"/>
      <c r="CR21" s="1022"/>
      <c r="CS21" s="1023"/>
      <c r="CT21" s="1023"/>
      <c r="CU21" s="1023"/>
      <c r="CV21" s="1024"/>
      <c r="CW21" s="1022"/>
      <c r="CX21" s="1023"/>
      <c r="CY21" s="1023"/>
      <c r="CZ21" s="1023"/>
      <c r="DA21" s="1024"/>
      <c r="DB21" s="1022"/>
      <c r="DC21" s="1023"/>
      <c r="DD21" s="1023"/>
      <c r="DE21" s="1023"/>
      <c r="DF21" s="1024"/>
      <c r="DG21" s="1022"/>
      <c r="DH21" s="1023"/>
      <c r="DI21" s="1023"/>
      <c r="DJ21" s="1023"/>
      <c r="DK21" s="1024"/>
      <c r="DL21" s="1022"/>
      <c r="DM21" s="1023"/>
      <c r="DN21" s="1023"/>
      <c r="DO21" s="1023"/>
      <c r="DP21" s="1024"/>
      <c r="DQ21" s="1022"/>
      <c r="DR21" s="1023"/>
      <c r="DS21" s="1023"/>
      <c r="DT21" s="1023"/>
      <c r="DU21" s="1024"/>
      <c r="DV21" s="1025"/>
      <c r="DW21" s="1026"/>
      <c r="DX21" s="1026"/>
      <c r="DY21" s="1026"/>
      <c r="DZ21" s="1027"/>
      <c r="EA21" s="216"/>
    </row>
    <row r="22" spans="1:131" s="217" customFormat="1" ht="26.25" customHeight="1" x14ac:dyDescent="0.2">
      <c r="A22" s="220">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68"/>
      <c r="AG22" s="1069"/>
      <c r="AH22" s="1069"/>
      <c r="AI22" s="1069"/>
      <c r="AJ22" s="1070"/>
      <c r="AK22" s="1109"/>
      <c r="AL22" s="1110"/>
      <c r="AM22" s="1110"/>
      <c r="AN22" s="1110"/>
      <c r="AO22" s="1110"/>
      <c r="AP22" s="1110"/>
      <c r="AQ22" s="1110"/>
      <c r="AR22" s="1110"/>
      <c r="AS22" s="1110"/>
      <c r="AT22" s="1110"/>
      <c r="AU22" s="1111"/>
      <c r="AV22" s="1111"/>
      <c r="AW22" s="1111"/>
      <c r="AX22" s="1111"/>
      <c r="AY22" s="1112"/>
      <c r="AZ22" s="1061" t="s">
        <v>389</v>
      </c>
      <c r="BA22" s="1061"/>
      <c r="BB22" s="1061"/>
      <c r="BC22" s="1061"/>
      <c r="BD22" s="1062"/>
      <c r="BE22" s="215"/>
      <c r="BF22" s="215"/>
      <c r="BG22" s="215"/>
      <c r="BH22" s="215"/>
      <c r="BI22" s="215"/>
      <c r="BJ22" s="215"/>
      <c r="BK22" s="215"/>
      <c r="BL22" s="215"/>
      <c r="BM22" s="215"/>
      <c r="BN22" s="215"/>
      <c r="BO22" s="215"/>
      <c r="BP22" s="215"/>
      <c r="BQ22" s="220">
        <v>16</v>
      </c>
      <c r="BR22" s="221"/>
      <c r="BS22" s="1025"/>
      <c r="BT22" s="1026"/>
      <c r="BU22" s="1026"/>
      <c r="BV22" s="1026"/>
      <c r="BW22" s="1026"/>
      <c r="BX22" s="1026"/>
      <c r="BY22" s="1026"/>
      <c r="BZ22" s="1026"/>
      <c r="CA22" s="1026"/>
      <c r="CB22" s="1026"/>
      <c r="CC22" s="1026"/>
      <c r="CD22" s="1026"/>
      <c r="CE22" s="1026"/>
      <c r="CF22" s="1026"/>
      <c r="CG22" s="1047"/>
      <c r="CH22" s="1022"/>
      <c r="CI22" s="1023"/>
      <c r="CJ22" s="1023"/>
      <c r="CK22" s="1023"/>
      <c r="CL22" s="1024"/>
      <c r="CM22" s="1022"/>
      <c r="CN22" s="1023"/>
      <c r="CO22" s="1023"/>
      <c r="CP22" s="1023"/>
      <c r="CQ22" s="1024"/>
      <c r="CR22" s="1022"/>
      <c r="CS22" s="1023"/>
      <c r="CT22" s="1023"/>
      <c r="CU22" s="1023"/>
      <c r="CV22" s="1024"/>
      <c r="CW22" s="1022"/>
      <c r="CX22" s="1023"/>
      <c r="CY22" s="1023"/>
      <c r="CZ22" s="1023"/>
      <c r="DA22" s="1024"/>
      <c r="DB22" s="1022"/>
      <c r="DC22" s="1023"/>
      <c r="DD22" s="1023"/>
      <c r="DE22" s="1023"/>
      <c r="DF22" s="1024"/>
      <c r="DG22" s="1022"/>
      <c r="DH22" s="1023"/>
      <c r="DI22" s="1023"/>
      <c r="DJ22" s="1023"/>
      <c r="DK22" s="1024"/>
      <c r="DL22" s="1022"/>
      <c r="DM22" s="1023"/>
      <c r="DN22" s="1023"/>
      <c r="DO22" s="1023"/>
      <c r="DP22" s="1024"/>
      <c r="DQ22" s="1022"/>
      <c r="DR22" s="1023"/>
      <c r="DS22" s="1023"/>
      <c r="DT22" s="1023"/>
      <c r="DU22" s="1024"/>
      <c r="DV22" s="1025"/>
      <c r="DW22" s="1026"/>
      <c r="DX22" s="1026"/>
      <c r="DY22" s="1026"/>
      <c r="DZ22" s="1027"/>
      <c r="EA22" s="216"/>
    </row>
    <row r="23" spans="1:131" s="217" customFormat="1" ht="26.25" customHeight="1" thickBot="1" x14ac:dyDescent="0.25">
      <c r="A23" s="222" t="s">
        <v>390</v>
      </c>
      <c r="B23" s="970" t="s">
        <v>391</v>
      </c>
      <c r="C23" s="971"/>
      <c r="D23" s="971"/>
      <c r="E23" s="971"/>
      <c r="F23" s="971"/>
      <c r="G23" s="971"/>
      <c r="H23" s="971"/>
      <c r="I23" s="971"/>
      <c r="J23" s="971"/>
      <c r="K23" s="971"/>
      <c r="L23" s="971"/>
      <c r="M23" s="971"/>
      <c r="N23" s="971"/>
      <c r="O23" s="971"/>
      <c r="P23" s="981"/>
      <c r="Q23" s="1100">
        <v>33871</v>
      </c>
      <c r="R23" s="1094"/>
      <c r="S23" s="1094"/>
      <c r="T23" s="1094"/>
      <c r="U23" s="1094"/>
      <c r="V23" s="1094">
        <v>30779</v>
      </c>
      <c r="W23" s="1094"/>
      <c r="X23" s="1094"/>
      <c r="Y23" s="1094"/>
      <c r="Z23" s="1094"/>
      <c r="AA23" s="1094">
        <v>3092</v>
      </c>
      <c r="AB23" s="1094"/>
      <c r="AC23" s="1094"/>
      <c r="AD23" s="1094"/>
      <c r="AE23" s="1101"/>
      <c r="AF23" s="1102">
        <v>2364</v>
      </c>
      <c r="AG23" s="1094"/>
      <c r="AH23" s="1094"/>
      <c r="AI23" s="1094"/>
      <c r="AJ23" s="1103"/>
      <c r="AK23" s="1104"/>
      <c r="AL23" s="1105"/>
      <c r="AM23" s="1105"/>
      <c r="AN23" s="1105"/>
      <c r="AO23" s="1105"/>
      <c r="AP23" s="1094">
        <v>6509</v>
      </c>
      <c r="AQ23" s="1094"/>
      <c r="AR23" s="1094"/>
      <c r="AS23" s="1094"/>
      <c r="AT23" s="1094"/>
      <c r="AU23" s="1095"/>
      <c r="AV23" s="1095"/>
      <c r="AW23" s="1095"/>
      <c r="AX23" s="1095"/>
      <c r="AY23" s="1096"/>
      <c r="AZ23" s="1097" t="s">
        <v>392</v>
      </c>
      <c r="BA23" s="1098"/>
      <c r="BB23" s="1098"/>
      <c r="BC23" s="1098"/>
      <c r="BD23" s="1099"/>
      <c r="BE23" s="215"/>
      <c r="BF23" s="215"/>
      <c r="BG23" s="215"/>
      <c r="BH23" s="215"/>
      <c r="BI23" s="215"/>
      <c r="BJ23" s="215"/>
      <c r="BK23" s="215"/>
      <c r="BL23" s="215"/>
      <c r="BM23" s="215"/>
      <c r="BN23" s="215"/>
      <c r="BO23" s="215"/>
      <c r="BP23" s="215"/>
      <c r="BQ23" s="220">
        <v>17</v>
      </c>
      <c r="BR23" s="221"/>
      <c r="BS23" s="1025"/>
      <c r="BT23" s="1026"/>
      <c r="BU23" s="1026"/>
      <c r="BV23" s="1026"/>
      <c r="BW23" s="1026"/>
      <c r="BX23" s="1026"/>
      <c r="BY23" s="1026"/>
      <c r="BZ23" s="1026"/>
      <c r="CA23" s="1026"/>
      <c r="CB23" s="1026"/>
      <c r="CC23" s="1026"/>
      <c r="CD23" s="1026"/>
      <c r="CE23" s="1026"/>
      <c r="CF23" s="1026"/>
      <c r="CG23" s="1047"/>
      <c r="CH23" s="1022"/>
      <c r="CI23" s="1023"/>
      <c r="CJ23" s="1023"/>
      <c r="CK23" s="1023"/>
      <c r="CL23" s="1024"/>
      <c r="CM23" s="1022"/>
      <c r="CN23" s="1023"/>
      <c r="CO23" s="1023"/>
      <c r="CP23" s="1023"/>
      <c r="CQ23" s="1024"/>
      <c r="CR23" s="1022"/>
      <c r="CS23" s="1023"/>
      <c r="CT23" s="1023"/>
      <c r="CU23" s="1023"/>
      <c r="CV23" s="1024"/>
      <c r="CW23" s="1022"/>
      <c r="CX23" s="1023"/>
      <c r="CY23" s="1023"/>
      <c r="CZ23" s="1023"/>
      <c r="DA23" s="1024"/>
      <c r="DB23" s="1022"/>
      <c r="DC23" s="1023"/>
      <c r="DD23" s="1023"/>
      <c r="DE23" s="1023"/>
      <c r="DF23" s="1024"/>
      <c r="DG23" s="1022"/>
      <c r="DH23" s="1023"/>
      <c r="DI23" s="1023"/>
      <c r="DJ23" s="1023"/>
      <c r="DK23" s="1024"/>
      <c r="DL23" s="1022"/>
      <c r="DM23" s="1023"/>
      <c r="DN23" s="1023"/>
      <c r="DO23" s="1023"/>
      <c r="DP23" s="1024"/>
      <c r="DQ23" s="1022"/>
      <c r="DR23" s="1023"/>
      <c r="DS23" s="1023"/>
      <c r="DT23" s="1023"/>
      <c r="DU23" s="1024"/>
      <c r="DV23" s="1025"/>
      <c r="DW23" s="1026"/>
      <c r="DX23" s="1026"/>
      <c r="DY23" s="1026"/>
      <c r="DZ23" s="1027"/>
      <c r="EA23" s="216"/>
    </row>
    <row r="24" spans="1:131" s="217" customFormat="1" ht="26.25" customHeight="1" x14ac:dyDescent="0.2">
      <c r="A24" s="1093" t="s">
        <v>393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14"/>
      <c r="BA24" s="214"/>
      <c r="BB24" s="214"/>
      <c r="BC24" s="214"/>
      <c r="BD24" s="214"/>
      <c r="BE24" s="215"/>
      <c r="BF24" s="215"/>
      <c r="BG24" s="215"/>
      <c r="BH24" s="215"/>
      <c r="BI24" s="215"/>
      <c r="BJ24" s="215"/>
      <c r="BK24" s="215"/>
      <c r="BL24" s="215"/>
      <c r="BM24" s="215"/>
      <c r="BN24" s="215"/>
      <c r="BO24" s="215"/>
      <c r="BP24" s="215"/>
      <c r="BQ24" s="220">
        <v>18</v>
      </c>
      <c r="BR24" s="221"/>
      <c r="BS24" s="1025"/>
      <c r="BT24" s="1026"/>
      <c r="BU24" s="1026"/>
      <c r="BV24" s="1026"/>
      <c r="BW24" s="1026"/>
      <c r="BX24" s="1026"/>
      <c r="BY24" s="1026"/>
      <c r="BZ24" s="1026"/>
      <c r="CA24" s="1026"/>
      <c r="CB24" s="1026"/>
      <c r="CC24" s="1026"/>
      <c r="CD24" s="1026"/>
      <c r="CE24" s="1026"/>
      <c r="CF24" s="1026"/>
      <c r="CG24" s="1047"/>
      <c r="CH24" s="1022"/>
      <c r="CI24" s="1023"/>
      <c r="CJ24" s="1023"/>
      <c r="CK24" s="1023"/>
      <c r="CL24" s="1024"/>
      <c r="CM24" s="1022"/>
      <c r="CN24" s="1023"/>
      <c r="CO24" s="1023"/>
      <c r="CP24" s="1023"/>
      <c r="CQ24" s="1024"/>
      <c r="CR24" s="1022"/>
      <c r="CS24" s="1023"/>
      <c r="CT24" s="1023"/>
      <c r="CU24" s="1023"/>
      <c r="CV24" s="1024"/>
      <c r="CW24" s="1022"/>
      <c r="CX24" s="1023"/>
      <c r="CY24" s="1023"/>
      <c r="CZ24" s="1023"/>
      <c r="DA24" s="1024"/>
      <c r="DB24" s="1022"/>
      <c r="DC24" s="1023"/>
      <c r="DD24" s="1023"/>
      <c r="DE24" s="1023"/>
      <c r="DF24" s="1024"/>
      <c r="DG24" s="1022"/>
      <c r="DH24" s="1023"/>
      <c r="DI24" s="1023"/>
      <c r="DJ24" s="1023"/>
      <c r="DK24" s="1024"/>
      <c r="DL24" s="1022"/>
      <c r="DM24" s="1023"/>
      <c r="DN24" s="1023"/>
      <c r="DO24" s="1023"/>
      <c r="DP24" s="1024"/>
      <c r="DQ24" s="1022"/>
      <c r="DR24" s="1023"/>
      <c r="DS24" s="1023"/>
      <c r="DT24" s="1023"/>
      <c r="DU24" s="1024"/>
      <c r="DV24" s="1025"/>
      <c r="DW24" s="1026"/>
      <c r="DX24" s="1026"/>
      <c r="DY24" s="1026"/>
      <c r="DZ24" s="1027"/>
      <c r="EA24" s="216"/>
    </row>
    <row r="25" spans="1:131" ht="26.25" customHeight="1" thickBot="1" x14ac:dyDescent="0.25">
      <c r="A25" s="1092" t="s">
        <v>394</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14"/>
      <c r="BK25" s="214"/>
      <c r="BL25" s="214"/>
      <c r="BM25" s="214"/>
      <c r="BN25" s="214"/>
      <c r="BO25" s="223"/>
      <c r="BP25" s="223"/>
      <c r="BQ25" s="220">
        <v>19</v>
      </c>
      <c r="BR25" s="221"/>
      <c r="BS25" s="1025"/>
      <c r="BT25" s="1026"/>
      <c r="BU25" s="1026"/>
      <c r="BV25" s="1026"/>
      <c r="BW25" s="1026"/>
      <c r="BX25" s="1026"/>
      <c r="BY25" s="1026"/>
      <c r="BZ25" s="1026"/>
      <c r="CA25" s="1026"/>
      <c r="CB25" s="1026"/>
      <c r="CC25" s="1026"/>
      <c r="CD25" s="1026"/>
      <c r="CE25" s="1026"/>
      <c r="CF25" s="1026"/>
      <c r="CG25" s="1047"/>
      <c r="CH25" s="1022"/>
      <c r="CI25" s="1023"/>
      <c r="CJ25" s="1023"/>
      <c r="CK25" s="1023"/>
      <c r="CL25" s="1024"/>
      <c r="CM25" s="1022"/>
      <c r="CN25" s="1023"/>
      <c r="CO25" s="1023"/>
      <c r="CP25" s="1023"/>
      <c r="CQ25" s="1024"/>
      <c r="CR25" s="1022"/>
      <c r="CS25" s="1023"/>
      <c r="CT25" s="1023"/>
      <c r="CU25" s="1023"/>
      <c r="CV25" s="1024"/>
      <c r="CW25" s="1022"/>
      <c r="CX25" s="1023"/>
      <c r="CY25" s="1023"/>
      <c r="CZ25" s="1023"/>
      <c r="DA25" s="1024"/>
      <c r="DB25" s="1022"/>
      <c r="DC25" s="1023"/>
      <c r="DD25" s="1023"/>
      <c r="DE25" s="1023"/>
      <c r="DF25" s="1024"/>
      <c r="DG25" s="1022"/>
      <c r="DH25" s="1023"/>
      <c r="DI25" s="1023"/>
      <c r="DJ25" s="1023"/>
      <c r="DK25" s="1024"/>
      <c r="DL25" s="1022"/>
      <c r="DM25" s="1023"/>
      <c r="DN25" s="1023"/>
      <c r="DO25" s="1023"/>
      <c r="DP25" s="1024"/>
      <c r="DQ25" s="1022"/>
      <c r="DR25" s="1023"/>
      <c r="DS25" s="1023"/>
      <c r="DT25" s="1023"/>
      <c r="DU25" s="1024"/>
      <c r="DV25" s="1025"/>
      <c r="DW25" s="1026"/>
      <c r="DX25" s="1026"/>
      <c r="DY25" s="1026"/>
      <c r="DZ25" s="1027"/>
      <c r="EA25" s="212"/>
    </row>
    <row r="26" spans="1:131" ht="26.25" customHeight="1" x14ac:dyDescent="0.2">
      <c r="A26" s="1028" t="s">
        <v>371</v>
      </c>
      <c r="B26" s="1029"/>
      <c r="C26" s="1029"/>
      <c r="D26" s="1029"/>
      <c r="E26" s="1029"/>
      <c r="F26" s="1029"/>
      <c r="G26" s="1029"/>
      <c r="H26" s="1029"/>
      <c r="I26" s="1029"/>
      <c r="J26" s="1029"/>
      <c r="K26" s="1029"/>
      <c r="L26" s="1029"/>
      <c r="M26" s="1029"/>
      <c r="N26" s="1029"/>
      <c r="O26" s="1029"/>
      <c r="P26" s="1030"/>
      <c r="Q26" s="1034" t="s">
        <v>395</v>
      </c>
      <c r="R26" s="1035"/>
      <c r="S26" s="1035"/>
      <c r="T26" s="1035"/>
      <c r="U26" s="1036"/>
      <c r="V26" s="1034" t="s">
        <v>396</v>
      </c>
      <c r="W26" s="1035"/>
      <c r="X26" s="1035"/>
      <c r="Y26" s="1035"/>
      <c r="Z26" s="1036"/>
      <c r="AA26" s="1034" t="s">
        <v>397</v>
      </c>
      <c r="AB26" s="1035"/>
      <c r="AC26" s="1035"/>
      <c r="AD26" s="1035"/>
      <c r="AE26" s="1035"/>
      <c r="AF26" s="1088" t="s">
        <v>398</v>
      </c>
      <c r="AG26" s="1041"/>
      <c r="AH26" s="1041"/>
      <c r="AI26" s="1041"/>
      <c r="AJ26" s="1089"/>
      <c r="AK26" s="1035" t="s">
        <v>399</v>
      </c>
      <c r="AL26" s="1035"/>
      <c r="AM26" s="1035"/>
      <c r="AN26" s="1035"/>
      <c r="AO26" s="1036"/>
      <c r="AP26" s="1034" t="s">
        <v>400</v>
      </c>
      <c r="AQ26" s="1035"/>
      <c r="AR26" s="1035"/>
      <c r="AS26" s="1035"/>
      <c r="AT26" s="1036"/>
      <c r="AU26" s="1034" t="s">
        <v>401</v>
      </c>
      <c r="AV26" s="1035"/>
      <c r="AW26" s="1035"/>
      <c r="AX26" s="1035"/>
      <c r="AY26" s="1036"/>
      <c r="AZ26" s="1034" t="s">
        <v>402</v>
      </c>
      <c r="BA26" s="1035"/>
      <c r="BB26" s="1035"/>
      <c r="BC26" s="1035"/>
      <c r="BD26" s="1036"/>
      <c r="BE26" s="1034" t="s">
        <v>378</v>
      </c>
      <c r="BF26" s="1035"/>
      <c r="BG26" s="1035"/>
      <c r="BH26" s="1035"/>
      <c r="BI26" s="1048"/>
      <c r="BJ26" s="214"/>
      <c r="BK26" s="214"/>
      <c r="BL26" s="214"/>
      <c r="BM26" s="214"/>
      <c r="BN26" s="214"/>
      <c r="BO26" s="223"/>
      <c r="BP26" s="223"/>
      <c r="BQ26" s="220">
        <v>20</v>
      </c>
      <c r="BR26" s="221"/>
      <c r="BS26" s="1025"/>
      <c r="BT26" s="1026"/>
      <c r="BU26" s="1026"/>
      <c r="BV26" s="1026"/>
      <c r="BW26" s="1026"/>
      <c r="BX26" s="1026"/>
      <c r="BY26" s="1026"/>
      <c r="BZ26" s="1026"/>
      <c r="CA26" s="1026"/>
      <c r="CB26" s="1026"/>
      <c r="CC26" s="1026"/>
      <c r="CD26" s="1026"/>
      <c r="CE26" s="1026"/>
      <c r="CF26" s="1026"/>
      <c r="CG26" s="1047"/>
      <c r="CH26" s="1022"/>
      <c r="CI26" s="1023"/>
      <c r="CJ26" s="1023"/>
      <c r="CK26" s="1023"/>
      <c r="CL26" s="1024"/>
      <c r="CM26" s="1022"/>
      <c r="CN26" s="1023"/>
      <c r="CO26" s="1023"/>
      <c r="CP26" s="1023"/>
      <c r="CQ26" s="1024"/>
      <c r="CR26" s="1022"/>
      <c r="CS26" s="1023"/>
      <c r="CT26" s="1023"/>
      <c r="CU26" s="1023"/>
      <c r="CV26" s="1024"/>
      <c r="CW26" s="1022"/>
      <c r="CX26" s="1023"/>
      <c r="CY26" s="1023"/>
      <c r="CZ26" s="1023"/>
      <c r="DA26" s="1024"/>
      <c r="DB26" s="1022"/>
      <c r="DC26" s="1023"/>
      <c r="DD26" s="1023"/>
      <c r="DE26" s="1023"/>
      <c r="DF26" s="1024"/>
      <c r="DG26" s="1022"/>
      <c r="DH26" s="1023"/>
      <c r="DI26" s="1023"/>
      <c r="DJ26" s="1023"/>
      <c r="DK26" s="1024"/>
      <c r="DL26" s="1022"/>
      <c r="DM26" s="1023"/>
      <c r="DN26" s="1023"/>
      <c r="DO26" s="1023"/>
      <c r="DP26" s="1024"/>
      <c r="DQ26" s="1022"/>
      <c r="DR26" s="1023"/>
      <c r="DS26" s="1023"/>
      <c r="DT26" s="1023"/>
      <c r="DU26" s="1024"/>
      <c r="DV26" s="1025"/>
      <c r="DW26" s="1026"/>
      <c r="DX26" s="1026"/>
      <c r="DY26" s="1026"/>
      <c r="DZ26" s="1027"/>
      <c r="EA26" s="212"/>
    </row>
    <row r="27" spans="1:131" ht="26.25" customHeight="1" thickBot="1" x14ac:dyDescent="0.25">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90"/>
      <c r="AG27" s="1044"/>
      <c r="AH27" s="1044"/>
      <c r="AI27" s="1044"/>
      <c r="AJ27" s="1091"/>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49"/>
      <c r="BJ27" s="214"/>
      <c r="BK27" s="214"/>
      <c r="BL27" s="214"/>
      <c r="BM27" s="214"/>
      <c r="BN27" s="214"/>
      <c r="BO27" s="223"/>
      <c r="BP27" s="223"/>
      <c r="BQ27" s="220">
        <v>21</v>
      </c>
      <c r="BR27" s="221"/>
      <c r="BS27" s="1025"/>
      <c r="BT27" s="1026"/>
      <c r="BU27" s="1026"/>
      <c r="BV27" s="1026"/>
      <c r="BW27" s="1026"/>
      <c r="BX27" s="1026"/>
      <c r="BY27" s="1026"/>
      <c r="BZ27" s="1026"/>
      <c r="CA27" s="1026"/>
      <c r="CB27" s="1026"/>
      <c r="CC27" s="1026"/>
      <c r="CD27" s="1026"/>
      <c r="CE27" s="1026"/>
      <c r="CF27" s="1026"/>
      <c r="CG27" s="1047"/>
      <c r="CH27" s="1022"/>
      <c r="CI27" s="1023"/>
      <c r="CJ27" s="1023"/>
      <c r="CK27" s="1023"/>
      <c r="CL27" s="1024"/>
      <c r="CM27" s="1022"/>
      <c r="CN27" s="1023"/>
      <c r="CO27" s="1023"/>
      <c r="CP27" s="1023"/>
      <c r="CQ27" s="1024"/>
      <c r="CR27" s="1022"/>
      <c r="CS27" s="1023"/>
      <c r="CT27" s="1023"/>
      <c r="CU27" s="1023"/>
      <c r="CV27" s="1024"/>
      <c r="CW27" s="1022"/>
      <c r="CX27" s="1023"/>
      <c r="CY27" s="1023"/>
      <c r="CZ27" s="1023"/>
      <c r="DA27" s="1024"/>
      <c r="DB27" s="1022"/>
      <c r="DC27" s="1023"/>
      <c r="DD27" s="1023"/>
      <c r="DE27" s="1023"/>
      <c r="DF27" s="1024"/>
      <c r="DG27" s="1022"/>
      <c r="DH27" s="1023"/>
      <c r="DI27" s="1023"/>
      <c r="DJ27" s="1023"/>
      <c r="DK27" s="1024"/>
      <c r="DL27" s="1022"/>
      <c r="DM27" s="1023"/>
      <c r="DN27" s="1023"/>
      <c r="DO27" s="1023"/>
      <c r="DP27" s="1024"/>
      <c r="DQ27" s="1022"/>
      <c r="DR27" s="1023"/>
      <c r="DS27" s="1023"/>
      <c r="DT27" s="1023"/>
      <c r="DU27" s="1024"/>
      <c r="DV27" s="1025"/>
      <c r="DW27" s="1026"/>
      <c r="DX27" s="1026"/>
      <c r="DY27" s="1026"/>
      <c r="DZ27" s="1027"/>
      <c r="EA27" s="212"/>
    </row>
    <row r="28" spans="1:131" ht="26.25" customHeight="1" thickTop="1" x14ac:dyDescent="0.2">
      <c r="A28" s="224">
        <v>1</v>
      </c>
      <c r="B28" s="1080" t="s">
        <v>403</v>
      </c>
      <c r="C28" s="1081"/>
      <c r="D28" s="1081"/>
      <c r="E28" s="1081"/>
      <c r="F28" s="1081"/>
      <c r="G28" s="1081"/>
      <c r="H28" s="1081"/>
      <c r="I28" s="1081"/>
      <c r="J28" s="1081"/>
      <c r="K28" s="1081"/>
      <c r="L28" s="1081"/>
      <c r="M28" s="1081"/>
      <c r="N28" s="1081"/>
      <c r="O28" s="1081"/>
      <c r="P28" s="1082"/>
      <c r="Q28" s="1083">
        <v>4607</v>
      </c>
      <c r="R28" s="1084"/>
      <c r="S28" s="1084"/>
      <c r="T28" s="1084"/>
      <c r="U28" s="1084"/>
      <c r="V28" s="1084">
        <v>4419</v>
      </c>
      <c r="W28" s="1084"/>
      <c r="X28" s="1084"/>
      <c r="Y28" s="1084"/>
      <c r="Z28" s="1084"/>
      <c r="AA28" s="1084">
        <v>188</v>
      </c>
      <c r="AB28" s="1084"/>
      <c r="AC28" s="1084"/>
      <c r="AD28" s="1084"/>
      <c r="AE28" s="1085"/>
      <c r="AF28" s="1086">
        <v>188</v>
      </c>
      <c r="AG28" s="1084"/>
      <c r="AH28" s="1084"/>
      <c r="AI28" s="1084"/>
      <c r="AJ28" s="1087"/>
      <c r="AK28" s="1075">
        <v>565</v>
      </c>
      <c r="AL28" s="1076"/>
      <c r="AM28" s="1076"/>
      <c r="AN28" s="1076"/>
      <c r="AO28" s="1076"/>
      <c r="AP28" s="1076" t="s">
        <v>582</v>
      </c>
      <c r="AQ28" s="1076"/>
      <c r="AR28" s="1076"/>
      <c r="AS28" s="1076"/>
      <c r="AT28" s="1076"/>
      <c r="AU28" s="1076" t="s">
        <v>582</v>
      </c>
      <c r="AV28" s="1076"/>
      <c r="AW28" s="1076"/>
      <c r="AX28" s="1076"/>
      <c r="AY28" s="1076"/>
      <c r="AZ28" s="1077" t="s">
        <v>601</v>
      </c>
      <c r="BA28" s="1077"/>
      <c r="BB28" s="1077"/>
      <c r="BC28" s="1077"/>
      <c r="BD28" s="1077"/>
      <c r="BE28" s="1078"/>
      <c r="BF28" s="1078"/>
      <c r="BG28" s="1078"/>
      <c r="BH28" s="1078"/>
      <c r="BI28" s="1079"/>
      <c r="BJ28" s="214"/>
      <c r="BK28" s="214"/>
      <c r="BL28" s="214"/>
      <c r="BM28" s="214"/>
      <c r="BN28" s="214"/>
      <c r="BO28" s="223"/>
      <c r="BP28" s="223"/>
      <c r="BQ28" s="220">
        <v>22</v>
      </c>
      <c r="BR28" s="221"/>
      <c r="BS28" s="1025"/>
      <c r="BT28" s="1026"/>
      <c r="BU28" s="1026"/>
      <c r="BV28" s="1026"/>
      <c r="BW28" s="1026"/>
      <c r="BX28" s="1026"/>
      <c r="BY28" s="1026"/>
      <c r="BZ28" s="1026"/>
      <c r="CA28" s="1026"/>
      <c r="CB28" s="1026"/>
      <c r="CC28" s="1026"/>
      <c r="CD28" s="1026"/>
      <c r="CE28" s="1026"/>
      <c r="CF28" s="1026"/>
      <c r="CG28" s="1047"/>
      <c r="CH28" s="1022"/>
      <c r="CI28" s="1023"/>
      <c r="CJ28" s="1023"/>
      <c r="CK28" s="1023"/>
      <c r="CL28" s="1024"/>
      <c r="CM28" s="1022"/>
      <c r="CN28" s="1023"/>
      <c r="CO28" s="1023"/>
      <c r="CP28" s="1023"/>
      <c r="CQ28" s="1024"/>
      <c r="CR28" s="1022"/>
      <c r="CS28" s="1023"/>
      <c r="CT28" s="1023"/>
      <c r="CU28" s="1023"/>
      <c r="CV28" s="1024"/>
      <c r="CW28" s="1022"/>
      <c r="CX28" s="1023"/>
      <c r="CY28" s="1023"/>
      <c r="CZ28" s="1023"/>
      <c r="DA28" s="1024"/>
      <c r="DB28" s="1022"/>
      <c r="DC28" s="1023"/>
      <c r="DD28" s="1023"/>
      <c r="DE28" s="1023"/>
      <c r="DF28" s="1024"/>
      <c r="DG28" s="1022"/>
      <c r="DH28" s="1023"/>
      <c r="DI28" s="1023"/>
      <c r="DJ28" s="1023"/>
      <c r="DK28" s="1024"/>
      <c r="DL28" s="1022"/>
      <c r="DM28" s="1023"/>
      <c r="DN28" s="1023"/>
      <c r="DO28" s="1023"/>
      <c r="DP28" s="1024"/>
      <c r="DQ28" s="1022"/>
      <c r="DR28" s="1023"/>
      <c r="DS28" s="1023"/>
      <c r="DT28" s="1023"/>
      <c r="DU28" s="1024"/>
      <c r="DV28" s="1025"/>
      <c r="DW28" s="1026"/>
      <c r="DX28" s="1026"/>
      <c r="DY28" s="1026"/>
      <c r="DZ28" s="1027"/>
      <c r="EA28" s="212"/>
    </row>
    <row r="29" spans="1:131" ht="26.25" customHeight="1" x14ac:dyDescent="0.2">
      <c r="A29" s="224">
        <v>2</v>
      </c>
      <c r="B29" s="1063" t="s">
        <v>404</v>
      </c>
      <c r="C29" s="1064"/>
      <c r="D29" s="1064"/>
      <c r="E29" s="1064"/>
      <c r="F29" s="1064"/>
      <c r="G29" s="1064"/>
      <c r="H29" s="1064"/>
      <c r="I29" s="1064"/>
      <c r="J29" s="1064"/>
      <c r="K29" s="1064"/>
      <c r="L29" s="1064"/>
      <c r="M29" s="1064"/>
      <c r="N29" s="1064"/>
      <c r="O29" s="1064"/>
      <c r="P29" s="1065"/>
      <c r="Q29" s="1071">
        <v>2686</v>
      </c>
      <c r="R29" s="1072"/>
      <c r="S29" s="1072"/>
      <c r="T29" s="1072"/>
      <c r="U29" s="1072"/>
      <c r="V29" s="1072">
        <v>2604</v>
      </c>
      <c r="W29" s="1072"/>
      <c r="X29" s="1072"/>
      <c r="Y29" s="1072"/>
      <c r="Z29" s="1072"/>
      <c r="AA29" s="1072">
        <v>82</v>
      </c>
      <c r="AB29" s="1072"/>
      <c r="AC29" s="1072"/>
      <c r="AD29" s="1072"/>
      <c r="AE29" s="1073"/>
      <c r="AF29" s="1068">
        <v>82</v>
      </c>
      <c r="AG29" s="1069"/>
      <c r="AH29" s="1069"/>
      <c r="AI29" s="1069"/>
      <c r="AJ29" s="1070"/>
      <c r="AK29" s="1013">
        <v>471</v>
      </c>
      <c r="AL29" s="1004"/>
      <c r="AM29" s="1004"/>
      <c r="AN29" s="1004"/>
      <c r="AO29" s="1004"/>
      <c r="AP29" s="1004" t="s">
        <v>582</v>
      </c>
      <c r="AQ29" s="1004"/>
      <c r="AR29" s="1004"/>
      <c r="AS29" s="1004"/>
      <c r="AT29" s="1004"/>
      <c r="AU29" s="1004" t="s">
        <v>582</v>
      </c>
      <c r="AV29" s="1004"/>
      <c r="AW29" s="1004"/>
      <c r="AX29" s="1004"/>
      <c r="AY29" s="1004"/>
      <c r="AZ29" s="1074" t="s">
        <v>601</v>
      </c>
      <c r="BA29" s="1074"/>
      <c r="BB29" s="1074"/>
      <c r="BC29" s="1074"/>
      <c r="BD29" s="1074"/>
      <c r="BE29" s="1005"/>
      <c r="BF29" s="1005"/>
      <c r="BG29" s="1005"/>
      <c r="BH29" s="1005"/>
      <c r="BI29" s="1006"/>
      <c r="BJ29" s="214"/>
      <c r="BK29" s="214"/>
      <c r="BL29" s="214"/>
      <c r="BM29" s="214"/>
      <c r="BN29" s="214"/>
      <c r="BO29" s="223"/>
      <c r="BP29" s="223"/>
      <c r="BQ29" s="220">
        <v>23</v>
      </c>
      <c r="BR29" s="221"/>
      <c r="BS29" s="1025"/>
      <c r="BT29" s="1026"/>
      <c r="BU29" s="1026"/>
      <c r="BV29" s="1026"/>
      <c r="BW29" s="1026"/>
      <c r="BX29" s="1026"/>
      <c r="BY29" s="1026"/>
      <c r="BZ29" s="1026"/>
      <c r="CA29" s="1026"/>
      <c r="CB29" s="1026"/>
      <c r="CC29" s="1026"/>
      <c r="CD29" s="1026"/>
      <c r="CE29" s="1026"/>
      <c r="CF29" s="1026"/>
      <c r="CG29" s="1047"/>
      <c r="CH29" s="1022"/>
      <c r="CI29" s="1023"/>
      <c r="CJ29" s="1023"/>
      <c r="CK29" s="1023"/>
      <c r="CL29" s="1024"/>
      <c r="CM29" s="1022"/>
      <c r="CN29" s="1023"/>
      <c r="CO29" s="1023"/>
      <c r="CP29" s="1023"/>
      <c r="CQ29" s="1024"/>
      <c r="CR29" s="1022"/>
      <c r="CS29" s="1023"/>
      <c r="CT29" s="1023"/>
      <c r="CU29" s="1023"/>
      <c r="CV29" s="1024"/>
      <c r="CW29" s="1022"/>
      <c r="CX29" s="1023"/>
      <c r="CY29" s="1023"/>
      <c r="CZ29" s="1023"/>
      <c r="DA29" s="1024"/>
      <c r="DB29" s="1022"/>
      <c r="DC29" s="1023"/>
      <c r="DD29" s="1023"/>
      <c r="DE29" s="1023"/>
      <c r="DF29" s="1024"/>
      <c r="DG29" s="1022"/>
      <c r="DH29" s="1023"/>
      <c r="DI29" s="1023"/>
      <c r="DJ29" s="1023"/>
      <c r="DK29" s="1024"/>
      <c r="DL29" s="1022"/>
      <c r="DM29" s="1023"/>
      <c r="DN29" s="1023"/>
      <c r="DO29" s="1023"/>
      <c r="DP29" s="1024"/>
      <c r="DQ29" s="1022"/>
      <c r="DR29" s="1023"/>
      <c r="DS29" s="1023"/>
      <c r="DT29" s="1023"/>
      <c r="DU29" s="1024"/>
      <c r="DV29" s="1025"/>
      <c r="DW29" s="1026"/>
      <c r="DX29" s="1026"/>
      <c r="DY29" s="1026"/>
      <c r="DZ29" s="1027"/>
      <c r="EA29" s="212"/>
    </row>
    <row r="30" spans="1:131" ht="26.25" customHeight="1" x14ac:dyDescent="0.2">
      <c r="A30" s="224">
        <v>3</v>
      </c>
      <c r="B30" s="1063" t="s">
        <v>405</v>
      </c>
      <c r="C30" s="1064"/>
      <c r="D30" s="1064"/>
      <c r="E30" s="1064"/>
      <c r="F30" s="1064"/>
      <c r="G30" s="1064"/>
      <c r="H30" s="1064"/>
      <c r="I30" s="1064"/>
      <c r="J30" s="1064"/>
      <c r="K30" s="1064"/>
      <c r="L30" s="1064"/>
      <c r="M30" s="1064"/>
      <c r="N30" s="1064"/>
      <c r="O30" s="1064"/>
      <c r="P30" s="1065"/>
      <c r="Q30" s="1071">
        <v>53</v>
      </c>
      <c r="R30" s="1072"/>
      <c r="S30" s="1072"/>
      <c r="T30" s="1072"/>
      <c r="U30" s="1072"/>
      <c r="V30" s="1072">
        <v>41</v>
      </c>
      <c r="W30" s="1072"/>
      <c r="X30" s="1072"/>
      <c r="Y30" s="1072"/>
      <c r="Z30" s="1072"/>
      <c r="AA30" s="1072">
        <v>12</v>
      </c>
      <c r="AB30" s="1072"/>
      <c r="AC30" s="1072"/>
      <c r="AD30" s="1072"/>
      <c r="AE30" s="1073"/>
      <c r="AF30" s="1068">
        <v>12</v>
      </c>
      <c r="AG30" s="1069"/>
      <c r="AH30" s="1069"/>
      <c r="AI30" s="1069"/>
      <c r="AJ30" s="1070"/>
      <c r="AK30" s="1013">
        <v>23</v>
      </c>
      <c r="AL30" s="1004"/>
      <c r="AM30" s="1004"/>
      <c r="AN30" s="1004"/>
      <c r="AO30" s="1004"/>
      <c r="AP30" s="1004" t="s">
        <v>582</v>
      </c>
      <c r="AQ30" s="1004"/>
      <c r="AR30" s="1004"/>
      <c r="AS30" s="1004"/>
      <c r="AT30" s="1004"/>
      <c r="AU30" s="1004" t="s">
        <v>582</v>
      </c>
      <c r="AV30" s="1004"/>
      <c r="AW30" s="1004"/>
      <c r="AX30" s="1004"/>
      <c r="AY30" s="1004"/>
      <c r="AZ30" s="1074" t="s">
        <v>601</v>
      </c>
      <c r="BA30" s="1074"/>
      <c r="BB30" s="1074"/>
      <c r="BC30" s="1074"/>
      <c r="BD30" s="1074"/>
      <c r="BE30" s="1005"/>
      <c r="BF30" s="1005"/>
      <c r="BG30" s="1005"/>
      <c r="BH30" s="1005"/>
      <c r="BI30" s="1006"/>
      <c r="BJ30" s="214"/>
      <c r="BK30" s="214"/>
      <c r="BL30" s="214"/>
      <c r="BM30" s="214"/>
      <c r="BN30" s="214"/>
      <c r="BO30" s="223"/>
      <c r="BP30" s="223"/>
      <c r="BQ30" s="220">
        <v>24</v>
      </c>
      <c r="BR30" s="221"/>
      <c r="BS30" s="1025"/>
      <c r="BT30" s="1026"/>
      <c r="BU30" s="1026"/>
      <c r="BV30" s="1026"/>
      <c r="BW30" s="1026"/>
      <c r="BX30" s="1026"/>
      <c r="BY30" s="1026"/>
      <c r="BZ30" s="1026"/>
      <c r="CA30" s="1026"/>
      <c r="CB30" s="1026"/>
      <c r="CC30" s="1026"/>
      <c r="CD30" s="1026"/>
      <c r="CE30" s="1026"/>
      <c r="CF30" s="1026"/>
      <c r="CG30" s="1047"/>
      <c r="CH30" s="1022"/>
      <c r="CI30" s="1023"/>
      <c r="CJ30" s="1023"/>
      <c r="CK30" s="1023"/>
      <c r="CL30" s="1024"/>
      <c r="CM30" s="1022"/>
      <c r="CN30" s="1023"/>
      <c r="CO30" s="1023"/>
      <c r="CP30" s="1023"/>
      <c r="CQ30" s="1024"/>
      <c r="CR30" s="1022"/>
      <c r="CS30" s="1023"/>
      <c r="CT30" s="1023"/>
      <c r="CU30" s="1023"/>
      <c r="CV30" s="1024"/>
      <c r="CW30" s="1022"/>
      <c r="CX30" s="1023"/>
      <c r="CY30" s="1023"/>
      <c r="CZ30" s="1023"/>
      <c r="DA30" s="1024"/>
      <c r="DB30" s="1022"/>
      <c r="DC30" s="1023"/>
      <c r="DD30" s="1023"/>
      <c r="DE30" s="1023"/>
      <c r="DF30" s="1024"/>
      <c r="DG30" s="1022"/>
      <c r="DH30" s="1023"/>
      <c r="DI30" s="1023"/>
      <c r="DJ30" s="1023"/>
      <c r="DK30" s="1024"/>
      <c r="DL30" s="1022"/>
      <c r="DM30" s="1023"/>
      <c r="DN30" s="1023"/>
      <c r="DO30" s="1023"/>
      <c r="DP30" s="1024"/>
      <c r="DQ30" s="1022"/>
      <c r="DR30" s="1023"/>
      <c r="DS30" s="1023"/>
      <c r="DT30" s="1023"/>
      <c r="DU30" s="1024"/>
      <c r="DV30" s="1025"/>
      <c r="DW30" s="1026"/>
      <c r="DX30" s="1026"/>
      <c r="DY30" s="1026"/>
      <c r="DZ30" s="1027"/>
      <c r="EA30" s="212"/>
    </row>
    <row r="31" spans="1:131" ht="26.25" customHeight="1" x14ac:dyDescent="0.2">
      <c r="A31" s="224">
        <v>4</v>
      </c>
      <c r="B31" s="1063" t="s">
        <v>406</v>
      </c>
      <c r="C31" s="1064"/>
      <c r="D31" s="1064"/>
      <c r="E31" s="1064"/>
      <c r="F31" s="1064"/>
      <c r="G31" s="1064"/>
      <c r="H31" s="1064"/>
      <c r="I31" s="1064"/>
      <c r="J31" s="1064"/>
      <c r="K31" s="1064"/>
      <c r="L31" s="1064"/>
      <c r="M31" s="1064"/>
      <c r="N31" s="1064"/>
      <c r="O31" s="1064"/>
      <c r="P31" s="1065"/>
      <c r="Q31" s="1071">
        <v>718</v>
      </c>
      <c r="R31" s="1072"/>
      <c r="S31" s="1072"/>
      <c r="T31" s="1072"/>
      <c r="U31" s="1072"/>
      <c r="V31" s="1072">
        <v>716</v>
      </c>
      <c r="W31" s="1072"/>
      <c r="X31" s="1072"/>
      <c r="Y31" s="1072"/>
      <c r="Z31" s="1072"/>
      <c r="AA31" s="1072">
        <v>2</v>
      </c>
      <c r="AB31" s="1072"/>
      <c r="AC31" s="1072"/>
      <c r="AD31" s="1072"/>
      <c r="AE31" s="1073"/>
      <c r="AF31" s="1068">
        <v>2</v>
      </c>
      <c r="AG31" s="1069"/>
      <c r="AH31" s="1069"/>
      <c r="AI31" s="1069"/>
      <c r="AJ31" s="1070"/>
      <c r="AK31" s="1013">
        <v>92</v>
      </c>
      <c r="AL31" s="1004"/>
      <c r="AM31" s="1004"/>
      <c r="AN31" s="1004"/>
      <c r="AO31" s="1004"/>
      <c r="AP31" s="1004" t="s">
        <v>582</v>
      </c>
      <c r="AQ31" s="1004"/>
      <c r="AR31" s="1004"/>
      <c r="AS31" s="1004"/>
      <c r="AT31" s="1004"/>
      <c r="AU31" s="1004" t="s">
        <v>582</v>
      </c>
      <c r="AV31" s="1004"/>
      <c r="AW31" s="1004"/>
      <c r="AX31" s="1004"/>
      <c r="AY31" s="1004"/>
      <c r="AZ31" s="1074" t="s">
        <v>601</v>
      </c>
      <c r="BA31" s="1074"/>
      <c r="BB31" s="1074"/>
      <c r="BC31" s="1074"/>
      <c r="BD31" s="1074"/>
      <c r="BE31" s="1005"/>
      <c r="BF31" s="1005"/>
      <c r="BG31" s="1005"/>
      <c r="BH31" s="1005"/>
      <c r="BI31" s="1006"/>
      <c r="BJ31" s="214"/>
      <c r="BK31" s="214"/>
      <c r="BL31" s="214"/>
      <c r="BM31" s="214"/>
      <c r="BN31" s="214"/>
      <c r="BO31" s="223"/>
      <c r="BP31" s="223"/>
      <c r="BQ31" s="220">
        <v>25</v>
      </c>
      <c r="BR31" s="221"/>
      <c r="BS31" s="1025"/>
      <c r="BT31" s="1026"/>
      <c r="BU31" s="1026"/>
      <c r="BV31" s="1026"/>
      <c r="BW31" s="1026"/>
      <c r="BX31" s="1026"/>
      <c r="BY31" s="1026"/>
      <c r="BZ31" s="1026"/>
      <c r="CA31" s="1026"/>
      <c r="CB31" s="1026"/>
      <c r="CC31" s="1026"/>
      <c r="CD31" s="1026"/>
      <c r="CE31" s="1026"/>
      <c r="CF31" s="1026"/>
      <c r="CG31" s="1047"/>
      <c r="CH31" s="1022"/>
      <c r="CI31" s="1023"/>
      <c r="CJ31" s="1023"/>
      <c r="CK31" s="1023"/>
      <c r="CL31" s="1024"/>
      <c r="CM31" s="1022"/>
      <c r="CN31" s="1023"/>
      <c r="CO31" s="1023"/>
      <c r="CP31" s="1023"/>
      <c r="CQ31" s="1024"/>
      <c r="CR31" s="1022"/>
      <c r="CS31" s="1023"/>
      <c r="CT31" s="1023"/>
      <c r="CU31" s="1023"/>
      <c r="CV31" s="1024"/>
      <c r="CW31" s="1022"/>
      <c r="CX31" s="1023"/>
      <c r="CY31" s="1023"/>
      <c r="CZ31" s="1023"/>
      <c r="DA31" s="1024"/>
      <c r="DB31" s="1022"/>
      <c r="DC31" s="1023"/>
      <c r="DD31" s="1023"/>
      <c r="DE31" s="1023"/>
      <c r="DF31" s="1024"/>
      <c r="DG31" s="1022"/>
      <c r="DH31" s="1023"/>
      <c r="DI31" s="1023"/>
      <c r="DJ31" s="1023"/>
      <c r="DK31" s="1024"/>
      <c r="DL31" s="1022"/>
      <c r="DM31" s="1023"/>
      <c r="DN31" s="1023"/>
      <c r="DO31" s="1023"/>
      <c r="DP31" s="1024"/>
      <c r="DQ31" s="1022"/>
      <c r="DR31" s="1023"/>
      <c r="DS31" s="1023"/>
      <c r="DT31" s="1023"/>
      <c r="DU31" s="1024"/>
      <c r="DV31" s="1025"/>
      <c r="DW31" s="1026"/>
      <c r="DX31" s="1026"/>
      <c r="DY31" s="1026"/>
      <c r="DZ31" s="1027"/>
      <c r="EA31" s="212"/>
    </row>
    <row r="32" spans="1:131" ht="26.25" customHeight="1" x14ac:dyDescent="0.2">
      <c r="A32" s="224">
        <v>5</v>
      </c>
      <c r="B32" s="1063" t="s">
        <v>407</v>
      </c>
      <c r="C32" s="1064"/>
      <c r="D32" s="1064"/>
      <c r="E32" s="1064"/>
      <c r="F32" s="1064"/>
      <c r="G32" s="1064"/>
      <c r="H32" s="1064"/>
      <c r="I32" s="1064"/>
      <c r="J32" s="1064"/>
      <c r="K32" s="1064"/>
      <c r="L32" s="1064"/>
      <c r="M32" s="1064"/>
      <c r="N32" s="1064"/>
      <c r="O32" s="1064"/>
      <c r="P32" s="1065"/>
      <c r="Q32" s="1071">
        <v>3153</v>
      </c>
      <c r="R32" s="1072"/>
      <c r="S32" s="1072"/>
      <c r="T32" s="1072"/>
      <c r="U32" s="1072"/>
      <c r="V32" s="1072">
        <v>2859</v>
      </c>
      <c r="W32" s="1072"/>
      <c r="X32" s="1072"/>
      <c r="Y32" s="1072"/>
      <c r="Z32" s="1072"/>
      <c r="AA32" s="1072">
        <v>294</v>
      </c>
      <c r="AB32" s="1072"/>
      <c r="AC32" s="1072"/>
      <c r="AD32" s="1072"/>
      <c r="AE32" s="1073"/>
      <c r="AF32" s="1068">
        <v>963</v>
      </c>
      <c r="AG32" s="1069"/>
      <c r="AH32" s="1069"/>
      <c r="AI32" s="1069"/>
      <c r="AJ32" s="1070"/>
      <c r="AK32" s="1013">
        <v>1078</v>
      </c>
      <c r="AL32" s="1004"/>
      <c r="AM32" s="1004"/>
      <c r="AN32" s="1004"/>
      <c r="AO32" s="1004"/>
      <c r="AP32" s="1004">
        <v>1700</v>
      </c>
      <c r="AQ32" s="1004"/>
      <c r="AR32" s="1004"/>
      <c r="AS32" s="1004"/>
      <c r="AT32" s="1004"/>
      <c r="AU32" s="1004">
        <v>1516</v>
      </c>
      <c r="AV32" s="1004"/>
      <c r="AW32" s="1004"/>
      <c r="AX32" s="1004"/>
      <c r="AY32" s="1004"/>
      <c r="AZ32" s="1074" t="s">
        <v>600</v>
      </c>
      <c r="BA32" s="1074"/>
      <c r="BB32" s="1074"/>
      <c r="BC32" s="1074"/>
      <c r="BD32" s="1074"/>
      <c r="BE32" s="1005" t="s">
        <v>408</v>
      </c>
      <c r="BF32" s="1005"/>
      <c r="BG32" s="1005"/>
      <c r="BH32" s="1005"/>
      <c r="BI32" s="1006"/>
      <c r="BJ32" s="214"/>
      <c r="BK32" s="214"/>
      <c r="BL32" s="214"/>
      <c r="BM32" s="214"/>
      <c r="BN32" s="214"/>
      <c r="BO32" s="223"/>
      <c r="BP32" s="223"/>
      <c r="BQ32" s="220">
        <v>26</v>
      </c>
      <c r="BR32" s="221"/>
      <c r="BS32" s="1025"/>
      <c r="BT32" s="1026"/>
      <c r="BU32" s="1026"/>
      <c r="BV32" s="1026"/>
      <c r="BW32" s="1026"/>
      <c r="BX32" s="1026"/>
      <c r="BY32" s="1026"/>
      <c r="BZ32" s="1026"/>
      <c r="CA32" s="1026"/>
      <c r="CB32" s="1026"/>
      <c r="CC32" s="1026"/>
      <c r="CD32" s="1026"/>
      <c r="CE32" s="1026"/>
      <c r="CF32" s="1026"/>
      <c r="CG32" s="1047"/>
      <c r="CH32" s="1022"/>
      <c r="CI32" s="1023"/>
      <c r="CJ32" s="1023"/>
      <c r="CK32" s="1023"/>
      <c r="CL32" s="1024"/>
      <c r="CM32" s="1022"/>
      <c r="CN32" s="1023"/>
      <c r="CO32" s="1023"/>
      <c r="CP32" s="1023"/>
      <c r="CQ32" s="1024"/>
      <c r="CR32" s="1022"/>
      <c r="CS32" s="1023"/>
      <c r="CT32" s="1023"/>
      <c r="CU32" s="1023"/>
      <c r="CV32" s="1024"/>
      <c r="CW32" s="1022"/>
      <c r="CX32" s="1023"/>
      <c r="CY32" s="1023"/>
      <c r="CZ32" s="1023"/>
      <c r="DA32" s="1024"/>
      <c r="DB32" s="1022"/>
      <c r="DC32" s="1023"/>
      <c r="DD32" s="1023"/>
      <c r="DE32" s="1023"/>
      <c r="DF32" s="1024"/>
      <c r="DG32" s="1022"/>
      <c r="DH32" s="1023"/>
      <c r="DI32" s="1023"/>
      <c r="DJ32" s="1023"/>
      <c r="DK32" s="1024"/>
      <c r="DL32" s="1022"/>
      <c r="DM32" s="1023"/>
      <c r="DN32" s="1023"/>
      <c r="DO32" s="1023"/>
      <c r="DP32" s="1024"/>
      <c r="DQ32" s="1022"/>
      <c r="DR32" s="1023"/>
      <c r="DS32" s="1023"/>
      <c r="DT32" s="1023"/>
      <c r="DU32" s="1024"/>
      <c r="DV32" s="1025"/>
      <c r="DW32" s="1026"/>
      <c r="DX32" s="1026"/>
      <c r="DY32" s="1026"/>
      <c r="DZ32" s="1027"/>
      <c r="EA32" s="212"/>
    </row>
    <row r="33" spans="1:131" ht="26.25" customHeight="1" x14ac:dyDescent="0.2">
      <c r="A33" s="224">
        <v>6</v>
      </c>
      <c r="B33" s="1063" t="s">
        <v>409</v>
      </c>
      <c r="C33" s="1064"/>
      <c r="D33" s="1064"/>
      <c r="E33" s="1064"/>
      <c r="F33" s="1064"/>
      <c r="G33" s="1064"/>
      <c r="H33" s="1064"/>
      <c r="I33" s="1064"/>
      <c r="J33" s="1064"/>
      <c r="K33" s="1064"/>
      <c r="L33" s="1064"/>
      <c r="M33" s="1064"/>
      <c r="N33" s="1064"/>
      <c r="O33" s="1064"/>
      <c r="P33" s="1065"/>
      <c r="Q33" s="1071">
        <v>1690</v>
      </c>
      <c r="R33" s="1072"/>
      <c r="S33" s="1072"/>
      <c r="T33" s="1072"/>
      <c r="U33" s="1072"/>
      <c r="V33" s="1072">
        <v>1679</v>
      </c>
      <c r="W33" s="1072"/>
      <c r="X33" s="1072"/>
      <c r="Y33" s="1072"/>
      <c r="Z33" s="1072"/>
      <c r="AA33" s="1072">
        <v>11</v>
      </c>
      <c r="AB33" s="1072"/>
      <c r="AC33" s="1072"/>
      <c r="AD33" s="1072"/>
      <c r="AE33" s="1073"/>
      <c r="AF33" s="1068">
        <v>387</v>
      </c>
      <c r="AG33" s="1069"/>
      <c r="AH33" s="1069"/>
      <c r="AI33" s="1069"/>
      <c r="AJ33" s="1070"/>
      <c r="AK33" s="1013">
        <v>689</v>
      </c>
      <c r="AL33" s="1004"/>
      <c r="AM33" s="1004"/>
      <c r="AN33" s="1004"/>
      <c r="AO33" s="1004"/>
      <c r="AP33" s="1004">
        <v>5284</v>
      </c>
      <c r="AQ33" s="1004"/>
      <c r="AR33" s="1004"/>
      <c r="AS33" s="1004"/>
      <c r="AT33" s="1004"/>
      <c r="AU33" s="1004">
        <v>4607</v>
      </c>
      <c r="AV33" s="1004"/>
      <c r="AW33" s="1004"/>
      <c r="AX33" s="1004"/>
      <c r="AY33" s="1004"/>
      <c r="AZ33" s="1074" t="s">
        <v>600</v>
      </c>
      <c r="BA33" s="1074"/>
      <c r="BB33" s="1074"/>
      <c r="BC33" s="1074"/>
      <c r="BD33" s="1074"/>
      <c r="BE33" s="1005" t="s">
        <v>410</v>
      </c>
      <c r="BF33" s="1005"/>
      <c r="BG33" s="1005"/>
      <c r="BH33" s="1005"/>
      <c r="BI33" s="1006"/>
      <c r="BJ33" s="214"/>
      <c r="BK33" s="214"/>
      <c r="BL33" s="214"/>
      <c r="BM33" s="214"/>
      <c r="BN33" s="214"/>
      <c r="BO33" s="223"/>
      <c r="BP33" s="223"/>
      <c r="BQ33" s="220">
        <v>27</v>
      </c>
      <c r="BR33" s="221"/>
      <c r="BS33" s="1025"/>
      <c r="BT33" s="1026"/>
      <c r="BU33" s="1026"/>
      <c r="BV33" s="1026"/>
      <c r="BW33" s="1026"/>
      <c r="BX33" s="1026"/>
      <c r="BY33" s="1026"/>
      <c r="BZ33" s="1026"/>
      <c r="CA33" s="1026"/>
      <c r="CB33" s="1026"/>
      <c r="CC33" s="1026"/>
      <c r="CD33" s="1026"/>
      <c r="CE33" s="1026"/>
      <c r="CF33" s="1026"/>
      <c r="CG33" s="1047"/>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212"/>
    </row>
    <row r="34" spans="1:131" ht="26.25" customHeight="1" x14ac:dyDescent="0.2">
      <c r="A34" s="224">
        <v>7</v>
      </c>
      <c r="B34" s="1063"/>
      <c r="C34" s="1064"/>
      <c r="D34" s="1064"/>
      <c r="E34" s="1064"/>
      <c r="F34" s="1064"/>
      <c r="G34" s="1064"/>
      <c r="H34" s="1064"/>
      <c r="I34" s="1064"/>
      <c r="J34" s="1064"/>
      <c r="K34" s="1064"/>
      <c r="L34" s="1064"/>
      <c r="M34" s="1064"/>
      <c r="N34" s="1064"/>
      <c r="O34" s="1064"/>
      <c r="P34" s="1065"/>
      <c r="Q34" s="1071"/>
      <c r="R34" s="1072"/>
      <c r="S34" s="1072"/>
      <c r="T34" s="1072"/>
      <c r="U34" s="1072"/>
      <c r="V34" s="1072"/>
      <c r="W34" s="1072"/>
      <c r="X34" s="1072"/>
      <c r="Y34" s="1072"/>
      <c r="Z34" s="1072"/>
      <c r="AA34" s="1072"/>
      <c r="AB34" s="1072"/>
      <c r="AC34" s="1072"/>
      <c r="AD34" s="1072"/>
      <c r="AE34" s="1073"/>
      <c r="AF34" s="1068"/>
      <c r="AG34" s="1069"/>
      <c r="AH34" s="1069"/>
      <c r="AI34" s="1069"/>
      <c r="AJ34" s="1070"/>
      <c r="AK34" s="1013"/>
      <c r="AL34" s="1004"/>
      <c r="AM34" s="1004"/>
      <c r="AN34" s="1004"/>
      <c r="AO34" s="1004"/>
      <c r="AP34" s="1004"/>
      <c r="AQ34" s="1004"/>
      <c r="AR34" s="1004"/>
      <c r="AS34" s="1004"/>
      <c r="AT34" s="1004"/>
      <c r="AU34" s="1004"/>
      <c r="AV34" s="1004"/>
      <c r="AW34" s="1004"/>
      <c r="AX34" s="1004"/>
      <c r="AY34" s="1004"/>
      <c r="AZ34" s="1074"/>
      <c r="BA34" s="1074"/>
      <c r="BB34" s="1074"/>
      <c r="BC34" s="1074"/>
      <c r="BD34" s="1074"/>
      <c r="BE34" s="1005"/>
      <c r="BF34" s="1005"/>
      <c r="BG34" s="1005"/>
      <c r="BH34" s="1005"/>
      <c r="BI34" s="1006"/>
      <c r="BJ34" s="214"/>
      <c r="BK34" s="214"/>
      <c r="BL34" s="214"/>
      <c r="BM34" s="214"/>
      <c r="BN34" s="214"/>
      <c r="BO34" s="223"/>
      <c r="BP34" s="223"/>
      <c r="BQ34" s="220">
        <v>28</v>
      </c>
      <c r="BR34" s="221"/>
      <c r="BS34" s="1025"/>
      <c r="BT34" s="1026"/>
      <c r="BU34" s="1026"/>
      <c r="BV34" s="1026"/>
      <c r="BW34" s="1026"/>
      <c r="BX34" s="1026"/>
      <c r="BY34" s="1026"/>
      <c r="BZ34" s="1026"/>
      <c r="CA34" s="1026"/>
      <c r="CB34" s="1026"/>
      <c r="CC34" s="1026"/>
      <c r="CD34" s="1026"/>
      <c r="CE34" s="1026"/>
      <c r="CF34" s="1026"/>
      <c r="CG34" s="1047"/>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212"/>
    </row>
    <row r="35" spans="1:131" ht="26.25" customHeight="1" x14ac:dyDescent="0.2">
      <c r="A35" s="224">
        <v>8</v>
      </c>
      <c r="B35" s="1063"/>
      <c r="C35" s="1064"/>
      <c r="D35" s="1064"/>
      <c r="E35" s="1064"/>
      <c r="F35" s="1064"/>
      <c r="G35" s="1064"/>
      <c r="H35" s="1064"/>
      <c r="I35" s="1064"/>
      <c r="J35" s="1064"/>
      <c r="K35" s="1064"/>
      <c r="L35" s="1064"/>
      <c r="M35" s="1064"/>
      <c r="N35" s="1064"/>
      <c r="O35" s="1064"/>
      <c r="P35" s="1065"/>
      <c r="Q35" s="1071"/>
      <c r="R35" s="1072"/>
      <c r="S35" s="1072"/>
      <c r="T35" s="1072"/>
      <c r="U35" s="1072"/>
      <c r="V35" s="1072"/>
      <c r="W35" s="1072"/>
      <c r="X35" s="1072"/>
      <c r="Y35" s="1072"/>
      <c r="Z35" s="1072"/>
      <c r="AA35" s="1072"/>
      <c r="AB35" s="1072"/>
      <c r="AC35" s="1072"/>
      <c r="AD35" s="1072"/>
      <c r="AE35" s="1073"/>
      <c r="AF35" s="1068"/>
      <c r="AG35" s="1069"/>
      <c r="AH35" s="1069"/>
      <c r="AI35" s="1069"/>
      <c r="AJ35" s="1070"/>
      <c r="AK35" s="1013"/>
      <c r="AL35" s="1004"/>
      <c r="AM35" s="1004"/>
      <c r="AN35" s="1004"/>
      <c r="AO35" s="1004"/>
      <c r="AP35" s="1004"/>
      <c r="AQ35" s="1004"/>
      <c r="AR35" s="1004"/>
      <c r="AS35" s="1004"/>
      <c r="AT35" s="1004"/>
      <c r="AU35" s="1004"/>
      <c r="AV35" s="1004"/>
      <c r="AW35" s="1004"/>
      <c r="AX35" s="1004"/>
      <c r="AY35" s="1004"/>
      <c r="AZ35" s="1074"/>
      <c r="BA35" s="1074"/>
      <c r="BB35" s="1074"/>
      <c r="BC35" s="1074"/>
      <c r="BD35" s="1074"/>
      <c r="BE35" s="1005"/>
      <c r="BF35" s="1005"/>
      <c r="BG35" s="1005"/>
      <c r="BH35" s="1005"/>
      <c r="BI35" s="1006"/>
      <c r="BJ35" s="214"/>
      <c r="BK35" s="214"/>
      <c r="BL35" s="214"/>
      <c r="BM35" s="214"/>
      <c r="BN35" s="214"/>
      <c r="BO35" s="223"/>
      <c r="BP35" s="223"/>
      <c r="BQ35" s="220">
        <v>29</v>
      </c>
      <c r="BR35" s="221"/>
      <c r="BS35" s="1025"/>
      <c r="BT35" s="1026"/>
      <c r="BU35" s="1026"/>
      <c r="BV35" s="1026"/>
      <c r="BW35" s="1026"/>
      <c r="BX35" s="1026"/>
      <c r="BY35" s="1026"/>
      <c r="BZ35" s="1026"/>
      <c r="CA35" s="1026"/>
      <c r="CB35" s="1026"/>
      <c r="CC35" s="1026"/>
      <c r="CD35" s="1026"/>
      <c r="CE35" s="1026"/>
      <c r="CF35" s="1026"/>
      <c r="CG35" s="1047"/>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212"/>
    </row>
    <row r="36" spans="1:131" ht="26.25" customHeight="1" x14ac:dyDescent="0.2">
      <c r="A36" s="224">
        <v>9</v>
      </c>
      <c r="B36" s="1063"/>
      <c r="C36" s="1064"/>
      <c r="D36" s="1064"/>
      <c r="E36" s="1064"/>
      <c r="F36" s="1064"/>
      <c r="G36" s="1064"/>
      <c r="H36" s="1064"/>
      <c r="I36" s="1064"/>
      <c r="J36" s="1064"/>
      <c r="K36" s="1064"/>
      <c r="L36" s="1064"/>
      <c r="M36" s="1064"/>
      <c r="N36" s="1064"/>
      <c r="O36" s="1064"/>
      <c r="P36" s="1065"/>
      <c r="Q36" s="1071"/>
      <c r="R36" s="1072"/>
      <c r="S36" s="1072"/>
      <c r="T36" s="1072"/>
      <c r="U36" s="1072"/>
      <c r="V36" s="1072"/>
      <c r="W36" s="1072"/>
      <c r="X36" s="1072"/>
      <c r="Y36" s="1072"/>
      <c r="Z36" s="1072"/>
      <c r="AA36" s="1072"/>
      <c r="AB36" s="1072"/>
      <c r="AC36" s="1072"/>
      <c r="AD36" s="1072"/>
      <c r="AE36" s="1073"/>
      <c r="AF36" s="1068"/>
      <c r="AG36" s="1069"/>
      <c r="AH36" s="1069"/>
      <c r="AI36" s="1069"/>
      <c r="AJ36" s="1070"/>
      <c r="AK36" s="1013"/>
      <c r="AL36" s="1004"/>
      <c r="AM36" s="1004"/>
      <c r="AN36" s="1004"/>
      <c r="AO36" s="1004"/>
      <c r="AP36" s="1004"/>
      <c r="AQ36" s="1004"/>
      <c r="AR36" s="1004"/>
      <c r="AS36" s="1004"/>
      <c r="AT36" s="1004"/>
      <c r="AU36" s="1004"/>
      <c r="AV36" s="1004"/>
      <c r="AW36" s="1004"/>
      <c r="AX36" s="1004"/>
      <c r="AY36" s="1004"/>
      <c r="AZ36" s="1074"/>
      <c r="BA36" s="1074"/>
      <c r="BB36" s="1074"/>
      <c r="BC36" s="1074"/>
      <c r="BD36" s="1074"/>
      <c r="BE36" s="1005"/>
      <c r="BF36" s="1005"/>
      <c r="BG36" s="1005"/>
      <c r="BH36" s="1005"/>
      <c r="BI36" s="1006"/>
      <c r="BJ36" s="214"/>
      <c r="BK36" s="214"/>
      <c r="BL36" s="214"/>
      <c r="BM36" s="214"/>
      <c r="BN36" s="214"/>
      <c r="BO36" s="223"/>
      <c r="BP36" s="223"/>
      <c r="BQ36" s="220">
        <v>30</v>
      </c>
      <c r="BR36" s="221"/>
      <c r="BS36" s="1025"/>
      <c r="BT36" s="1026"/>
      <c r="BU36" s="1026"/>
      <c r="BV36" s="1026"/>
      <c r="BW36" s="1026"/>
      <c r="BX36" s="1026"/>
      <c r="BY36" s="1026"/>
      <c r="BZ36" s="1026"/>
      <c r="CA36" s="1026"/>
      <c r="CB36" s="1026"/>
      <c r="CC36" s="1026"/>
      <c r="CD36" s="1026"/>
      <c r="CE36" s="1026"/>
      <c r="CF36" s="1026"/>
      <c r="CG36" s="1047"/>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212"/>
    </row>
    <row r="37" spans="1:131" ht="26.25" customHeight="1" x14ac:dyDescent="0.2">
      <c r="A37" s="224">
        <v>10</v>
      </c>
      <c r="B37" s="1063"/>
      <c r="C37" s="1064"/>
      <c r="D37" s="1064"/>
      <c r="E37" s="1064"/>
      <c r="F37" s="1064"/>
      <c r="G37" s="1064"/>
      <c r="H37" s="1064"/>
      <c r="I37" s="1064"/>
      <c r="J37" s="1064"/>
      <c r="K37" s="1064"/>
      <c r="L37" s="1064"/>
      <c r="M37" s="1064"/>
      <c r="N37" s="1064"/>
      <c r="O37" s="1064"/>
      <c r="P37" s="1065"/>
      <c r="Q37" s="1071"/>
      <c r="R37" s="1072"/>
      <c r="S37" s="1072"/>
      <c r="T37" s="1072"/>
      <c r="U37" s="1072"/>
      <c r="V37" s="1072"/>
      <c r="W37" s="1072"/>
      <c r="X37" s="1072"/>
      <c r="Y37" s="1072"/>
      <c r="Z37" s="1072"/>
      <c r="AA37" s="1072"/>
      <c r="AB37" s="1072"/>
      <c r="AC37" s="1072"/>
      <c r="AD37" s="1072"/>
      <c r="AE37" s="1073"/>
      <c r="AF37" s="1068"/>
      <c r="AG37" s="1069"/>
      <c r="AH37" s="1069"/>
      <c r="AI37" s="1069"/>
      <c r="AJ37" s="1070"/>
      <c r="AK37" s="1013"/>
      <c r="AL37" s="1004"/>
      <c r="AM37" s="1004"/>
      <c r="AN37" s="1004"/>
      <c r="AO37" s="1004"/>
      <c r="AP37" s="1004"/>
      <c r="AQ37" s="1004"/>
      <c r="AR37" s="1004"/>
      <c r="AS37" s="1004"/>
      <c r="AT37" s="1004"/>
      <c r="AU37" s="1004"/>
      <c r="AV37" s="1004"/>
      <c r="AW37" s="1004"/>
      <c r="AX37" s="1004"/>
      <c r="AY37" s="1004"/>
      <c r="AZ37" s="1074"/>
      <c r="BA37" s="1074"/>
      <c r="BB37" s="1074"/>
      <c r="BC37" s="1074"/>
      <c r="BD37" s="1074"/>
      <c r="BE37" s="1005"/>
      <c r="BF37" s="1005"/>
      <c r="BG37" s="1005"/>
      <c r="BH37" s="1005"/>
      <c r="BI37" s="1006"/>
      <c r="BJ37" s="214"/>
      <c r="BK37" s="214"/>
      <c r="BL37" s="214"/>
      <c r="BM37" s="214"/>
      <c r="BN37" s="214"/>
      <c r="BO37" s="223"/>
      <c r="BP37" s="223"/>
      <c r="BQ37" s="220">
        <v>31</v>
      </c>
      <c r="BR37" s="221"/>
      <c r="BS37" s="1025"/>
      <c r="BT37" s="1026"/>
      <c r="BU37" s="1026"/>
      <c r="BV37" s="1026"/>
      <c r="BW37" s="1026"/>
      <c r="BX37" s="1026"/>
      <c r="BY37" s="1026"/>
      <c r="BZ37" s="1026"/>
      <c r="CA37" s="1026"/>
      <c r="CB37" s="1026"/>
      <c r="CC37" s="1026"/>
      <c r="CD37" s="1026"/>
      <c r="CE37" s="1026"/>
      <c r="CF37" s="1026"/>
      <c r="CG37" s="1047"/>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212"/>
    </row>
    <row r="38" spans="1:131" ht="26.25" customHeight="1" x14ac:dyDescent="0.2">
      <c r="A38" s="224">
        <v>11</v>
      </c>
      <c r="B38" s="1063"/>
      <c r="C38" s="1064"/>
      <c r="D38" s="1064"/>
      <c r="E38" s="1064"/>
      <c r="F38" s="1064"/>
      <c r="G38" s="1064"/>
      <c r="H38" s="1064"/>
      <c r="I38" s="1064"/>
      <c r="J38" s="1064"/>
      <c r="K38" s="1064"/>
      <c r="L38" s="1064"/>
      <c r="M38" s="1064"/>
      <c r="N38" s="1064"/>
      <c r="O38" s="1064"/>
      <c r="P38" s="1065"/>
      <c r="Q38" s="1071"/>
      <c r="R38" s="1072"/>
      <c r="S38" s="1072"/>
      <c r="T38" s="1072"/>
      <c r="U38" s="1072"/>
      <c r="V38" s="1072"/>
      <c r="W38" s="1072"/>
      <c r="X38" s="1072"/>
      <c r="Y38" s="1072"/>
      <c r="Z38" s="1072"/>
      <c r="AA38" s="1072"/>
      <c r="AB38" s="1072"/>
      <c r="AC38" s="1072"/>
      <c r="AD38" s="1072"/>
      <c r="AE38" s="1073"/>
      <c r="AF38" s="1068"/>
      <c r="AG38" s="1069"/>
      <c r="AH38" s="1069"/>
      <c r="AI38" s="1069"/>
      <c r="AJ38" s="1070"/>
      <c r="AK38" s="1013"/>
      <c r="AL38" s="1004"/>
      <c r="AM38" s="1004"/>
      <c r="AN38" s="1004"/>
      <c r="AO38" s="1004"/>
      <c r="AP38" s="1004"/>
      <c r="AQ38" s="1004"/>
      <c r="AR38" s="1004"/>
      <c r="AS38" s="1004"/>
      <c r="AT38" s="1004"/>
      <c r="AU38" s="1004"/>
      <c r="AV38" s="1004"/>
      <c r="AW38" s="1004"/>
      <c r="AX38" s="1004"/>
      <c r="AY38" s="1004"/>
      <c r="AZ38" s="1074"/>
      <c r="BA38" s="1074"/>
      <c r="BB38" s="1074"/>
      <c r="BC38" s="1074"/>
      <c r="BD38" s="1074"/>
      <c r="BE38" s="1005"/>
      <c r="BF38" s="1005"/>
      <c r="BG38" s="1005"/>
      <c r="BH38" s="1005"/>
      <c r="BI38" s="1006"/>
      <c r="BJ38" s="214"/>
      <c r="BK38" s="214"/>
      <c r="BL38" s="214"/>
      <c r="BM38" s="214"/>
      <c r="BN38" s="214"/>
      <c r="BO38" s="223"/>
      <c r="BP38" s="223"/>
      <c r="BQ38" s="220">
        <v>32</v>
      </c>
      <c r="BR38" s="221"/>
      <c r="BS38" s="1025"/>
      <c r="BT38" s="1026"/>
      <c r="BU38" s="1026"/>
      <c r="BV38" s="1026"/>
      <c r="BW38" s="1026"/>
      <c r="BX38" s="1026"/>
      <c r="BY38" s="1026"/>
      <c r="BZ38" s="1026"/>
      <c r="CA38" s="1026"/>
      <c r="CB38" s="1026"/>
      <c r="CC38" s="1026"/>
      <c r="CD38" s="1026"/>
      <c r="CE38" s="1026"/>
      <c r="CF38" s="1026"/>
      <c r="CG38" s="1047"/>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212"/>
    </row>
    <row r="39" spans="1:131" ht="26.25" customHeight="1" x14ac:dyDescent="0.2">
      <c r="A39" s="224">
        <v>12</v>
      </c>
      <c r="B39" s="1063"/>
      <c r="C39" s="1064"/>
      <c r="D39" s="1064"/>
      <c r="E39" s="1064"/>
      <c r="F39" s="1064"/>
      <c r="G39" s="1064"/>
      <c r="H39" s="1064"/>
      <c r="I39" s="1064"/>
      <c r="J39" s="1064"/>
      <c r="K39" s="1064"/>
      <c r="L39" s="1064"/>
      <c r="M39" s="1064"/>
      <c r="N39" s="1064"/>
      <c r="O39" s="1064"/>
      <c r="P39" s="1065"/>
      <c r="Q39" s="1071"/>
      <c r="R39" s="1072"/>
      <c r="S39" s="1072"/>
      <c r="T39" s="1072"/>
      <c r="U39" s="1072"/>
      <c r="V39" s="1072"/>
      <c r="W39" s="1072"/>
      <c r="X39" s="1072"/>
      <c r="Y39" s="1072"/>
      <c r="Z39" s="1072"/>
      <c r="AA39" s="1072"/>
      <c r="AB39" s="1072"/>
      <c r="AC39" s="1072"/>
      <c r="AD39" s="1072"/>
      <c r="AE39" s="1073"/>
      <c r="AF39" s="1068"/>
      <c r="AG39" s="1069"/>
      <c r="AH39" s="1069"/>
      <c r="AI39" s="1069"/>
      <c r="AJ39" s="1070"/>
      <c r="AK39" s="1013"/>
      <c r="AL39" s="1004"/>
      <c r="AM39" s="1004"/>
      <c r="AN39" s="1004"/>
      <c r="AO39" s="1004"/>
      <c r="AP39" s="1004"/>
      <c r="AQ39" s="1004"/>
      <c r="AR39" s="1004"/>
      <c r="AS39" s="1004"/>
      <c r="AT39" s="1004"/>
      <c r="AU39" s="1004"/>
      <c r="AV39" s="1004"/>
      <c r="AW39" s="1004"/>
      <c r="AX39" s="1004"/>
      <c r="AY39" s="1004"/>
      <c r="AZ39" s="1074"/>
      <c r="BA39" s="1074"/>
      <c r="BB39" s="1074"/>
      <c r="BC39" s="1074"/>
      <c r="BD39" s="1074"/>
      <c r="BE39" s="1005"/>
      <c r="BF39" s="1005"/>
      <c r="BG39" s="1005"/>
      <c r="BH39" s="1005"/>
      <c r="BI39" s="1006"/>
      <c r="BJ39" s="214"/>
      <c r="BK39" s="214"/>
      <c r="BL39" s="214"/>
      <c r="BM39" s="214"/>
      <c r="BN39" s="214"/>
      <c r="BO39" s="223"/>
      <c r="BP39" s="223"/>
      <c r="BQ39" s="220">
        <v>33</v>
      </c>
      <c r="BR39" s="221"/>
      <c r="BS39" s="1025"/>
      <c r="BT39" s="1026"/>
      <c r="BU39" s="1026"/>
      <c r="BV39" s="1026"/>
      <c r="BW39" s="1026"/>
      <c r="BX39" s="1026"/>
      <c r="BY39" s="1026"/>
      <c r="BZ39" s="1026"/>
      <c r="CA39" s="1026"/>
      <c r="CB39" s="1026"/>
      <c r="CC39" s="1026"/>
      <c r="CD39" s="1026"/>
      <c r="CE39" s="1026"/>
      <c r="CF39" s="1026"/>
      <c r="CG39" s="1047"/>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212"/>
    </row>
    <row r="40" spans="1:131" ht="26.25" customHeight="1" x14ac:dyDescent="0.2">
      <c r="A40" s="220">
        <v>13</v>
      </c>
      <c r="B40" s="1063"/>
      <c r="C40" s="1064"/>
      <c r="D40" s="1064"/>
      <c r="E40" s="1064"/>
      <c r="F40" s="1064"/>
      <c r="G40" s="1064"/>
      <c r="H40" s="1064"/>
      <c r="I40" s="1064"/>
      <c r="J40" s="1064"/>
      <c r="K40" s="1064"/>
      <c r="L40" s="1064"/>
      <c r="M40" s="1064"/>
      <c r="N40" s="1064"/>
      <c r="O40" s="1064"/>
      <c r="P40" s="1065"/>
      <c r="Q40" s="1071"/>
      <c r="R40" s="1072"/>
      <c r="S40" s="1072"/>
      <c r="T40" s="1072"/>
      <c r="U40" s="1072"/>
      <c r="V40" s="1072"/>
      <c r="W40" s="1072"/>
      <c r="X40" s="1072"/>
      <c r="Y40" s="1072"/>
      <c r="Z40" s="1072"/>
      <c r="AA40" s="1072"/>
      <c r="AB40" s="1072"/>
      <c r="AC40" s="1072"/>
      <c r="AD40" s="1072"/>
      <c r="AE40" s="1073"/>
      <c r="AF40" s="1068"/>
      <c r="AG40" s="1069"/>
      <c r="AH40" s="1069"/>
      <c r="AI40" s="1069"/>
      <c r="AJ40" s="1070"/>
      <c r="AK40" s="1013"/>
      <c r="AL40" s="1004"/>
      <c r="AM40" s="1004"/>
      <c r="AN40" s="1004"/>
      <c r="AO40" s="1004"/>
      <c r="AP40" s="1004"/>
      <c r="AQ40" s="1004"/>
      <c r="AR40" s="1004"/>
      <c r="AS40" s="1004"/>
      <c r="AT40" s="1004"/>
      <c r="AU40" s="1004"/>
      <c r="AV40" s="1004"/>
      <c r="AW40" s="1004"/>
      <c r="AX40" s="1004"/>
      <c r="AY40" s="1004"/>
      <c r="AZ40" s="1074"/>
      <c r="BA40" s="1074"/>
      <c r="BB40" s="1074"/>
      <c r="BC40" s="1074"/>
      <c r="BD40" s="1074"/>
      <c r="BE40" s="1005"/>
      <c r="BF40" s="1005"/>
      <c r="BG40" s="1005"/>
      <c r="BH40" s="1005"/>
      <c r="BI40" s="1006"/>
      <c r="BJ40" s="214"/>
      <c r="BK40" s="214"/>
      <c r="BL40" s="214"/>
      <c r="BM40" s="214"/>
      <c r="BN40" s="214"/>
      <c r="BO40" s="223"/>
      <c r="BP40" s="223"/>
      <c r="BQ40" s="220">
        <v>34</v>
      </c>
      <c r="BR40" s="221"/>
      <c r="BS40" s="1025"/>
      <c r="BT40" s="1026"/>
      <c r="BU40" s="1026"/>
      <c r="BV40" s="1026"/>
      <c r="BW40" s="1026"/>
      <c r="BX40" s="1026"/>
      <c r="BY40" s="1026"/>
      <c r="BZ40" s="1026"/>
      <c r="CA40" s="1026"/>
      <c r="CB40" s="1026"/>
      <c r="CC40" s="1026"/>
      <c r="CD40" s="1026"/>
      <c r="CE40" s="1026"/>
      <c r="CF40" s="1026"/>
      <c r="CG40" s="1047"/>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212"/>
    </row>
    <row r="41" spans="1:131" ht="26.25" customHeight="1" x14ac:dyDescent="0.2">
      <c r="A41" s="220">
        <v>14</v>
      </c>
      <c r="B41" s="1063"/>
      <c r="C41" s="1064"/>
      <c r="D41" s="1064"/>
      <c r="E41" s="1064"/>
      <c r="F41" s="1064"/>
      <c r="G41" s="1064"/>
      <c r="H41" s="1064"/>
      <c r="I41" s="1064"/>
      <c r="J41" s="1064"/>
      <c r="K41" s="1064"/>
      <c r="L41" s="1064"/>
      <c r="M41" s="1064"/>
      <c r="N41" s="1064"/>
      <c r="O41" s="1064"/>
      <c r="P41" s="1065"/>
      <c r="Q41" s="1071"/>
      <c r="R41" s="1072"/>
      <c r="S41" s="1072"/>
      <c r="T41" s="1072"/>
      <c r="U41" s="1072"/>
      <c r="V41" s="1072"/>
      <c r="W41" s="1072"/>
      <c r="X41" s="1072"/>
      <c r="Y41" s="1072"/>
      <c r="Z41" s="1072"/>
      <c r="AA41" s="1072"/>
      <c r="AB41" s="1072"/>
      <c r="AC41" s="1072"/>
      <c r="AD41" s="1072"/>
      <c r="AE41" s="1073"/>
      <c r="AF41" s="1068"/>
      <c r="AG41" s="1069"/>
      <c r="AH41" s="1069"/>
      <c r="AI41" s="1069"/>
      <c r="AJ41" s="1070"/>
      <c r="AK41" s="1013"/>
      <c r="AL41" s="1004"/>
      <c r="AM41" s="1004"/>
      <c r="AN41" s="1004"/>
      <c r="AO41" s="1004"/>
      <c r="AP41" s="1004"/>
      <c r="AQ41" s="1004"/>
      <c r="AR41" s="1004"/>
      <c r="AS41" s="1004"/>
      <c r="AT41" s="1004"/>
      <c r="AU41" s="1004"/>
      <c r="AV41" s="1004"/>
      <c r="AW41" s="1004"/>
      <c r="AX41" s="1004"/>
      <c r="AY41" s="1004"/>
      <c r="AZ41" s="1074"/>
      <c r="BA41" s="1074"/>
      <c r="BB41" s="1074"/>
      <c r="BC41" s="1074"/>
      <c r="BD41" s="1074"/>
      <c r="BE41" s="1005"/>
      <c r="BF41" s="1005"/>
      <c r="BG41" s="1005"/>
      <c r="BH41" s="1005"/>
      <c r="BI41" s="1006"/>
      <c r="BJ41" s="214"/>
      <c r="BK41" s="214"/>
      <c r="BL41" s="214"/>
      <c r="BM41" s="214"/>
      <c r="BN41" s="214"/>
      <c r="BO41" s="223"/>
      <c r="BP41" s="223"/>
      <c r="BQ41" s="220">
        <v>35</v>
      </c>
      <c r="BR41" s="221"/>
      <c r="BS41" s="1025"/>
      <c r="BT41" s="1026"/>
      <c r="BU41" s="1026"/>
      <c r="BV41" s="1026"/>
      <c r="BW41" s="1026"/>
      <c r="BX41" s="1026"/>
      <c r="BY41" s="1026"/>
      <c r="BZ41" s="1026"/>
      <c r="CA41" s="1026"/>
      <c r="CB41" s="1026"/>
      <c r="CC41" s="1026"/>
      <c r="CD41" s="1026"/>
      <c r="CE41" s="1026"/>
      <c r="CF41" s="1026"/>
      <c r="CG41" s="1047"/>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212"/>
    </row>
    <row r="42" spans="1:131" ht="26.25" customHeight="1" x14ac:dyDescent="0.2">
      <c r="A42" s="220">
        <v>15</v>
      </c>
      <c r="B42" s="1063"/>
      <c r="C42" s="1064"/>
      <c r="D42" s="1064"/>
      <c r="E42" s="1064"/>
      <c r="F42" s="1064"/>
      <c r="G42" s="1064"/>
      <c r="H42" s="1064"/>
      <c r="I42" s="1064"/>
      <c r="J42" s="1064"/>
      <c r="K42" s="1064"/>
      <c r="L42" s="1064"/>
      <c r="M42" s="1064"/>
      <c r="N42" s="1064"/>
      <c r="O42" s="1064"/>
      <c r="P42" s="1065"/>
      <c r="Q42" s="1071"/>
      <c r="R42" s="1072"/>
      <c r="S42" s="1072"/>
      <c r="T42" s="1072"/>
      <c r="U42" s="1072"/>
      <c r="V42" s="1072"/>
      <c r="W42" s="1072"/>
      <c r="X42" s="1072"/>
      <c r="Y42" s="1072"/>
      <c r="Z42" s="1072"/>
      <c r="AA42" s="1072"/>
      <c r="AB42" s="1072"/>
      <c r="AC42" s="1072"/>
      <c r="AD42" s="1072"/>
      <c r="AE42" s="1073"/>
      <c r="AF42" s="1068"/>
      <c r="AG42" s="1069"/>
      <c r="AH42" s="1069"/>
      <c r="AI42" s="1069"/>
      <c r="AJ42" s="1070"/>
      <c r="AK42" s="1013"/>
      <c r="AL42" s="1004"/>
      <c r="AM42" s="1004"/>
      <c r="AN42" s="1004"/>
      <c r="AO42" s="1004"/>
      <c r="AP42" s="1004"/>
      <c r="AQ42" s="1004"/>
      <c r="AR42" s="1004"/>
      <c r="AS42" s="1004"/>
      <c r="AT42" s="1004"/>
      <c r="AU42" s="1004"/>
      <c r="AV42" s="1004"/>
      <c r="AW42" s="1004"/>
      <c r="AX42" s="1004"/>
      <c r="AY42" s="1004"/>
      <c r="AZ42" s="1074"/>
      <c r="BA42" s="1074"/>
      <c r="BB42" s="1074"/>
      <c r="BC42" s="1074"/>
      <c r="BD42" s="1074"/>
      <c r="BE42" s="1005"/>
      <c r="BF42" s="1005"/>
      <c r="BG42" s="1005"/>
      <c r="BH42" s="1005"/>
      <c r="BI42" s="1006"/>
      <c r="BJ42" s="214"/>
      <c r="BK42" s="214"/>
      <c r="BL42" s="214"/>
      <c r="BM42" s="214"/>
      <c r="BN42" s="214"/>
      <c r="BO42" s="223"/>
      <c r="BP42" s="223"/>
      <c r="BQ42" s="220">
        <v>36</v>
      </c>
      <c r="BR42" s="221"/>
      <c r="BS42" s="1025"/>
      <c r="BT42" s="1026"/>
      <c r="BU42" s="1026"/>
      <c r="BV42" s="1026"/>
      <c r="BW42" s="1026"/>
      <c r="BX42" s="1026"/>
      <c r="BY42" s="1026"/>
      <c r="BZ42" s="1026"/>
      <c r="CA42" s="1026"/>
      <c r="CB42" s="1026"/>
      <c r="CC42" s="1026"/>
      <c r="CD42" s="1026"/>
      <c r="CE42" s="1026"/>
      <c r="CF42" s="1026"/>
      <c r="CG42" s="1047"/>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212"/>
    </row>
    <row r="43" spans="1:131" ht="26.25" customHeight="1" x14ac:dyDescent="0.2">
      <c r="A43" s="220">
        <v>16</v>
      </c>
      <c r="B43" s="1063"/>
      <c r="C43" s="1064"/>
      <c r="D43" s="1064"/>
      <c r="E43" s="1064"/>
      <c r="F43" s="1064"/>
      <c r="G43" s="1064"/>
      <c r="H43" s="1064"/>
      <c r="I43" s="1064"/>
      <c r="J43" s="1064"/>
      <c r="K43" s="1064"/>
      <c r="L43" s="1064"/>
      <c r="M43" s="1064"/>
      <c r="N43" s="1064"/>
      <c r="O43" s="1064"/>
      <c r="P43" s="1065"/>
      <c r="Q43" s="1071"/>
      <c r="R43" s="1072"/>
      <c r="S43" s="1072"/>
      <c r="T43" s="1072"/>
      <c r="U43" s="1072"/>
      <c r="V43" s="1072"/>
      <c r="W43" s="1072"/>
      <c r="X43" s="1072"/>
      <c r="Y43" s="1072"/>
      <c r="Z43" s="1072"/>
      <c r="AA43" s="1072"/>
      <c r="AB43" s="1072"/>
      <c r="AC43" s="1072"/>
      <c r="AD43" s="1072"/>
      <c r="AE43" s="1073"/>
      <c r="AF43" s="1068"/>
      <c r="AG43" s="1069"/>
      <c r="AH43" s="1069"/>
      <c r="AI43" s="1069"/>
      <c r="AJ43" s="1070"/>
      <c r="AK43" s="1013"/>
      <c r="AL43" s="1004"/>
      <c r="AM43" s="1004"/>
      <c r="AN43" s="1004"/>
      <c r="AO43" s="1004"/>
      <c r="AP43" s="1004"/>
      <c r="AQ43" s="1004"/>
      <c r="AR43" s="1004"/>
      <c r="AS43" s="1004"/>
      <c r="AT43" s="1004"/>
      <c r="AU43" s="1004"/>
      <c r="AV43" s="1004"/>
      <c r="AW43" s="1004"/>
      <c r="AX43" s="1004"/>
      <c r="AY43" s="1004"/>
      <c r="AZ43" s="1074"/>
      <c r="BA43" s="1074"/>
      <c r="BB43" s="1074"/>
      <c r="BC43" s="1074"/>
      <c r="BD43" s="1074"/>
      <c r="BE43" s="1005"/>
      <c r="BF43" s="1005"/>
      <c r="BG43" s="1005"/>
      <c r="BH43" s="1005"/>
      <c r="BI43" s="1006"/>
      <c r="BJ43" s="214"/>
      <c r="BK43" s="214"/>
      <c r="BL43" s="214"/>
      <c r="BM43" s="214"/>
      <c r="BN43" s="214"/>
      <c r="BO43" s="223"/>
      <c r="BP43" s="223"/>
      <c r="BQ43" s="220">
        <v>37</v>
      </c>
      <c r="BR43" s="221"/>
      <c r="BS43" s="1025"/>
      <c r="BT43" s="1026"/>
      <c r="BU43" s="1026"/>
      <c r="BV43" s="1026"/>
      <c r="BW43" s="1026"/>
      <c r="BX43" s="1026"/>
      <c r="BY43" s="1026"/>
      <c r="BZ43" s="1026"/>
      <c r="CA43" s="1026"/>
      <c r="CB43" s="1026"/>
      <c r="CC43" s="1026"/>
      <c r="CD43" s="1026"/>
      <c r="CE43" s="1026"/>
      <c r="CF43" s="1026"/>
      <c r="CG43" s="1047"/>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212"/>
    </row>
    <row r="44" spans="1:131" ht="26.25" customHeight="1" x14ac:dyDescent="0.2">
      <c r="A44" s="220">
        <v>17</v>
      </c>
      <c r="B44" s="1063"/>
      <c r="C44" s="1064"/>
      <c r="D44" s="1064"/>
      <c r="E44" s="1064"/>
      <c r="F44" s="1064"/>
      <c r="G44" s="1064"/>
      <c r="H44" s="1064"/>
      <c r="I44" s="1064"/>
      <c r="J44" s="1064"/>
      <c r="K44" s="1064"/>
      <c r="L44" s="1064"/>
      <c r="M44" s="1064"/>
      <c r="N44" s="1064"/>
      <c r="O44" s="1064"/>
      <c r="P44" s="1065"/>
      <c r="Q44" s="1071"/>
      <c r="R44" s="1072"/>
      <c r="S44" s="1072"/>
      <c r="T44" s="1072"/>
      <c r="U44" s="1072"/>
      <c r="V44" s="1072"/>
      <c r="W44" s="1072"/>
      <c r="X44" s="1072"/>
      <c r="Y44" s="1072"/>
      <c r="Z44" s="1072"/>
      <c r="AA44" s="1072"/>
      <c r="AB44" s="1072"/>
      <c r="AC44" s="1072"/>
      <c r="AD44" s="1072"/>
      <c r="AE44" s="1073"/>
      <c r="AF44" s="1068"/>
      <c r="AG44" s="1069"/>
      <c r="AH44" s="1069"/>
      <c r="AI44" s="1069"/>
      <c r="AJ44" s="1070"/>
      <c r="AK44" s="1013"/>
      <c r="AL44" s="1004"/>
      <c r="AM44" s="1004"/>
      <c r="AN44" s="1004"/>
      <c r="AO44" s="1004"/>
      <c r="AP44" s="1004"/>
      <c r="AQ44" s="1004"/>
      <c r="AR44" s="1004"/>
      <c r="AS44" s="1004"/>
      <c r="AT44" s="1004"/>
      <c r="AU44" s="1004"/>
      <c r="AV44" s="1004"/>
      <c r="AW44" s="1004"/>
      <c r="AX44" s="1004"/>
      <c r="AY44" s="1004"/>
      <c r="AZ44" s="1074"/>
      <c r="BA44" s="1074"/>
      <c r="BB44" s="1074"/>
      <c r="BC44" s="1074"/>
      <c r="BD44" s="1074"/>
      <c r="BE44" s="1005"/>
      <c r="BF44" s="1005"/>
      <c r="BG44" s="1005"/>
      <c r="BH44" s="1005"/>
      <c r="BI44" s="1006"/>
      <c r="BJ44" s="214"/>
      <c r="BK44" s="214"/>
      <c r="BL44" s="214"/>
      <c r="BM44" s="214"/>
      <c r="BN44" s="214"/>
      <c r="BO44" s="223"/>
      <c r="BP44" s="223"/>
      <c r="BQ44" s="220">
        <v>38</v>
      </c>
      <c r="BR44" s="221"/>
      <c r="BS44" s="1025"/>
      <c r="BT44" s="1026"/>
      <c r="BU44" s="1026"/>
      <c r="BV44" s="1026"/>
      <c r="BW44" s="1026"/>
      <c r="BX44" s="1026"/>
      <c r="BY44" s="1026"/>
      <c r="BZ44" s="1026"/>
      <c r="CA44" s="1026"/>
      <c r="CB44" s="1026"/>
      <c r="CC44" s="1026"/>
      <c r="CD44" s="1026"/>
      <c r="CE44" s="1026"/>
      <c r="CF44" s="1026"/>
      <c r="CG44" s="1047"/>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212"/>
    </row>
    <row r="45" spans="1:131" ht="26.25" customHeight="1" x14ac:dyDescent="0.2">
      <c r="A45" s="220">
        <v>18</v>
      </c>
      <c r="B45" s="1063"/>
      <c r="C45" s="1064"/>
      <c r="D45" s="1064"/>
      <c r="E45" s="1064"/>
      <c r="F45" s="1064"/>
      <c r="G45" s="1064"/>
      <c r="H45" s="1064"/>
      <c r="I45" s="1064"/>
      <c r="J45" s="1064"/>
      <c r="K45" s="1064"/>
      <c r="L45" s="1064"/>
      <c r="M45" s="1064"/>
      <c r="N45" s="1064"/>
      <c r="O45" s="1064"/>
      <c r="P45" s="1065"/>
      <c r="Q45" s="1071"/>
      <c r="R45" s="1072"/>
      <c r="S45" s="1072"/>
      <c r="T45" s="1072"/>
      <c r="U45" s="1072"/>
      <c r="V45" s="1072"/>
      <c r="W45" s="1072"/>
      <c r="X45" s="1072"/>
      <c r="Y45" s="1072"/>
      <c r="Z45" s="1072"/>
      <c r="AA45" s="1072"/>
      <c r="AB45" s="1072"/>
      <c r="AC45" s="1072"/>
      <c r="AD45" s="1072"/>
      <c r="AE45" s="1073"/>
      <c r="AF45" s="1068"/>
      <c r="AG45" s="1069"/>
      <c r="AH45" s="1069"/>
      <c r="AI45" s="1069"/>
      <c r="AJ45" s="1070"/>
      <c r="AK45" s="1013"/>
      <c r="AL45" s="1004"/>
      <c r="AM45" s="1004"/>
      <c r="AN45" s="1004"/>
      <c r="AO45" s="1004"/>
      <c r="AP45" s="1004"/>
      <c r="AQ45" s="1004"/>
      <c r="AR45" s="1004"/>
      <c r="AS45" s="1004"/>
      <c r="AT45" s="1004"/>
      <c r="AU45" s="1004"/>
      <c r="AV45" s="1004"/>
      <c r="AW45" s="1004"/>
      <c r="AX45" s="1004"/>
      <c r="AY45" s="1004"/>
      <c r="AZ45" s="1074"/>
      <c r="BA45" s="1074"/>
      <c r="BB45" s="1074"/>
      <c r="BC45" s="1074"/>
      <c r="BD45" s="1074"/>
      <c r="BE45" s="1005"/>
      <c r="BF45" s="1005"/>
      <c r="BG45" s="1005"/>
      <c r="BH45" s="1005"/>
      <c r="BI45" s="1006"/>
      <c r="BJ45" s="214"/>
      <c r="BK45" s="214"/>
      <c r="BL45" s="214"/>
      <c r="BM45" s="214"/>
      <c r="BN45" s="214"/>
      <c r="BO45" s="223"/>
      <c r="BP45" s="223"/>
      <c r="BQ45" s="220">
        <v>39</v>
      </c>
      <c r="BR45" s="221"/>
      <c r="BS45" s="1025"/>
      <c r="BT45" s="1026"/>
      <c r="BU45" s="1026"/>
      <c r="BV45" s="1026"/>
      <c r="BW45" s="1026"/>
      <c r="BX45" s="1026"/>
      <c r="BY45" s="1026"/>
      <c r="BZ45" s="1026"/>
      <c r="CA45" s="1026"/>
      <c r="CB45" s="1026"/>
      <c r="CC45" s="1026"/>
      <c r="CD45" s="1026"/>
      <c r="CE45" s="1026"/>
      <c r="CF45" s="1026"/>
      <c r="CG45" s="1047"/>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212"/>
    </row>
    <row r="46" spans="1:131" ht="26.25" customHeight="1" x14ac:dyDescent="0.2">
      <c r="A46" s="220">
        <v>19</v>
      </c>
      <c r="B46" s="1063"/>
      <c r="C46" s="1064"/>
      <c r="D46" s="1064"/>
      <c r="E46" s="1064"/>
      <c r="F46" s="1064"/>
      <c r="G46" s="1064"/>
      <c r="H46" s="1064"/>
      <c r="I46" s="1064"/>
      <c r="J46" s="1064"/>
      <c r="K46" s="1064"/>
      <c r="L46" s="1064"/>
      <c r="M46" s="1064"/>
      <c r="N46" s="1064"/>
      <c r="O46" s="1064"/>
      <c r="P46" s="1065"/>
      <c r="Q46" s="1071"/>
      <c r="R46" s="1072"/>
      <c r="S46" s="1072"/>
      <c r="T46" s="1072"/>
      <c r="U46" s="1072"/>
      <c r="V46" s="1072"/>
      <c r="W46" s="1072"/>
      <c r="X46" s="1072"/>
      <c r="Y46" s="1072"/>
      <c r="Z46" s="1072"/>
      <c r="AA46" s="1072"/>
      <c r="AB46" s="1072"/>
      <c r="AC46" s="1072"/>
      <c r="AD46" s="1072"/>
      <c r="AE46" s="1073"/>
      <c r="AF46" s="1068"/>
      <c r="AG46" s="1069"/>
      <c r="AH46" s="1069"/>
      <c r="AI46" s="1069"/>
      <c r="AJ46" s="1070"/>
      <c r="AK46" s="1013"/>
      <c r="AL46" s="1004"/>
      <c r="AM46" s="1004"/>
      <c r="AN46" s="1004"/>
      <c r="AO46" s="1004"/>
      <c r="AP46" s="1004"/>
      <c r="AQ46" s="1004"/>
      <c r="AR46" s="1004"/>
      <c r="AS46" s="1004"/>
      <c r="AT46" s="1004"/>
      <c r="AU46" s="1004"/>
      <c r="AV46" s="1004"/>
      <c r="AW46" s="1004"/>
      <c r="AX46" s="1004"/>
      <c r="AY46" s="1004"/>
      <c r="AZ46" s="1074"/>
      <c r="BA46" s="1074"/>
      <c r="BB46" s="1074"/>
      <c r="BC46" s="1074"/>
      <c r="BD46" s="1074"/>
      <c r="BE46" s="1005"/>
      <c r="BF46" s="1005"/>
      <c r="BG46" s="1005"/>
      <c r="BH46" s="1005"/>
      <c r="BI46" s="1006"/>
      <c r="BJ46" s="214"/>
      <c r="BK46" s="214"/>
      <c r="BL46" s="214"/>
      <c r="BM46" s="214"/>
      <c r="BN46" s="214"/>
      <c r="BO46" s="223"/>
      <c r="BP46" s="223"/>
      <c r="BQ46" s="220">
        <v>40</v>
      </c>
      <c r="BR46" s="221"/>
      <c r="BS46" s="1025"/>
      <c r="BT46" s="1026"/>
      <c r="BU46" s="1026"/>
      <c r="BV46" s="1026"/>
      <c r="BW46" s="1026"/>
      <c r="BX46" s="1026"/>
      <c r="BY46" s="1026"/>
      <c r="BZ46" s="1026"/>
      <c r="CA46" s="1026"/>
      <c r="CB46" s="1026"/>
      <c r="CC46" s="1026"/>
      <c r="CD46" s="1026"/>
      <c r="CE46" s="1026"/>
      <c r="CF46" s="1026"/>
      <c r="CG46" s="1047"/>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212"/>
    </row>
    <row r="47" spans="1:131" ht="26.25" customHeight="1" x14ac:dyDescent="0.2">
      <c r="A47" s="220">
        <v>20</v>
      </c>
      <c r="B47" s="1063"/>
      <c r="C47" s="1064"/>
      <c r="D47" s="1064"/>
      <c r="E47" s="1064"/>
      <c r="F47" s="1064"/>
      <c r="G47" s="1064"/>
      <c r="H47" s="1064"/>
      <c r="I47" s="1064"/>
      <c r="J47" s="1064"/>
      <c r="K47" s="1064"/>
      <c r="L47" s="1064"/>
      <c r="M47" s="1064"/>
      <c r="N47" s="1064"/>
      <c r="O47" s="1064"/>
      <c r="P47" s="1065"/>
      <c r="Q47" s="1071"/>
      <c r="R47" s="1072"/>
      <c r="S47" s="1072"/>
      <c r="T47" s="1072"/>
      <c r="U47" s="1072"/>
      <c r="V47" s="1072"/>
      <c r="W47" s="1072"/>
      <c r="X47" s="1072"/>
      <c r="Y47" s="1072"/>
      <c r="Z47" s="1072"/>
      <c r="AA47" s="1072"/>
      <c r="AB47" s="1072"/>
      <c r="AC47" s="1072"/>
      <c r="AD47" s="1072"/>
      <c r="AE47" s="1073"/>
      <c r="AF47" s="1068"/>
      <c r="AG47" s="1069"/>
      <c r="AH47" s="1069"/>
      <c r="AI47" s="1069"/>
      <c r="AJ47" s="1070"/>
      <c r="AK47" s="1013"/>
      <c r="AL47" s="1004"/>
      <c r="AM47" s="1004"/>
      <c r="AN47" s="1004"/>
      <c r="AO47" s="1004"/>
      <c r="AP47" s="1004"/>
      <c r="AQ47" s="1004"/>
      <c r="AR47" s="1004"/>
      <c r="AS47" s="1004"/>
      <c r="AT47" s="1004"/>
      <c r="AU47" s="1004"/>
      <c r="AV47" s="1004"/>
      <c r="AW47" s="1004"/>
      <c r="AX47" s="1004"/>
      <c r="AY47" s="1004"/>
      <c r="AZ47" s="1074"/>
      <c r="BA47" s="1074"/>
      <c r="BB47" s="1074"/>
      <c r="BC47" s="1074"/>
      <c r="BD47" s="1074"/>
      <c r="BE47" s="1005"/>
      <c r="BF47" s="1005"/>
      <c r="BG47" s="1005"/>
      <c r="BH47" s="1005"/>
      <c r="BI47" s="1006"/>
      <c r="BJ47" s="214"/>
      <c r="BK47" s="214"/>
      <c r="BL47" s="214"/>
      <c r="BM47" s="214"/>
      <c r="BN47" s="214"/>
      <c r="BO47" s="223"/>
      <c r="BP47" s="223"/>
      <c r="BQ47" s="220">
        <v>41</v>
      </c>
      <c r="BR47" s="221"/>
      <c r="BS47" s="1025"/>
      <c r="BT47" s="1026"/>
      <c r="BU47" s="1026"/>
      <c r="BV47" s="1026"/>
      <c r="BW47" s="1026"/>
      <c r="BX47" s="1026"/>
      <c r="BY47" s="1026"/>
      <c r="BZ47" s="1026"/>
      <c r="CA47" s="1026"/>
      <c r="CB47" s="1026"/>
      <c r="CC47" s="1026"/>
      <c r="CD47" s="1026"/>
      <c r="CE47" s="1026"/>
      <c r="CF47" s="1026"/>
      <c r="CG47" s="1047"/>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212"/>
    </row>
    <row r="48" spans="1:131" ht="26.25" customHeight="1" x14ac:dyDescent="0.2">
      <c r="A48" s="220">
        <v>21</v>
      </c>
      <c r="B48" s="1063"/>
      <c r="C48" s="1064"/>
      <c r="D48" s="1064"/>
      <c r="E48" s="1064"/>
      <c r="F48" s="1064"/>
      <c r="G48" s="1064"/>
      <c r="H48" s="1064"/>
      <c r="I48" s="1064"/>
      <c r="J48" s="1064"/>
      <c r="K48" s="1064"/>
      <c r="L48" s="1064"/>
      <c r="M48" s="1064"/>
      <c r="N48" s="1064"/>
      <c r="O48" s="1064"/>
      <c r="P48" s="1065"/>
      <c r="Q48" s="1071"/>
      <c r="R48" s="1072"/>
      <c r="S48" s="1072"/>
      <c r="T48" s="1072"/>
      <c r="U48" s="1072"/>
      <c r="V48" s="1072"/>
      <c r="W48" s="1072"/>
      <c r="X48" s="1072"/>
      <c r="Y48" s="1072"/>
      <c r="Z48" s="1072"/>
      <c r="AA48" s="1072"/>
      <c r="AB48" s="1072"/>
      <c r="AC48" s="1072"/>
      <c r="AD48" s="1072"/>
      <c r="AE48" s="1073"/>
      <c r="AF48" s="1068"/>
      <c r="AG48" s="1069"/>
      <c r="AH48" s="1069"/>
      <c r="AI48" s="1069"/>
      <c r="AJ48" s="1070"/>
      <c r="AK48" s="1013"/>
      <c r="AL48" s="1004"/>
      <c r="AM48" s="1004"/>
      <c r="AN48" s="1004"/>
      <c r="AO48" s="1004"/>
      <c r="AP48" s="1004"/>
      <c r="AQ48" s="1004"/>
      <c r="AR48" s="1004"/>
      <c r="AS48" s="1004"/>
      <c r="AT48" s="1004"/>
      <c r="AU48" s="1004"/>
      <c r="AV48" s="1004"/>
      <c r="AW48" s="1004"/>
      <c r="AX48" s="1004"/>
      <c r="AY48" s="1004"/>
      <c r="AZ48" s="1074"/>
      <c r="BA48" s="1074"/>
      <c r="BB48" s="1074"/>
      <c r="BC48" s="1074"/>
      <c r="BD48" s="1074"/>
      <c r="BE48" s="1005"/>
      <c r="BF48" s="1005"/>
      <c r="BG48" s="1005"/>
      <c r="BH48" s="1005"/>
      <c r="BI48" s="1006"/>
      <c r="BJ48" s="214"/>
      <c r="BK48" s="214"/>
      <c r="BL48" s="214"/>
      <c r="BM48" s="214"/>
      <c r="BN48" s="214"/>
      <c r="BO48" s="223"/>
      <c r="BP48" s="223"/>
      <c r="BQ48" s="220">
        <v>42</v>
      </c>
      <c r="BR48" s="221"/>
      <c r="BS48" s="1025"/>
      <c r="BT48" s="1026"/>
      <c r="BU48" s="1026"/>
      <c r="BV48" s="1026"/>
      <c r="BW48" s="1026"/>
      <c r="BX48" s="1026"/>
      <c r="BY48" s="1026"/>
      <c r="BZ48" s="1026"/>
      <c r="CA48" s="1026"/>
      <c r="CB48" s="1026"/>
      <c r="CC48" s="1026"/>
      <c r="CD48" s="1026"/>
      <c r="CE48" s="1026"/>
      <c r="CF48" s="1026"/>
      <c r="CG48" s="1047"/>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212"/>
    </row>
    <row r="49" spans="1:131" ht="26.25" customHeight="1" x14ac:dyDescent="0.2">
      <c r="A49" s="220">
        <v>22</v>
      </c>
      <c r="B49" s="1063"/>
      <c r="C49" s="1064"/>
      <c r="D49" s="1064"/>
      <c r="E49" s="1064"/>
      <c r="F49" s="1064"/>
      <c r="G49" s="1064"/>
      <c r="H49" s="1064"/>
      <c r="I49" s="1064"/>
      <c r="J49" s="1064"/>
      <c r="K49" s="1064"/>
      <c r="L49" s="1064"/>
      <c r="M49" s="1064"/>
      <c r="N49" s="1064"/>
      <c r="O49" s="1064"/>
      <c r="P49" s="1065"/>
      <c r="Q49" s="1071"/>
      <c r="R49" s="1072"/>
      <c r="S49" s="1072"/>
      <c r="T49" s="1072"/>
      <c r="U49" s="1072"/>
      <c r="V49" s="1072"/>
      <c r="W49" s="1072"/>
      <c r="X49" s="1072"/>
      <c r="Y49" s="1072"/>
      <c r="Z49" s="1072"/>
      <c r="AA49" s="1072"/>
      <c r="AB49" s="1072"/>
      <c r="AC49" s="1072"/>
      <c r="AD49" s="1072"/>
      <c r="AE49" s="1073"/>
      <c r="AF49" s="1068"/>
      <c r="AG49" s="1069"/>
      <c r="AH49" s="1069"/>
      <c r="AI49" s="1069"/>
      <c r="AJ49" s="1070"/>
      <c r="AK49" s="1013"/>
      <c r="AL49" s="1004"/>
      <c r="AM49" s="1004"/>
      <c r="AN49" s="1004"/>
      <c r="AO49" s="1004"/>
      <c r="AP49" s="1004"/>
      <c r="AQ49" s="1004"/>
      <c r="AR49" s="1004"/>
      <c r="AS49" s="1004"/>
      <c r="AT49" s="1004"/>
      <c r="AU49" s="1004"/>
      <c r="AV49" s="1004"/>
      <c r="AW49" s="1004"/>
      <c r="AX49" s="1004"/>
      <c r="AY49" s="1004"/>
      <c r="AZ49" s="1074"/>
      <c r="BA49" s="1074"/>
      <c r="BB49" s="1074"/>
      <c r="BC49" s="1074"/>
      <c r="BD49" s="1074"/>
      <c r="BE49" s="1005"/>
      <c r="BF49" s="1005"/>
      <c r="BG49" s="1005"/>
      <c r="BH49" s="1005"/>
      <c r="BI49" s="1006"/>
      <c r="BJ49" s="214"/>
      <c r="BK49" s="214"/>
      <c r="BL49" s="214"/>
      <c r="BM49" s="214"/>
      <c r="BN49" s="214"/>
      <c r="BO49" s="223"/>
      <c r="BP49" s="223"/>
      <c r="BQ49" s="220">
        <v>43</v>
      </c>
      <c r="BR49" s="221"/>
      <c r="BS49" s="1025"/>
      <c r="BT49" s="1026"/>
      <c r="BU49" s="1026"/>
      <c r="BV49" s="1026"/>
      <c r="BW49" s="1026"/>
      <c r="BX49" s="1026"/>
      <c r="BY49" s="1026"/>
      <c r="BZ49" s="1026"/>
      <c r="CA49" s="1026"/>
      <c r="CB49" s="1026"/>
      <c r="CC49" s="1026"/>
      <c r="CD49" s="1026"/>
      <c r="CE49" s="1026"/>
      <c r="CF49" s="1026"/>
      <c r="CG49" s="1047"/>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212"/>
    </row>
    <row r="50" spans="1:131" ht="26.25" customHeight="1" x14ac:dyDescent="0.2">
      <c r="A50" s="220">
        <v>23</v>
      </c>
      <c r="B50" s="1063"/>
      <c r="C50" s="1064"/>
      <c r="D50" s="1064"/>
      <c r="E50" s="1064"/>
      <c r="F50" s="1064"/>
      <c r="G50" s="1064"/>
      <c r="H50" s="1064"/>
      <c r="I50" s="1064"/>
      <c r="J50" s="1064"/>
      <c r="K50" s="1064"/>
      <c r="L50" s="1064"/>
      <c r="M50" s="1064"/>
      <c r="N50" s="1064"/>
      <c r="O50" s="1064"/>
      <c r="P50" s="1065"/>
      <c r="Q50" s="1066"/>
      <c r="R50" s="1058"/>
      <c r="S50" s="1058"/>
      <c r="T50" s="1058"/>
      <c r="U50" s="1058"/>
      <c r="V50" s="1058"/>
      <c r="W50" s="1058"/>
      <c r="X50" s="1058"/>
      <c r="Y50" s="1058"/>
      <c r="Z50" s="1058"/>
      <c r="AA50" s="1058"/>
      <c r="AB50" s="1058"/>
      <c r="AC50" s="1058"/>
      <c r="AD50" s="1058"/>
      <c r="AE50" s="1067"/>
      <c r="AF50" s="1068"/>
      <c r="AG50" s="1069"/>
      <c r="AH50" s="1069"/>
      <c r="AI50" s="1069"/>
      <c r="AJ50" s="1070"/>
      <c r="AK50" s="1057"/>
      <c r="AL50" s="1058"/>
      <c r="AM50" s="1058"/>
      <c r="AN50" s="1058"/>
      <c r="AO50" s="1058"/>
      <c r="AP50" s="1058"/>
      <c r="AQ50" s="1058"/>
      <c r="AR50" s="1058"/>
      <c r="AS50" s="1058"/>
      <c r="AT50" s="1058"/>
      <c r="AU50" s="1058"/>
      <c r="AV50" s="1058"/>
      <c r="AW50" s="1058"/>
      <c r="AX50" s="1058"/>
      <c r="AY50" s="1058"/>
      <c r="AZ50" s="1059"/>
      <c r="BA50" s="1059"/>
      <c r="BB50" s="1059"/>
      <c r="BC50" s="1059"/>
      <c r="BD50" s="1059"/>
      <c r="BE50" s="1005"/>
      <c r="BF50" s="1005"/>
      <c r="BG50" s="1005"/>
      <c r="BH50" s="1005"/>
      <c r="BI50" s="1006"/>
      <c r="BJ50" s="214"/>
      <c r="BK50" s="214"/>
      <c r="BL50" s="214"/>
      <c r="BM50" s="214"/>
      <c r="BN50" s="214"/>
      <c r="BO50" s="223"/>
      <c r="BP50" s="223"/>
      <c r="BQ50" s="220">
        <v>44</v>
      </c>
      <c r="BR50" s="221"/>
      <c r="BS50" s="1025"/>
      <c r="BT50" s="1026"/>
      <c r="BU50" s="1026"/>
      <c r="BV50" s="1026"/>
      <c r="BW50" s="1026"/>
      <c r="BX50" s="1026"/>
      <c r="BY50" s="1026"/>
      <c r="BZ50" s="1026"/>
      <c r="CA50" s="1026"/>
      <c r="CB50" s="1026"/>
      <c r="CC50" s="1026"/>
      <c r="CD50" s="1026"/>
      <c r="CE50" s="1026"/>
      <c r="CF50" s="1026"/>
      <c r="CG50" s="1047"/>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212"/>
    </row>
    <row r="51" spans="1:131" ht="26.25" customHeight="1" x14ac:dyDescent="0.2">
      <c r="A51" s="220">
        <v>24</v>
      </c>
      <c r="B51" s="1063"/>
      <c r="C51" s="1064"/>
      <c r="D51" s="1064"/>
      <c r="E51" s="1064"/>
      <c r="F51" s="1064"/>
      <c r="G51" s="1064"/>
      <c r="H51" s="1064"/>
      <c r="I51" s="1064"/>
      <c r="J51" s="1064"/>
      <c r="K51" s="1064"/>
      <c r="L51" s="1064"/>
      <c r="M51" s="1064"/>
      <c r="N51" s="1064"/>
      <c r="O51" s="1064"/>
      <c r="P51" s="1065"/>
      <c r="Q51" s="1066"/>
      <c r="R51" s="1058"/>
      <c r="S51" s="1058"/>
      <c r="T51" s="1058"/>
      <c r="U51" s="1058"/>
      <c r="V51" s="1058"/>
      <c r="W51" s="1058"/>
      <c r="X51" s="1058"/>
      <c r="Y51" s="1058"/>
      <c r="Z51" s="1058"/>
      <c r="AA51" s="1058"/>
      <c r="AB51" s="1058"/>
      <c r="AC51" s="1058"/>
      <c r="AD51" s="1058"/>
      <c r="AE51" s="1067"/>
      <c r="AF51" s="1068"/>
      <c r="AG51" s="1069"/>
      <c r="AH51" s="1069"/>
      <c r="AI51" s="1069"/>
      <c r="AJ51" s="1070"/>
      <c r="AK51" s="1057"/>
      <c r="AL51" s="1058"/>
      <c r="AM51" s="1058"/>
      <c r="AN51" s="1058"/>
      <c r="AO51" s="1058"/>
      <c r="AP51" s="1058"/>
      <c r="AQ51" s="1058"/>
      <c r="AR51" s="1058"/>
      <c r="AS51" s="1058"/>
      <c r="AT51" s="1058"/>
      <c r="AU51" s="1058"/>
      <c r="AV51" s="1058"/>
      <c r="AW51" s="1058"/>
      <c r="AX51" s="1058"/>
      <c r="AY51" s="1058"/>
      <c r="AZ51" s="1059"/>
      <c r="BA51" s="1059"/>
      <c r="BB51" s="1059"/>
      <c r="BC51" s="1059"/>
      <c r="BD51" s="1059"/>
      <c r="BE51" s="1005"/>
      <c r="BF51" s="1005"/>
      <c r="BG51" s="1005"/>
      <c r="BH51" s="1005"/>
      <c r="BI51" s="1006"/>
      <c r="BJ51" s="214"/>
      <c r="BK51" s="214"/>
      <c r="BL51" s="214"/>
      <c r="BM51" s="214"/>
      <c r="BN51" s="214"/>
      <c r="BO51" s="223"/>
      <c r="BP51" s="223"/>
      <c r="BQ51" s="220">
        <v>45</v>
      </c>
      <c r="BR51" s="221"/>
      <c r="BS51" s="1025"/>
      <c r="BT51" s="1026"/>
      <c r="BU51" s="1026"/>
      <c r="BV51" s="1026"/>
      <c r="BW51" s="1026"/>
      <c r="BX51" s="1026"/>
      <c r="BY51" s="1026"/>
      <c r="BZ51" s="1026"/>
      <c r="CA51" s="1026"/>
      <c r="CB51" s="1026"/>
      <c r="CC51" s="1026"/>
      <c r="CD51" s="1026"/>
      <c r="CE51" s="1026"/>
      <c r="CF51" s="1026"/>
      <c r="CG51" s="1047"/>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212"/>
    </row>
    <row r="52" spans="1:131" ht="26.25" customHeight="1" x14ac:dyDescent="0.2">
      <c r="A52" s="220">
        <v>25</v>
      </c>
      <c r="B52" s="1063"/>
      <c r="C52" s="1064"/>
      <c r="D52" s="1064"/>
      <c r="E52" s="1064"/>
      <c r="F52" s="1064"/>
      <c r="G52" s="1064"/>
      <c r="H52" s="1064"/>
      <c r="I52" s="1064"/>
      <c r="J52" s="1064"/>
      <c r="K52" s="1064"/>
      <c r="L52" s="1064"/>
      <c r="M52" s="1064"/>
      <c r="N52" s="1064"/>
      <c r="O52" s="1064"/>
      <c r="P52" s="1065"/>
      <c r="Q52" s="1066"/>
      <c r="R52" s="1058"/>
      <c r="S52" s="1058"/>
      <c r="T52" s="1058"/>
      <c r="U52" s="1058"/>
      <c r="V52" s="1058"/>
      <c r="W52" s="1058"/>
      <c r="X52" s="1058"/>
      <c r="Y52" s="1058"/>
      <c r="Z52" s="1058"/>
      <c r="AA52" s="1058"/>
      <c r="AB52" s="1058"/>
      <c r="AC52" s="1058"/>
      <c r="AD52" s="1058"/>
      <c r="AE52" s="1067"/>
      <c r="AF52" s="1068"/>
      <c r="AG52" s="1069"/>
      <c r="AH52" s="1069"/>
      <c r="AI52" s="1069"/>
      <c r="AJ52" s="1070"/>
      <c r="AK52" s="1057"/>
      <c r="AL52" s="1058"/>
      <c r="AM52" s="1058"/>
      <c r="AN52" s="1058"/>
      <c r="AO52" s="1058"/>
      <c r="AP52" s="1058"/>
      <c r="AQ52" s="1058"/>
      <c r="AR52" s="1058"/>
      <c r="AS52" s="1058"/>
      <c r="AT52" s="1058"/>
      <c r="AU52" s="1058"/>
      <c r="AV52" s="1058"/>
      <c r="AW52" s="1058"/>
      <c r="AX52" s="1058"/>
      <c r="AY52" s="1058"/>
      <c r="AZ52" s="1059"/>
      <c r="BA52" s="1059"/>
      <c r="BB52" s="1059"/>
      <c r="BC52" s="1059"/>
      <c r="BD52" s="1059"/>
      <c r="BE52" s="1005"/>
      <c r="BF52" s="1005"/>
      <c r="BG52" s="1005"/>
      <c r="BH52" s="1005"/>
      <c r="BI52" s="1006"/>
      <c r="BJ52" s="214"/>
      <c r="BK52" s="214"/>
      <c r="BL52" s="214"/>
      <c r="BM52" s="214"/>
      <c r="BN52" s="214"/>
      <c r="BO52" s="223"/>
      <c r="BP52" s="223"/>
      <c r="BQ52" s="220">
        <v>46</v>
      </c>
      <c r="BR52" s="221"/>
      <c r="BS52" s="1025"/>
      <c r="BT52" s="1026"/>
      <c r="BU52" s="1026"/>
      <c r="BV52" s="1026"/>
      <c r="BW52" s="1026"/>
      <c r="BX52" s="1026"/>
      <c r="BY52" s="1026"/>
      <c r="BZ52" s="1026"/>
      <c r="CA52" s="1026"/>
      <c r="CB52" s="1026"/>
      <c r="CC52" s="1026"/>
      <c r="CD52" s="1026"/>
      <c r="CE52" s="1026"/>
      <c r="CF52" s="1026"/>
      <c r="CG52" s="1047"/>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212"/>
    </row>
    <row r="53" spans="1:131" ht="26.25" customHeight="1" x14ac:dyDescent="0.2">
      <c r="A53" s="220">
        <v>26</v>
      </c>
      <c r="B53" s="1063"/>
      <c r="C53" s="1064"/>
      <c r="D53" s="1064"/>
      <c r="E53" s="1064"/>
      <c r="F53" s="1064"/>
      <c r="G53" s="1064"/>
      <c r="H53" s="1064"/>
      <c r="I53" s="1064"/>
      <c r="J53" s="1064"/>
      <c r="K53" s="1064"/>
      <c r="L53" s="1064"/>
      <c r="M53" s="1064"/>
      <c r="N53" s="1064"/>
      <c r="O53" s="1064"/>
      <c r="P53" s="1065"/>
      <c r="Q53" s="1066"/>
      <c r="R53" s="1058"/>
      <c r="S53" s="1058"/>
      <c r="T53" s="1058"/>
      <c r="U53" s="1058"/>
      <c r="V53" s="1058"/>
      <c r="W53" s="1058"/>
      <c r="X53" s="1058"/>
      <c r="Y53" s="1058"/>
      <c r="Z53" s="1058"/>
      <c r="AA53" s="1058"/>
      <c r="AB53" s="1058"/>
      <c r="AC53" s="1058"/>
      <c r="AD53" s="1058"/>
      <c r="AE53" s="1067"/>
      <c r="AF53" s="1068"/>
      <c r="AG53" s="1069"/>
      <c r="AH53" s="1069"/>
      <c r="AI53" s="1069"/>
      <c r="AJ53" s="1070"/>
      <c r="AK53" s="1057"/>
      <c r="AL53" s="1058"/>
      <c r="AM53" s="1058"/>
      <c r="AN53" s="1058"/>
      <c r="AO53" s="1058"/>
      <c r="AP53" s="1058"/>
      <c r="AQ53" s="1058"/>
      <c r="AR53" s="1058"/>
      <c r="AS53" s="1058"/>
      <c r="AT53" s="1058"/>
      <c r="AU53" s="1058"/>
      <c r="AV53" s="1058"/>
      <c r="AW53" s="1058"/>
      <c r="AX53" s="1058"/>
      <c r="AY53" s="1058"/>
      <c r="AZ53" s="1059"/>
      <c r="BA53" s="1059"/>
      <c r="BB53" s="1059"/>
      <c r="BC53" s="1059"/>
      <c r="BD53" s="1059"/>
      <c r="BE53" s="1005"/>
      <c r="BF53" s="1005"/>
      <c r="BG53" s="1005"/>
      <c r="BH53" s="1005"/>
      <c r="BI53" s="1006"/>
      <c r="BJ53" s="214"/>
      <c r="BK53" s="214"/>
      <c r="BL53" s="214"/>
      <c r="BM53" s="214"/>
      <c r="BN53" s="214"/>
      <c r="BO53" s="223"/>
      <c r="BP53" s="223"/>
      <c r="BQ53" s="220">
        <v>47</v>
      </c>
      <c r="BR53" s="221"/>
      <c r="BS53" s="1025"/>
      <c r="BT53" s="1026"/>
      <c r="BU53" s="1026"/>
      <c r="BV53" s="1026"/>
      <c r="BW53" s="1026"/>
      <c r="BX53" s="1026"/>
      <c r="BY53" s="1026"/>
      <c r="BZ53" s="1026"/>
      <c r="CA53" s="1026"/>
      <c r="CB53" s="1026"/>
      <c r="CC53" s="1026"/>
      <c r="CD53" s="1026"/>
      <c r="CE53" s="1026"/>
      <c r="CF53" s="1026"/>
      <c r="CG53" s="1047"/>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212"/>
    </row>
    <row r="54" spans="1:131" ht="26.25" customHeight="1" x14ac:dyDescent="0.2">
      <c r="A54" s="220">
        <v>27</v>
      </c>
      <c r="B54" s="1063"/>
      <c r="C54" s="1064"/>
      <c r="D54" s="1064"/>
      <c r="E54" s="1064"/>
      <c r="F54" s="1064"/>
      <c r="G54" s="1064"/>
      <c r="H54" s="1064"/>
      <c r="I54" s="1064"/>
      <c r="J54" s="1064"/>
      <c r="K54" s="1064"/>
      <c r="L54" s="1064"/>
      <c r="M54" s="1064"/>
      <c r="N54" s="1064"/>
      <c r="O54" s="1064"/>
      <c r="P54" s="1065"/>
      <c r="Q54" s="1066"/>
      <c r="R54" s="1058"/>
      <c r="S54" s="1058"/>
      <c r="T54" s="1058"/>
      <c r="U54" s="1058"/>
      <c r="V54" s="1058"/>
      <c r="W54" s="1058"/>
      <c r="X54" s="1058"/>
      <c r="Y54" s="1058"/>
      <c r="Z54" s="1058"/>
      <c r="AA54" s="1058"/>
      <c r="AB54" s="1058"/>
      <c r="AC54" s="1058"/>
      <c r="AD54" s="1058"/>
      <c r="AE54" s="1067"/>
      <c r="AF54" s="1068"/>
      <c r="AG54" s="1069"/>
      <c r="AH54" s="1069"/>
      <c r="AI54" s="1069"/>
      <c r="AJ54" s="1070"/>
      <c r="AK54" s="1057"/>
      <c r="AL54" s="1058"/>
      <c r="AM54" s="1058"/>
      <c r="AN54" s="1058"/>
      <c r="AO54" s="1058"/>
      <c r="AP54" s="1058"/>
      <c r="AQ54" s="1058"/>
      <c r="AR54" s="1058"/>
      <c r="AS54" s="1058"/>
      <c r="AT54" s="1058"/>
      <c r="AU54" s="1058"/>
      <c r="AV54" s="1058"/>
      <c r="AW54" s="1058"/>
      <c r="AX54" s="1058"/>
      <c r="AY54" s="1058"/>
      <c r="AZ54" s="1059"/>
      <c r="BA54" s="1059"/>
      <c r="BB54" s="1059"/>
      <c r="BC54" s="1059"/>
      <c r="BD54" s="1059"/>
      <c r="BE54" s="1005"/>
      <c r="BF54" s="1005"/>
      <c r="BG54" s="1005"/>
      <c r="BH54" s="1005"/>
      <c r="BI54" s="1006"/>
      <c r="BJ54" s="214"/>
      <c r="BK54" s="214"/>
      <c r="BL54" s="214"/>
      <c r="BM54" s="214"/>
      <c r="BN54" s="214"/>
      <c r="BO54" s="223"/>
      <c r="BP54" s="223"/>
      <c r="BQ54" s="220">
        <v>48</v>
      </c>
      <c r="BR54" s="221"/>
      <c r="BS54" s="1025"/>
      <c r="BT54" s="1026"/>
      <c r="BU54" s="1026"/>
      <c r="BV54" s="1026"/>
      <c r="BW54" s="1026"/>
      <c r="BX54" s="1026"/>
      <c r="BY54" s="1026"/>
      <c r="BZ54" s="1026"/>
      <c r="CA54" s="1026"/>
      <c r="CB54" s="1026"/>
      <c r="CC54" s="1026"/>
      <c r="CD54" s="1026"/>
      <c r="CE54" s="1026"/>
      <c r="CF54" s="1026"/>
      <c r="CG54" s="1047"/>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212"/>
    </row>
    <row r="55" spans="1:131" ht="26.25" customHeight="1" x14ac:dyDescent="0.2">
      <c r="A55" s="220">
        <v>28</v>
      </c>
      <c r="B55" s="1063"/>
      <c r="C55" s="1064"/>
      <c r="D55" s="1064"/>
      <c r="E55" s="1064"/>
      <c r="F55" s="1064"/>
      <c r="G55" s="1064"/>
      <c r="H55" s="1064"/>
      <c r="I55" s="1064"/>
      <c r="J55" s="1064"/>
      <c r="K55" s="1064"/>
      <c r="L55" s="1064"/>
      <c r="M55" s="1064"/>
      <c r="N55" s="1064"/>
      <c r="O55" s="1064"/>
      <c r="P55" s="1065"/>
      <c r="Q55" s="1066"/>
      <c r="R55" s="1058"/>
      <c r="S55" s="1058"/>
      <c r="T55" s="1058"/>
      <c r="U55" s="1058"/>
      <c r="V55" s="1058"/>
      <c r="W55" s="1058"/>
      <c r="X55" s="1058"/>
      <c r="Y55" s="1058"/>
      <c r="Z55" s="1058"/>
      <c r="AA55" s="1058"/>
      <c r="AB55" s="1058"/>
      <c r="AC55" s="1058"/>
      <c r="AD55" s="1058"/>
      <c r="AE55" s="1067"/>
      <c r="AF55" s="1068"/>
      <c r="AG55" s="1069"/>
      <c r="AH55" s="1069"/>
      <c r="AI55" s="1069"/>
      <c r="AJ55" s="1070"/>
      <c r="AK55" s="1057"/>
      <c r="AL55" s="1058"/>
      <c r="AM55" s="1058"/>
      <c r="AN55" s="1058"/>
      <c r="AO55" s="1058"/>
      <c r="AP55" s="1058"/>
      <c r="AQ55" s="1058"/>
      <c r="AR55" s="1058"/>
      <c r="AS55" s="1058"/>
      <c r="AT55" s="1058"/>
      <c r="AU55" s="1058"/>
      <c r="AV55" s="1058"/>
      <c r="AW55" s="1058"/>
      <c r="AX55" s="1058"/>
      <c r="AY55" s="1058"/>
      <c r="AZ55" s="1059"/>
      <c r="BA55" s="1059"/>
      <c r="BB55" s="1059"/>
      <c r="BC55" s="1059"/>
      <c r="BD55" s="1059"/>
      <c r="BE55" s="1005"/>
      <c r="BF55" s="1005"/>
      <c r="BG55" s="1005"/>
      <c r="BH55" s="1005"/>
      <c r="BI55" s="1006"/>
      <c r="BJ55" s="214"/>
      <c r="BK55" s="214"/>
      <c r="BL55" s="214"/>
      <c r="BM55" s="214"/>
      <c r="BN55" s="214"/>
      <c r="BO55" s="223"/>
      <c r="BP55" s="223"/>
      <c r="BQ55" s="220">
        <v>49</v>
      </c>
      <c r="BR55" s="221"/>
      <c r="BS55" s="1025"/>
      <c r="BT55" s="1026"/>
      <c r="BU55" s="1026"/>
      <c r="BV55" s="1026"/>
      <c r="BW55" s="1026"/>
      <c r="BX55" s="1026"/>
      <c r="BY55" s="1026"/>
      <c r="BZ55" s="1026"/>
      <c r="CA55" s="1026"/>
      <c r="CB55" s="1026"/>
      <c r="CC55" s="1026"/>
      <c r="CD55" s="1026"/>
      <c r="CE55" s="1026"/>
      <c r="CF55" s="1026"/>
      <c r="CG55" s="1047"/>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212"/>
    </row>
    <row r="56" spans="1:131" ht="26.25" customHeight="1" x14ac:dyDescent="0.2">
      <c r="A56" s="220">
        <v>29</v>
      </c>
      <c r="B56" s="1063"/>
      <c r="C56" s="1064"/>
      <c r="D56" s="1064"/>
      <c r="E56" s="1064"/>
      <c r="F56" s="1064"/>
      <c r="G56" s="1064"/>
      <c r="H56" s="1064"/>
      <c r="I56" s="1064"/>
      <c r="J56" s="1064"/>
      <c r="K56" s="1064"/>
      <c r="L56" s="1064"/>
      <c r="M56" s="1064"/>
      <c r="N56" s="1064"/>
      <c r="O56" s="1064"/>
      <c r="P56" s="1065"/>
      <c r="Q56" s="1066"/>
      <c r="R56" s="1058"/>
      <c r="S56" s="1058"/>
      <c r="T56" s="1058"/>
      <c r="U56" s="1058"/>
      <c r="V56" s="1058"/>
      <c r="W56" s="1058"/>
      <c r="X56" s="1058"/>
      <c r="Y56" s="1058"/>
      <c r="Z56" s="1058"/>
      <c r="AA56" s="1058"/>
      <c r="AB56" s="1058"/>
      <c r="AC56" s="1058"/>
      <c r="AD56" s="1058"/>
      <c r="AE56" s="1067"/>
      <c r="AF56" s="1068"/>
      <c r="AG56" s="1069"/>
      <c r="AH56" s="1069"/>
      <c r="AI56" s="1069"/>
      <c r="AJ56" s="1070"/>
      <c r="AK56" s="1057"/>
      <c r="AL56" s="1058"/>
      <c r="AM56" s="1058"/>
      <c r="AN56" s="1058"/>
      <c r="AO56" s="1058"/>
      <c r="AP56" s="1058"/>
      <c r="AQ56" s="1058"/>
      <c r="AR56" s="1058"/>
      <c r="AS56" s="1058"/>
      <c r="AT56" s="1058"/>
      <c r="AU56" s="1058"/>
      <c r="AV56" s="1058"/>
      <c r="AW56" s="1058"/>
      <c r="AX56" s="1058"/>
      <c r="AY56" s="1058"/>
      <c r="AZ56" s="1059"/>
      <c r="BA56" s="1059"/>
      <c r="BB56" s="1059"/>
      <c r="BC56" s="1059"/>
      <c r="BD56" s="1059"/>
      <c r="BE56" s="1005"/>
      <c r="BF56" s="1005"/>
      <c r="BG56" s="1005"/>
      <c r="BH56" s="1005"/>
      <c r="BI56" s="1006"/>
      <c r="BJ56" s="214"/>
      <c r="BK56" s="214"/>
      <c r="BL56" s="214"/>
      <c r="BM56" s="214"/>
      <c r="BN56" s="214"/>
      <c r="BO56" s="223"/>
      <c r="BP56" s="223"/>
      <c r="BQ56" s="220">
        <v>50</v>
      </c>
      <c r="BR56" s="221"/>
      <c r="BS56" s="1025"/>
      <c r="BT56" s="1026"/>
      <c r="BU56" s="1026"/>
      <c r="BV56" s="1026"/>
      <c r="BW56" s="1026"/>
      <c r="BX56" s="1026"/>
      <c r="BY56" s="1026"/>
      <c r="BZ56" s="1026"/>
      <c r="CA56" s="1026"/>
      <c r="CB56" s="1026"/>
      <c r="CC56" s="1026"/>
      <c r="CD56" s="1026"/>
      <c r="CE56" s="1026"/>
      <c r="CF56" s="1026"/>
      <c r="CG56" s="1047"/>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212"/>
    </row>
    <row r="57" spans="1:131" ht="26.25" customHeight="1" x14ac:dyDescent="0.2">
      <c r="A57" s="220">
        <v>30</v>
      </c>
      <c r="B57" s="1063"/>
      <c r="C57" s="1064"/>
      <c r="D57" s="1064"/>
      <c r="E57" s="1064"/>
      <c r="F57" s="1064"/>
      <c r="G57" s="1064"/>
      <c r="H57" s="1064"/>
      <c r="I57" s="1064"/>
      <c r="J57" s="1064"/>
      <c r="K57" s="1064"/>
      <c r="L57" s="1064"/>
      <c r="M57" s="1064"/>
      <c r="N57" s="1064"/>
      <c r="O57" s="1064"/>
      <c r="P57" s="1065"/>
      <c r="Q57" s="1066"/>
      <c r="R57" s="1058"/>
      <c r="S57" s="1058"/>
      <c r="T57" s="1058"/>
      <c r="U57" s="1058"/>
      <c r="V57" s="1058"/>
      <c r="W57" s="1058"/>
      <c r="X57" s="1058"/>
      <c r="Y57" s="1058"/>
      <c r="Z57" s="1058"/>
      <c r="AA57" s="1058"/>
      <c r="AB57" s="1058"/>
      <c r="AC57" s="1058"/>
      <c r="AD57" s="1058"/>
      <c r="AE57" s="1067"/>
      <c r="AF57" s="1068"/>
      <c r="AG57" s="1069"/>
      <c r="AH57" s="1069"/>
      <c r="AI57" s="1069"/>
      <c r="AJ57" s="1070"/>
      <c r="AK57" s="1057"/>
      <c r="AL57" s="1058"/>
      <c r="AM57" s="1058"/>
      <c r="AN57" s="1058"/>
      <c r="AO57" s="1058"/>
      <c r="AP57" s="1058"/>
      <c r="AQ57" s="1058"/>
      <c r="AR57" s="1058"/>
      <c r="AS57" s="1058"/>
      <c r="AT57" s="1058"/>
      <c r="AU57" s="1058"/>
      <c r="AV57" s="1058"/>
      <c r="AW57" s="1058"/>
      <c r="AX57" s="1058"/>
      <c r="AY57" s="1058"/>
      <c r="AZ57" s="1059"/>
      <c r="BA57" s="1059"/>
      <c r="BB57" s="1059"/>
      <c r="BC57" s="1059"/>
      <c r="BD57" s="1059"/>
      <c r="BE57" s="1005"/>
      <c r="BF57" s="1005"/>
      <c r="BG57" s="1005"/>
      <c r="BH57" s="1005"/>
      <c r="BI57" s="1006"/>
      <c r="BJ57" s="214"/>
      <c r="BK57" s="214"/>
      <c r="BL57" s="214"/>
      <c r="BM57" s="214"/>
      <c r="BN57" s="214"/>
      <c r="BO57" s="223"/>
      <c r="BP57" s="223"/>
      <c r="BQ57" s="220">
        <v>51</v>
      </c>
      <c r="BR57" s="221"/>
      <c r="BS57" s="1025"/>
      <c r="BT57" s="1026"/>
      <c r="BU57" s="1026"/>
      <c r="BV57" s="1026"/>
      <c r="BW57" s="1026"/>
      <c r="BX57" s="1026"/>
      <c r="BY57" s="1026"/>
      <c r="BZ57" s="1026"/>
      <c r="CA57" s="1026"/>
      <c r="CB57" s="1026"/>
      <c r="CC57" s="1026"/>
      <c r="CD57" s="1026"/>
      <c r="CE57" s="1026"/>
      <c r="CF57" s="1026"/>
      <c r="CG57" s="1047"/>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212"/>
    </row>
    <row r="58" spans="1:131" ht="26.25" customHeight="1" x14ac:dyDescent="0.2">
      <c r="A58" s="220">
        <v>31</v>
      </c>
      <c r="B58" s="1063"/>
      <c r="C58" s="1064"/>
      <c r="D58" s="1064"/>
      <c r="E58" s="1064"/>
      <c r="F58" s="1064"/>
      <c r="G58" s="1064"/>
      <c r="H58" s="1064"/>
      <c r="I58" s="1064"/>
      <c r="J58" s="1064"/>
      <c r="K58" s="1064"/>
      <c r="L58" s="1064"/>
      <c r="M58" s="1064"/>
      <c r="N58" s="1064"/>
      <c r="O58" s="1064"/>
      <c r="P58" s="1065"/>
      <c r="Q58" s="1066"/>
      <c r="R58" s="1058"/>
      <c r="S58" s="1058"/>
      <c r="T58" s="1058"/>
      <c r="U58" s="1058"/>
      <c r="V58" s="1058"/>
      <c r="W58" s="1058"/>
      <c r="X58" s="1058"/>
      <c r="Y58" s="1058"/>
      <c r="Z58" s="1058"/>
      <c r="AA58" s="1058"/>
      <c r="AB58" s="1058"/>
      <c r="AC58" s="1058"/>
      <c r="AD58" s="1058"/>
      <c r="AE58" s="1067"/>
      <c r="AF58" s="1068"/>
      <c r="AG58" s="1069"/>
      <c r="AH58" s="1069"/>
      <c r="AI58" s="1069"/>
      <c r="AJ58" s="1070"/>
      <c r="AK58" s="1057"/>
      <c r="AL58" s="1058"/>
      <c r="AM58" s="1058"/>
      <c r="AN58" s="1058"/>
      <c r="AO58" s="1058"/>
      <c r="AP58" s="1058"/>
      <c r="AQ58" s="1058"/>
      <c r="AR58" s="1058"/>
      <c r="AS58" s="1058"/>
      <c r="AT58" s="1058"/>
      <c r="AU58" s="1058"/>
      <c r="AV58" s="1058"/>
      <c r="AW58" s="1058"/>
      <c r="AX58" s="1058"/>
      <c r="AY58" s="1058"/>
      <c r="AZ58" s="1059"/>
      <c r="BA58" s="1059"/>
      <c r="BB58" s="1059"/>
      <c r="BC58" s="1059"/>
      <c r="BD58" s="1059"/>
      <c r="BE58" s="1005"/>
      <c r="BF58" s="1005"/>
      <c r="BG58" s="1005"/>
      <c r="BH58" s="1005"/>
      <c r="BI58" s="1006"/>
      <c r="BJ58" s="214"/>
      <c r="BK58" s="214"/>
      <c r="BL58" s="214"/>
      <c r="BM58" s="214"/>
      <c r="BN58" s="214"/>
      <c r="BO58" s="223"/>
      <c r="BP58" s="223"/>
      <c r="BQ58" s="220">
        <v>52</v>
      </c>
      <c r="BR58" s="221"/>
      <c r="BS58" s="1025"/>
      <c r="BT58" s="1026"/>
      <c r="BU58" s="1026"/>
      <c r="BV58" s="1026"/>
      <c r="BW58" s="1026"/>
      <c r="BX58" s="1026"/>
      <c r="BY58" s="1026"/>
      <c r="BZ58" s="1026"/>
      <c r="CA58" s="1026"/>
      <c r="CB58" s="1026"/>
      <c r="CC58" s="1026"/>
      <c r="CD58" s="1026"/>
      <c r="CE58" s="1026"/>
      <c r="CF58" s="1026"/>
      <c r="CG58" s="1047"/>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212"/>
    </row>
    <row r="59" spans="1:131" ht="26.25" customHeight="1" x14ac:dyDescent="0.2">
      <c r="A59" s="220">
        <v>32</v>
      </c>
      <c r="B59" s="1063"/>
      <c r="C59" s="1064"/>
      <c r="D59" s="1064"/>
      <c r="E59" s="1064"/>
      <c r="F59" s="1064"/>
      <c r="G59" s="1064"/>
      <c r="H59" s="1064"/>
      <c r="I59" s="1064"/>
      <c r="J59" s="1064"/>
      <c r="K59" s="1064"/>
      <c r="L59" s="1064"/>
      <c r="M59" s="1064"/>
      <c r="N59" s="1064"/>
      <c r="O59" s="1064"/>
      <c r="P59" s="1065"/>
      <c r="Q59" s="1066"/>
      <c r="R59" s="1058"/>
      <c r="S59" s="1058"/>
      <c r="T59" s="1058"/>
      <c r="U59" s="1058"/>
      <c r="V59" s="1058"/>
      <c r="W59" s="1058"/>
      <c r="X59" s="1058"/>
      <c r="Y59" s="1058"/>
      <c r="Z59" s="1058"/>
      <c r="AA59" s="1058"/>
      <c r="AB59" s="1058"/>
      <c r="AC59" s="1058"/>
      <c r="AD59" s="1058"/>
      <c r="AE59" s="1067"/>
      <c r="AF59" s="1068"/>
      <c r="AG59" s="1069"/>
      <c r="AH59" s="1069"/>
      <c r="AI59" s="1069"/>
      <c r="AJ59" s="1070"/>
      <c r="AK59" s="1057"/>
      <c r="AL59" s="1058"/>
      <c r="AM59" s="1058"/>
      <c r="AN59" s="1058"/>
      <c r="AO59" s="1058"/>
      <c r="AP59" s="1058"/>
      <c r="AQ59" s="1058"/>
      <c r="AR59" s="1058"/>
      <c r="AS59" s="1058"/>
      <c r="AT59" s="1058"/>
      <c r="AU59" s="1058"/>
      <c r="AV59" s="1058"/>
      <c r="AW59" s="1058"/>
      <c r="AX59" s="1058"/>
      <c r="AY59" s="1058"/>
      <c r="AZ59" s="1059"/>
      <c r="BA59" s="1059"/>
      <c r="BB59" s="1059"/>
      <c r="BC59" s="1059"/>
      <c r="BD59" s="1059"/>
      <c r="BE59" s="1005"/>
      <c r="BF59" s="1005"/>
      <c r="BG59" s="1005"/>
      <c r="BH59" s="1005"/>
      <c r="BI59" s="1006"/>
      <c r="BJ59" s="214"/>
      <c r="BK59" s="214"/>
      <c r="BL59" s="214"/>
      <c r="BM59" s="214"/>
      <c r="BN59" s="214"/>
      <c r="BO59" s="223"/>
      <c r="BP59" s="223"/>
      <c r="BQ59" s="220">
        <v>53</v>
      </c>
      <c r="BR59" s="221"/>
      <c r="BS59" s="1025"/>
      <c r="BT59" s="1026"/>
      <c r="BU59" s="1026"/>
      <c r="BV59" s="1026"/>
      <c r="BW59" s="1026"/>
      <c r="BX59" s="1026"/>
      <c r="BY59" s="1026"/>
      <c r="BZ59" s="1026"/>
      <c r="CA59" s="1026"/>
      <c r="CB59" s="1026"/>
      <c r="CC59" s="1026"/>
      <c r="CD59" s="1026"/>
      <c r="CE59" s="1026"/>
      <c r="CF59" s="1026"/>
      <c r="CG59" s="1047"/>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212"/>
    </row>
    <row r="60" spans="1:131" ht="26.25" customHeight="1" x14ac:dyDescent="0.2">
      <c r="A60" s="220">
        <v>33</v>
      </c>
      <c r="B60" s="1063"/>
      <c r="C60" s="1064"/>
      <c r="D60" s="1064"/>
      <c r="E60" s="1064"/>
      <c r="F60" s="1064"/>
      <c r="G60" s="1064"/>
      <c r="H60" s="1064"/>
      <c r="I60" s="1064"/>
      <c r="J60" s="1064"/>
      <c r="K60" s="1064"/>
      <c r="L60" s="1064"/>
      <c r="M60" s="1064"/>
      <c r="N60" s="1064"/>
      <c r="O60" s="1064"/>
      <c r="P60" s="1065"/>
      <c r="Q60" s="1066"/>
      <c r="R60" s="1058"/>
      <c r="S60" s="1058"/>
      <c r="T60" s="1058"/>
      <c r="U60" s="1058"/>
      <c r="V60" s="1058"/>
      <c r="W60" s="1058"/>
      <c r="X60" s="1058"/>
      <c r="Y60" s="1058"/>
      <c r="Z60" s="1058"/>
      <c r="AA60" s="1058"/>
      <c r="AB60" s="1058"/>
      <c r="AC60" s="1058"/>
      <c r="AD60" s="1058"/>
      <c r="AE60" s="1067"/>
      <c r="AF60" s="1068"/>
      <c r="AG60" s="1069"/>
      <c r="AH60" s="1069"/>
      <c r="AI60" s="1069"/>
      <c r="AJ60" s="1070"/>
      <c r="AK60" s="1057"/>
      <c r="AL60" s="1058"/>
      <c r="AM60" s="1058"/>
      <c r="AN60" s="1058"/>
      <c r="AO60" s="1058"/>
      <c r="AP60" s="1058"/>
      <c r="AQ60" s="1058"/>
      <c r="AR60" s="1058"/>
      <c r="AS60" s="1058"/>
      <c r="AT60" s="1058"/>
      <c r="AU60" s="1058"/>
      <c r="AV60" s="1058"/>
      <c r="AW60" s="1058"/>
      <c r="AX60" s="1058"/>
      <c r="AY60" s="1058"/>
      <c r="AZ60" s="1059"/>
      <c r="BA60" s="1059"/>
      <c r="BB60" s="1059"/>
      <c r="BC60" s="1059"/>
      <c r="BD60" s="1059"/>
      <c r="BE60" s="1005"/>
      <c r="BF60" s="1005"/>
      <c r="BG60" s="1005"/>
      <c r="BH60" s="1005"/>
      <c r="BI60" s="1006"/>
      <c r="BJ60" s="214"/>
      <c r="BK60" s="214"/>
      <c r="BL60" s="214"/>
      <c r="BM60" s="214"/>
      <c r="BN60" s="214"/>
      <c r="BO60" s="223"/>
      <c r="BP60" s="223"/>
      <c r="BQ60" s="220">
        <v>54</v>
      </c>
      <c r="BR60" s="221"/>
      <c r="BS60" s="1025"/>
      <c r="BT60" s="1026"/>
      <c r="BU60" s="1026"/>
      <c r="BV60" s="1026"/>
      <c r="BW60" s="1026"/>
      <c r="BX60" s="1026"/>
      <c r="BY60" s="1026"/>
      <c r="BZ60" s="1026"/>
      <c r="CA60" s="1026"/>
      <c r="CB60" s="1026"/>
      <c r="CC60" s="1026"/>
      <c r="CD60" s="1026"/>
      <c r="CE60" s="1026"/>
      <c r="CF60" s="1026"/>
      <c r="CG60" s="1047"/>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212"/>
    </row>
    <row r="61" spans="1:131" ht="26.25" customHeight="1" thickBot="1" x14ac:dyDescent="0.25">
      <c r="A61" s="220">
        <v>34</v>
      </c>
      <c r="B61" s="1063"/>
      <c r="C61" s="1064"/>
      <c r="D61" s="1064"/>
      <c r="E61" s="1064"/>
      <c r="F61" s="1064"/>
      <c r="G61" s="1064"/>
      <c r="H61" s="1064"/>
      <c r="I61" s="1064"/>
      <c r="J61" s="1064"/>
      <c r="K61" s="1064"/>
      <c r="L61" s="1064"/>
      <c r="M61" s="1064"/>
      <c r="N61" s="1064"/>
      <c r="O61" s="1064"/>
      <c r="P61" s="1065"/>
      <c r="Q61" s="1066"/>
      <c r="R61" s="1058"/>
      <c r="S61" s="1058"/>
      <c r="T61" s="1058"/>
      <c r="U61" s="1058"/>
      <c r="V61" s="1058"/>
      <c r="W61" s="1058"/>
      <c r="X61" s="1058"/>
      <c r="Y61" s="1058"/>
      <c r="Z61" s="1058"/>
      <c r="AA61" s="1058"/>
      <c r="AB61" s="1058"/>
      <c r="AC61" s="1058"/>
      <c r="AD61" s="1058"/>
      <c r="AE61" s="1067"/>
      <c r="AF61" s="1068"/>
      <c r="AG61" s="1069"/>
      <c r="AH61" s="1069"/>
      <c r="AI61" s="1069"/>
      <c r="AJ61" s="1070"/>
      <c r="AK61" s="1057"/>
      <c r="AL61" s="1058"/>
      <c r="AM61" s="1058"/>
      <c r="AN61" s="1058"/>
      <c r="AO61" s="1058"/>
      <c r="AP61" s="1058"/>
      <c r="AQ61" s="1058"/>
      <c r="AR61" s="1058"/>
      <c r="AS61" s="1058"/>
      <c r="AT61" s="1058"/>
      <c r="AU61" s="1058"/>
      <c r="AV61" s="1058"/>
      <c r="AW61" s="1058"/>
      <c r="AX61" s="1058"/>
      <c r="AY61" s="1058"/>
      <c r="AZ61" s="1059"/>
      <c r="BA61" s="1059"/>
      <c r="BB61" s="1059"/>
      <c r="BC61" s="1059"/>
      <c r="BD61" s="1059"/>
      <c r="BE61" s="1005"/>
      <c r="BF61" s="1005"/>
      <c r="BG61" s="1005"/>
      <c r="BH61" s="1005"/>
      <c r="BI61" s="1006"/>
      <c r="BJ61" s="214"/>
      <c r="BK61" s="214"/>
      <c r="BL61" s="214"/>
      <c r="BM61" s="214"/>
      <c r="BN61" s="214"/>
      <c r="BO61" s="223"/>
      <c r="BP61" s="223"/>
      <c r="BQ61" s="220">
        <v>55</v>
      </c>
      <c r="BR61" s="221"/>
      <c r="BS61" s="1025"/>
      <c r="BT61" s="1026"/>
      <c r="BU61" s="1026"/>
      <c r="BV61" s="1026"/>
      <c r="BW61" s="1026"/>
      <c r="BX61" s="1026"/>
      <c r="BY61" s="1026"/>
      <c r="BZ61" s="1026"/>
      <c r="CA61" s="1026"/>
      <c r="CB61" s="1026"/>
      <c r="CC61" s="1026"/>
      <c r="CD61" s="1026"/>
      <c r="CE61" s="1026"/>
      <c r="CF61" s="1026"/>
      <c r="CG61" s="1047"/>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212"/>
    </row>
    <row r="62" spans="1:131" ht="26.25" customHeight="1" x14ac:dyDescent="0.2">
      <c r="A62" s="220">
        <v>35</v>
      </c>
      <c r="B62" s="1063"/>
      <c r="C62" s="1064"/>
      <c r="D62" s="1064"/>
      <c r="E62" s="1064"/>
      <c r="F62" s="1064"/>
      <c r="G62" s="1064"/>
      <c r="H62" s="1064"/>
      <c r="I62" s="1064"/>
      <c r="J62" s="1064"/>
      <c r="K62" s="1064"/>
      <c r="L62" s="1064"/>
      <c r="M62" s="1064"/>
      <c r="N62" s="1064"/>
      <c r="O62" s="1064"/>
      <c r="P62" s="1065"/>
      <c r="Q62" s="1066"/>
      <c r="R62" s="1058"/>
      <c r="S62" s="1058"/>
      <c r="T62" s="1058"/>
      <c r="U62" s="1058"/>
      <c r="V62" s="1058"/>
      <c r="W62" s="1058"/>
      <c r="X62" s="1058"/>
      <c r="Y62" s="1058"/>
      <c r="Z62" s="1058"/>
      <c r="AA62" s="1058"/>
      <c r="AB62" s="1058"/>
      <c r="AC62" s="1058"/>
      <c r="AD62" s="1058"/>
      <c r="AE62" s="1067"/>
      <c r="AF62" s="1068"/>
      <c r="AG62" s="1069"/>
      <c r="AH62" s="1069"/>
      <c r="AI62" s="1069"/>
      <c r="AJ62" s="1070"/>
      <c r="AK62" s="1057"/>
      <c r="AL62" s="1058"/>
      <c r="AM62" s="1058"/>
      <c r="AN62" s="1058"/>
      <c r="AO62" s="1058"/>
      <c r="AP62" s="1058"/>
      <c r="AQ62" s="1058"/>
      <c r="AR62" s="1058"/>
      <c r="AS62" s="1058"/>
      <c r="AT62" s="1058"/>
      <c r="AU62" s="1058"/>
      <c r="AV62" s="1058"/>
      <c r="AW62" s="1058"/>
      <c r="AX62" s="1058"/>
      <c r="AY62" s="1058"/>
      <c r="AZ62" s="1059"/>
      <c r="BA62" s="1059"/>
      <c r="BB62" s="1059"/>
      <c r="BC62" s="1059"/>
      <c r="BD62" s="1059"/>
      <c r="BE62" s="1005"/>
      <c r="BF62" s="1005"/>
      <c r="BG62" s="1005"/>
      <c r="BH62" s="1005"/>
      <c r="BI62" s="1006"/>
      <c r="BJ62" s="1060" t="s">
        <v>411</v>
      </c>
      <c r="BK62" s="1061"/>
      <c r="BL62" s="1061"/>
      <c r="BM62" s="1061"/>
      <c r="BN62" s="1062"/>
      <c r="BO62" s="223"/>
      <c r="BP62" s="223"/>
      <c r="BQ62" s="220">
        <v>56</v>
      </c>
      <c r="BR62" s="221"/>
      <c r="BS62" s="1025"/>
      <c r="BT62" s="1026"/>
      <c r="BU62" s="1026"/>
      <c r="BV62" s="1026"/>
      <c r="BW62" s="1026"/>
      <c r="BX62" s="1026"/>
      <c r="BY62" s="1026"/>
      <c r="BZ62" s="1026"/>
      <c r="CA62" s="1026"/>
      <c r="CB62" s="1026"/>
      <c r="CC62" s="1026"/>
      <c r="CD62" s="1026"/>
      <c r="CE62" s="1026"/>
      <c r="CF62" s="1026"/>
      <c r="CG62" s="1047"/>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212"/>
    </row>
    <row r="63" spans="1:131" ht="26.25" customHeight="1" thickBot="1" x14ac:dyDescent="0.25">
      <c r="A63" s="222" t="s">
        <v>390</v>
      </c>
      <c r="B63" s="970" t="s">
        <v>412</v>
      </c>
      <c r="C63" s="971"/>
      <c r="D63" s="971"/>
      <c r="E63" s="971"/>
      <c r="F63" s="971"/>
      <c r="G63" s="971"/>
      <c r="H63" s="971"/>
      <c r="I63" s="971"/>
      <c r="J63" s="971"/>
      <c r="K63" s="971"/>
      <c r="L63" s="971"/>
      <c r="M63" s="971"/>
      <c r="N63" s="971"/>
      <c r="O63" s="971"/>
      <c r="P63" s="981"/>
      <c r="Q63" s="995"/>
      <c r="R63" s="996"/>
      <c r="S63" s="996"/>
      <c r="T63" s="996"/>
      <c r="U63" s="996"/>
      <c r="V63" s="996"/>
      <c r="W63" s="996"/>
      <c r="X63" s="996"/>
      <c r="Y63" s="996"/>
      <c r="Z63" s="996"/>
      <c r="AA63" s="996"/>
      <c r="AB63" s="996"/>
      <c r="AC63" s="996"/>
      <c r="AD63" s="996"/>
      <c r="AE63" s="1053"/>
      <c r="AF63" s="1054">
        <v>1635</v>
      </c>
      <c r="AG63" s="992"/>
      <c r="AH63" s="992"/>
      <c r="AI63" s="992"/>
      <c r="AJ63" s="1055"/>
      <c r="AK63" s="1056"/>
      <c r="AL63" s="996"/>
      <c r="AM63" s="996"/>
      <c r="AN63" s="996"/>
      <c r="AO63" s="996"/>
      <c r="AP63" s="992">
        <v>6984</v>
      </c>
      <c r="AQ63" s="992"/>
      <c r="AR63" s="992"/>
      <c r="AS63" s="992"/>
      <c r="AT63" s="992"/>
      <c r="AU63" s="992">
        <v>6123</v>
      </c>
      <c r="AV63" s="992"/>
      <c r="AW63" s="992"/>
      <c r="AX63" s="992"/>
      <c r="AY63" s="992"/>
      <c r="AZ63" s="1050"/>
      <c r="BA63" s="1050"/>
      <c r="BB63" s="1050"/>
      <c r="BC63" s="1050"/>
      <c r="BD63" s="1050"/>
      <c r="BE63" s="993"/>
      <c r="BF63" s="993"/>
      <c r="BG63" s="993"/>
      <c r="BH63" s="993"/>
      <c r="BI63" s="994"/>
      <c r="BJ63" s="1051" t="s">
        <v>413</v>
      </c>
      <c r="BK63" s="986"/>
      <c r="BL63" s="986"/>
      <c r="BM63" s="986"/>
      <c r="BN63" s="1052"/>
      <c r="BO63" s="223"/>
      <c r="BP63" s="223"/>
      <c r="BQ63" s="220">
        <v>57</v>
      </c>
      <c r="BR63" s="221"/>
      <c r="BS63" s="1025"/>
      <c r="BT63" s="1026"/>
      <c r="BU63" s="1026"/>
      <c r="BV63" s="1026"/>
      <c r="BW63" s="1026"/>
      <c r="BX63" s="1026"/>
      <c r="BY63" s="1026"/>
      <c r="BZ63" s="1026"/>
      <c r="CA63" s="1026"/>
      <c r="CB63" s="1026"/>
      <c r="CC63" s="1026"/>
      <c r="CD63" s="1026"/>
      <c r="CE63" s="1026"/>
      <c r="CF63" s="1026"/>
      <c r="CG63" s="1047"/>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212"/>
    </row>
    <row r="64" spans="1:131" ht="26.25" customHeight="1" x14ac:dyDescent="0.2">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1025"/>
      <c r="BT64" s="1026"/>
      <c r="BU64" s="1026"/>
      <c r="BV64" s="1026"/>
      <c r="BW64" s="1026"/>
      <c r="BX64" s="1026"/>
      <c r="BY64" s="1026"/>
      <c r="BZ64" s="1026"/>
      <c r="CA64" s="1026"/>
      <c r="CB64" s="1026"/>
      <c r="CC64" s="1026"/>
      <c r="CD64" s="1026"/>
      <c r="CE64" s="1026"/>
      <c r="CF64" s="1026"/>
      <c r="CG64" s="1047"/>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212"/>
    </row>
    <row r="65" spans="1:131" ht="26.25" customHeight="1" thickBot="1" x14ac:dyDescent="0.25">
      <c r="A65" s="214" t="s">
        <v>414</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1025"/>
      <c r="BT65" s="1026"/>
      <c r="BU65" s="1026"/>
      <c r="BV65" s="1026"/>
      <c r="BW65" s="1026"/>
      <c r="BX65" s="1026"/>
      <c r="BY65" s="1026"/>
      <c r="BZ65" s="1026"/>
      <c r="CA65" s="1026"/>
      <c r="CB65" s="1026"/>
      <c r="CC65" s="1026"/>
      <c r="CD65" s="1026"/>
      <c r="CE65" s="1026"/>
      <c r="CF65" s="1026"/>
      <c r="CG65" s="1047"/>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212"/>
    </row>
    <row r="66" spans="1:131" ht="26.25" customHeight="1" x14ac:dyDescent="0.2">
      <c r="A66" s="1028" t="s">
        <v>415</v>
      </c>
      <c r="B66" s="1029"/>
      <c r="C66" s="1029"/>
      <c r="D66" s="1029"/>
      <c r="E66" s="1029"/>
      <c r="F66" s="1029"/>
      <c r="G66" s="1029"/>
      <c r="H66" s="1029"/>
      <c r="I66" s="1029"/>
      <c r="J66" s="1029"/>
      <c r="K66" s="1029"/>
      <c r="L66" s="1029"/>
      <c r="M66" s="1029"/>
      <c r="N66" s="1029"/>
      <c r="O66" s="1029"/>
      <c r="P66" s="1030"/>
      <c r="Q66" s="1034" t="s">
        <v>416</v>
      </c>
      <c r="R66" s="1035"/>
      <c r="S66" s="1035"/>
      <c r="T66" s="1035"/>
      <c r="U66" s="1036"/>
      <c r="V66" s="1034" t="s">
        <v>417</v>
      </c>
      <c r="W66" s="1035"/>
      <c r="X66" s="1035"/>
      <c r="Y66" s="1035"/>
      <c r="Z66" s="1036"/>
      <c r="AA66" s="1034" t="s">
        <v>397</v>
      </c>
      <c r="AB66" s="1035"/>
      <c r="AC66" s="1035"/>
      <c r="AD66" s="1035"/>
      <c r="AE66" s="1036"/>
      <c r="AF66" s="1040" t="s">
        <v>418</v>
      </c>
      <c r="AG66" s="1041"/>
      <c r="AH66" s="1041"/>
      <c r="AI66" s="1041"/>
      <c r="AJ66" s="1042"/>
      <c r="AK66" s="1034" t="s">
        <v>419</v>
      </c>
      <c r="AL66" s="1029"/>
      <c r="AM66" s="1029"/>
      <c r="AN66" s="1029"/>
      <c r="AO66" s="1030"/>
      <c r="AP66" s="1034" t="s">
        <v>420</v>
      </c>
      <c r="AQ66" s="1035"/>
      <c r="AR66" s="1035"/>
      <c r="AS66" s="1035"/>
      <c r="AT66" s="1036"/>
      <c r="AU66" s="1034" t="s">
        <v>421</v>
      </c>
      <c r="AV66" s="1035"/>
      <c r="AW66" s="1035"/>
      <c r="AX66" s="1035"/>
      <c r="AY66" s="1036"/>
      <c r="AZ66" s="1034" t="s">
        <v>378</v>
      </c>
      <c r="BA66" s="1035"/>
      <c r="BB66" s="1035"/>
      <c r="BC66" s="1035"/>
      <c r="BD66" s="1048"/>
      <c r="BE66" s="223"/>
      <c r="BF66" s="223"/>
      <c r="BG66" s="223"/>
      <c r="BH66" s="223"/>
      <c r="BI66" s="223"/>
      <c r="BJ66" s="223"/>
      <c r="BK66" s="223"/>
      <c r="BL66" s="223"/>
      <c r="BM66" s="223"/>
      <c r="BN66" s="223"/>
      <c r="BO66" s="223"/>
      <c r="BP66" s="223"/>
      <c r="BQ66" s="220">
        <v>60</v>
      </c>
      <c r="BR66" s="225"/>
      <c r="BS66" s="978"/>
      <c r="BT66" s="979"/>
      <c r="BU66" s="979"/>
      <c r="BV66" s="979"/>
      <c r="BW66" s="979"/>
      <c r="BX66" s="979"/>
      <c r="BY66" s="979"/>
      <c r="BZ66" s="979"/>
      <c r="CA66" s="979"/>
      <c r="CB66" s="979"/>
      <c r="CC66" s="979"/>
      <c r="CD66" s="979"/>
      <c r="CE66" s="979"/>
      <c r="CF66" s="979"/>
      <c r="CG66" s="988"/>
      <c r="CH66" s="989"/>
      <c r="CI66" s="990"/>
      <c r="CJ66" s="990"/>
      <c r="CK66" s="990"/>
      <c r="CL66" s="991"/>
      <c r="CM66" s="989"/>
      <c r="CN66" s="990"/>
      <c r="CO66" s="990"/>
      <c r="CP66" s="990"/>
      <c r="CQ66" s="991"/>
      <c r="CR66" s="989"/>
      <c r="CS66" s="990"/>
      <c r="CT66" s="990"/>
      <c r="CU66" s="990"/>
      <c r="CV66" s="991"/>
      <c r="CW66" s="989"/>
      <c r="CX66" s="990"/>
      <c r="CY66" s="990"/>
      <c r="CZ66" s="990"/>
      <c r="DA66" s="991"/>
      <c r="DB66" s="989"/>
      <c r="DC66" s="990"/>
      <c r="DD66" s="990"/>
      <c r="DE66" s="990"/>
      <c r="DF66" s="991"/>
      <c r="DG66" s="989"/>
      <c r="DH66" s="990"/>
      <c r="DI66" s="990"/>
      <c r="DJ66" s="990"/>
      <c r="DK66" s="991"/>
      <c r="DL66" s="989"/>
      <c r="DM66" s="990"/>
      <c r="DN66" s="990"/>
      <c r="DO66" s="990"/>
      <c r="DP66" s="991"/>
      <c r="DQ66" s="989"/>
      <c r="DR66" s="990"/>
      <c r="DS66" s="990"/>
      <c r="DT66" s="990"/>
      <c r="DU66" s="991"/>
      <c r="DV66" s="978"/>
      <c r="DW66" s="979"/>
      <c r="DX66" s="979"/>
      <c r="DY66" s="979"/>
      <c r="DZ66" s="980"/>
      <c r="EA66" s="212"/>
    </row>
    <row r="67" spans="1:131" ht="26.25" customHeight="1" thickBot="1" x14ac:dyDescent="0.25">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49"/>
      <c r="BE67" s="223"/>
      <c r="BF67" s="223"/>
      <c r="BG67" s="223"/>
      <c r="BH67" s="223"/>
      <c r="BI67" s="223"/>
      <c r="BJ67" s="223"/>
      <c r="BK67" s="223"/>
      <c r="BL67" s="223"/>
      <c r="BM67" s="223"/>
      <c r="BN67" s="223"/>
      <c r="BO67" s="223"/>
      <c r="BP67" s="223"/>
      <c r="BQ67" s="220">
        <v>61</v>
      </c>
      <c r="BR67" s="225"/>
      <c r="BS67" s="978"/>
      <c r="BT67" s="979"/>
      <c r="BU67" s="979"/>
      <c r="BV67" s="979"/>
      <c r="BW67" s="979"/>
      <c r="BX67" s="979"/>
      <c r="BY67" s="979"/>
      <c r="BZ67" s="979"/>
      <c r="CA67" s="979"/>
      <c r="CB67" s="979"/>
      <c r="CC67" s="979"/>
      <c r="CD67" s="979"/>
      <c r="CE67" s="979"/>
      <c r="CF67" s="979"/>
      <c r="CG67" s="988"/>
      <c r="CH67" s="989"/>
      <c r="CI67" s="990"/>
      <c r="CJ67" s="990"/>
      <c r="CK67" s="990"/>
      <c r="CL67" s="991"/>
      <c r="CM67" s="989"/>
      <c r="CN67" s="990"/>
      <c r="CO67" s="990"/>
      <c r="CP67" s="990"/>
      <c r="CQ67" s="991"/>
      <c r="CR67" s="989"/>
      <c r="CS67" s="990"/>
      <c r="CT67" s="990"/>
      <c r="CU67" s="990"/>
      <c r="CV67" s="991"/>
      <c r="CW67" s="989"/>
      <c r="CX67" s="990"/>
      <c r="CY67" s="990"/>
      <c r="CZ67" s="990"/>
      <c r="DA67" s="991"/>
      <c r="DB67" s="989"/>
      <c r="DC67" s="990"/>
      <c r="DD67" s="990"/>
      <c r="DE67" s="990"/>
      <c r="DF67" s="991"/>
      <c r="DG67" s="989"/>
      <c r="DH67" s="990"/>
      <c r="DI67" s="990"/>
      <c r="DJ67" s="990"/>
      <c r="DK67" s="991"/>
      <c r="DL67" s="989"/>
      <c r="DM67" s="990"/>
      <c r="DN67" s="990"/>
      <c r="DO67" s="990"/>
      <c r="DP67" s="991"/>
      <c r="DQ67" s="989"/>
      <c r="DR67" s="990"/>
      <c r="DS67" s="990"/>
      <c r="DT67" s="990"/>
      <c r="DU67" s="991"/>
      <c r="DV67" s="978"/>
      <c r="DW67" s="979"/>
      <c r="DX67" s="979"/>
      <c r="DY67" s="979"/>
      <c r="DZ67" s="980"/>
      <c r="EA67" s="212"/>
    </row>
    <row r="68" spans="1:131" ht="26.25" customHeight="1" thickTop="1" x14ac:dyDescent="0.2">
      <c r="A68" s="218">
        <v>1</v>
      </c>
      <c r="B68" s="1018" t="s">
        <v>585</v>
      </c>
      <c r="C68" s="1019"/>
      <c r="D68" s="1019"/>
      <c r="E68" s="1019"/>
      <c r="F68" s="1019"/>
      <c r="G68" s="1019"/>
      <c r="H68" s="1019"/>
      <c r="I68" s="1019"/>
      <c r="J68" s="1019"/>
      <c r="K68" s="1019"/>
      <c r="L68" s="1019"/>
      <c r="M68" s="1019"/>
      <c r="N68" s="1019"/>
      <c r="O68" s="1019"/>
      <c r="P68" s="1020"/>
      <c r="Q68" s="1021">
        <v>3972</v>
      </c>
      <c r="R68" s="1015"/>
      <c r="S68" s="1015"/>
      <c r="T68" s="1015"/>
      <c r="U68" s="1015"/>
      <c r="V68" s="1015">
        <v>3897</v>
      </c>
      <c r="W68" s="1015"/>
      <c r="X68" s="1015"/>
      <c r="Y68" s="1015"/>
      <c r="Z68" s="1015"/>
      <c r="AA68" s="1015">
        <v>75</v>
      </c>
      <c r="AB68" s="1015"/>
      <c r="AC68" s="1015"/>
      <c r="AD68" s="1015"/>
      <c r="AE68" s="1015"/>
      <c r="AF68" s="1015">
        <v>75</v>
      </c>
      <c r="AG68" s="1015"/>
      <c r="AH68" s="1015"/>
      <c r="AI68" s="1015"/>
      <c r="AJ68" s="1015"/>
      <c r="AK68" s="1015">
        <v>217</v>
      </c>
      <c r="AL68" s="1015"/>
      <c r="AM68" s="1015"/>
      <c r="AN68" s="1015"/>
      <c r="AO68" s="1015"/>
      <c r="AP68" s="1015">
        <v>201</v>
      </c>
      <c r="AQ68" s="1015"/>
      <c r="AR68" s="1015"/>
      <c r="AS68" s="1015"/>
      <c r="AT68" s="1015"/>
      <c r="AU68" s="1015">
        <v>42</v>
      </c>
      <c r="AV68" s="1015"/>
      <c r="AW68" s="1015"/>
      <c r="AX68" s="1015"/>
      <c r="AY68" s="1015"/>
      <c r="AZ68" s="1016"/>
      <c r="BA68" s="1016"/>
      <c r="BB68" s="1016"/>
      <c r="BC68" s="1016"/>
      <c r="BD68" s="1017"/>
      <c r="BE68" s="223"/>
      <c r="BF68" s="223"/>
      <c r="BG68" s="223"/>
      <c r="BH68" s="223"/>
      <c r="BI68" s="223"/>
      <c r="BJ68" s="223"/>
      <c r="BK68" s="223"/>
      <c r="BL68" s="223"/>
      <c r="BM68" s="223"/>
      <c r="BN68" s="223"/>
      <c r="BO68" s="223"/>
      <c r="BP68" s="223"/>
      <c r="BQ68" s="220">
        <v>62</v>
      </c>
      <c r="BR68" s="225"/>
      <c r="BS68" s="978"/>
      <c r="BT68" s="979"/>
      <c r="BU68" s="979"/>
      <c r="BV68" s="979"/>
      <c r="BW68" s="979"/>
      <c r="BX68" s="979"/>
      <c r="BY68" s="979"/>
      <c r="BZ68" s="979"/>
      <c r="CA68" s="979"/>
      <c r="CB68" s="979"/>
      <c r="CC68" s="979"/>
      <c r="CD68" s="979"/>
      <c r="CE68" s="979"/>
      <c r="CF68" s="979"/>
      <c r="CG68" s="988"/>
      <c r="CH68" s="989"/>
      <c r="CI68" s="990"/>
      <c r="CJ68" s="990"/>
      <c r="CK68" s="990"/>
      <c r="CL68" s="991"/>
      <c r="CM68" s="989"/>
      <c r="CN68" s="990"/>
      <c r="CO68" s="990"/>
      <c r="CP68" s="990"/>
      <c r="CQ68" s="991"/>
      <c r="CR68" s="989"/>
      <c r="CS68" s="990"/>
      <c r="CT68" s="990"/>
      <c r="CU68" s="990"/>
      <c r="CV68" s="991"/>
      <c r="CW68" s="989"/>
      <c r="CX68" s="990"/>
      <c r="CY68" s="990"/>
      <c r="CZ68" s="990"/>
      <c r="DA68" s="991"/>
      <c r="DB68" s="989"/>
      <c r="DC68" s="990"/>
      <c r="DD68" s="990"/>
      <c r="DE68" s="990"/>
      <c r="DF68" s="991"/>
      <c r="DG68" s="989"/>
      <c r="DH68" s="990"/>
      <c r="DI68" s="990"/>
      <c r="DJ68" s="990"/>
      <c r="DK68" s="991"/>
      <c r="DL68" s="989"/>
      <c r="DM68" s="990"/>
      <c r="DN68" s="990"/>
      <c r="DO68" s="990"/>
      <c r="DP68" s="991"/>
      <c r="DQ68" s="989"/>
      <c r="DR68" s="990"/>
      <c r="DS68" s="990"/>
      <c r="DT68" s="990"/>
      <c r="DU68" s="991"/>
      <c r="DV68" s="978"/>
      <c r="DW68" s="979"/>
      <c r="DX68" s="979"/>
      <c r="DY68" s="979"/>
      <c r="DZ68" s="980"/>
      <c r="EA68" s="212"/>
    </row>
    <row r="69" spans="1:131" ht="26.25" customHeight="1" x14ac:dyDescent="0.2">
      <c r="A69" s="220">
        <v>2</v>
      </c>
      <c r="B69" s="1007" t="s">
        <v>586</v>
      </c>
      <c r="C69" s="1008"/>
      <c r="D69" s="1008"/>
      <c r="E69" s="1008"/>
      <c r="F69" s="1008"/>
      <c r="G69" s="1008"/>
      <c r="H69" s="1008"/>
      <c r="I69" s="1008"/>
      <c r="J69" s="1008"/>
      <c r="K69" s="1008"/>
      <c r="L69" s="1008"/>
      <c r="M69" s="1008"/>
      <c r="N69" s="1008"/>
      <c r="O69" s="1008"/>
      <c r="P69" s="1009"/>
      <c r="Q69" s="1010">
        <v>1393</v>
      </c>
      <c r="R69" s="1004"/>
      <c r="S69" s="1004"/>
      <c r="T69" s="1004"/>
      <c r="U69" s="1004"/>
      <c r="V69" s="1004">
        <v>1293</v>
      </c>
      <c r="W69" s="1004"/>
      <c r="X69" s="1004"/>
      <c r="Y69" s="1004"/>
      <c r="Z69" s="1004"/>
      <c r="AA69" s="1004">
        <v>100</v>
      </c>
      <c r="AB69" s="1004"/>
      <c r="AC69" s="1004"/>
      <c r="AD69" s="1004"/>
      <c r="AE69" s="1004"/>
      <c r="AF69" s="1004">
        <v>100</v>
      </c>
      <c r="AG69" s="1004"/>
      <c r="AH69" s="1004"/>
      <c r="AI69" s="1004"/>
      <c r="AJ69" s="1004"/>
      <c r="AK69" s="1004">
        <v>53</v>
      </c>
      <c r="AL69" s="1004"/>
      <c r="AM69" s="1004"/>
      <c r="AN69" s="1004"/>
      <c r="AO69" s="1004"/>
      <c r="AP69" s="1004">
        <v>738</v>
      </c>
      <c r="AQ69" s="1004"/>
      <c r="AR69" s="1004"/>
      <c r="AS69" s="1004"/>
      <c r="AT69" s="1004"/>
      <c r="AU69" s="1004">
        <v>149</v>
      </c>
      <c r="AV69" s="1004"/>
      <c r="AW69" s="1004"/>
      <c r="AX69" s="1004"/>
      <c r="AY69" s="1004"/>
      <c r="AZ69" s="1005"/>
      <c r="BA69" s="1005"/>
      <c r="BB69" s="1005"/>
      <c r="BC69" s="1005"/>
      <c r="BD69" s="1006"/>
      <c r="BE69" s="223"/>
      <c r="BF69" s="223"/>
      <c r="BG69" s="223"/>
      <c r="BH69" s="223"/>
      <c r="BI69" s="223"/>
      <c r="BJ69" s="223"/>
      <c r="BK69" s="223"/>
      <c r="BL69" s="223"/>
      <c r="BM69" s="223"/>
      <c r="BN69" s="223"/>
      <c r="BO69" s="223"/>
      <c r="BP69" s="223"/>
      <c r="BQ69" s="220">
        <v>63</v>
      </c>
      <c r="BR69" s="225"/>
      <c r="BS69" s="978"/>
      <c r="BT69" s="979"/>
      <c r="BU69" s="979"/>
      <c r="BV69" s="979"/>
      <c r="BW69" s="979"/>
      <c r="BX69" s="979"/>
      <c r="BY69" s="979"/>
      <c r="BZ69" s="979"/>
      <c r="CA69" s="979"/>
      <c r="CB69" s="979"/>
      <c r="CC69" s="979"/>
      <c r="CD69" s="979"/>
      <c r="CE69" s="979"/>
      <c r="CF69" s="979"/>
      <c r="CG69" s="988"/>
      <c r="CH69" s="989"/>
      <c r="CI69" s="990"/>
      <c r="CJ69" s="990"/>
      <c r="CK69" s="990"/>
      <c r="CL69" s="991"/>
      <c r="CM69" s="989"/>
      <c r="CN69" s="990"/>
      <c r="CO69" s="990"/>
      <c r="CP69" s="990"/>
      <c r="CQ69" s="991"/>
      <c r="CR69" s="989"/>
      <c r="CS69" s="990"/>
      <c r="CT69" s="990"/>
      <c r="CU69" s="990"/>
      <c r="CV69" s="991"/>
      <c r="CW69" s="989"/>
      <c r="CX69" s="990"/>
      <c r="CY69" s="990"/>
      <c r="CZ69" s="990"/>
      <c r="DA69" s="991"/>
      <c r="DB69" s="989"/>
      <c r="DC69" s="990"/>
      <c r="DD69" s="990"/>
      <c r="DE69" s="990"/>
      <c r="DF69" s="991"/>
      <c r="DG69" s="989"/>
      <c r="DH69" s="990"/>
      <c r="DI69" s="990"/>
      <c r="DJ69" s="990"/>
      <c r="DK69" s="991"/>
      <c r="DL69" s="989"/>
      <c r="DM69" s="990"/>
      <c r="DN69" s="990"/>
      <c r="DO69" s="990"/>
      <c r="DP69" s="991"/>
      <c r="DQ69" s="989"/>
      <c r="DR69" s="990"/>
      <c r="DS69" s="990"/>
      <c r="DT69" s="990"/>
      <c r="DU69" s="991"/>
      <c r="DV69" s="978"/>
      <c r="DW69" s="979"/>
      <c r="DX69" s="979"/>
      <c r="DY69" s="979"/>
      <c r="DZ69" s="980"/>
      <c r="EA69" s="212"/>
    </row>
    <row r="70" spans="1:131" ht="26.25" customHeight="1" x14ac:dyDescent="0.2">
      <c r="A70" s="220">
        <v>3</v>
      </c>
      <c r="B70" s="1007" t="s">
        <v>587</v>
      </c>
      <c r="C70" s="1008"/>
      <c r="D70" s="1008"/>
      <c r="E70" s="1008"/>
      <c r="F70" s="1008"/>
      <c r="G70" s="1008"/>
      <c r="H70" s="1008"/>
      <c r="I70" s="1008"/>
      <c r="J70" s="1008"/>
      <c r="K70" s="1008"/>
      <c r="L70" s="1008"/>
      <c r="M70" s="1008"/>
      <c r="N70" s="1008"/>
      <c r="O70" s="1008"/>
      <c r="P70" s="1009"/>
      <c r="Q70" s="1010">
        <v>7204</v>
      </c>
      <c r="R70" s="1004"/>
      <c r="S70" s="1004"/>
      <c r="T70" s="1004"/>
      <c r="U70" s="1004"/>
      <c r="V70" s="1004">
        <v>6085</v>
      </c>
      <c r="W70" s="1004"/>
      <c r="X70" s="1004"/>
      <c r="Y70" s="1004"/>
      <c r="Z70" s="1004"/>
      <c r="AA70" s="1004">
        <v>1119</v>
      </c>
      <c r="AB70" s="1004"/>
      <c r="AC70" s="1004"/>
      <c r="AD70" s="1004"/>
      <c r="AE70" s="1004"/>
      <c r="AF70" s="1004">
        <v>2950</v>
      </c>
      <c r="AG70" s="1004"/>
      <c r="AH70" s="1004"/>
      <c r="AI70" s="1004"/>
      <c r="AJ70" s="1004"/>
      <c r="AK70" s="1004" t="s">
        <v>598</v>
      </c>
      <c r="AL70" s="1004"/>
      <c r="AM70" s="1004"/>
      <c r="AN70" s="1004"/>
      <c r="AO70" s="1004"/>
      <c r="AP70" s="1004">
        <v>1536</v>
      </c>
      <c r="AQ70" s="1004"/>
      <c r="AR70" s="1004"/>
      <c r="AS70" s="1004"/>
      <c r="AT70" s="1004"/>
      <c r="AU70" s="1004" t="s">
        <v>598</v>
      </c>
      <c r="AV70" s="1004"/>
      <c r="AW70" s="1004"/>
      <c r="AX70" s="1004"/>
      <c r="AY70" s="1004"/>
      <c r="AZ70" s="1005"/>
      <c r="BA70" s="1005"/>
      <c r="BB70" s="1005"/>
      <c r="BC70" s="1005"/>
      <c r="BD70" s="1006"/>
      <c r="BE70" s="223"/>
      <c r="BF70" s="223"/>
      <c r="BG70" s="223"/>
      <c r="BH70" s="223"/>
      <c r="BI70" s="223"/>
      <c r="BJ70" s="223"/>
      <c r="BK70" s="223"/>
      <c r="BL70" s="223"/>
      <c r="BM70" s="223"/>
      <c r="BN70" s="223"/>
      <c r="BO70" s="223"/>
      <c r="BP70" s="223"/>
      <c r="BQ70" s="220">
        <v>64</v>
      </c>
      <c r="BR70" s="225"/>
      <c r="BS70" s="978"/>
      <c r="BT70" s="979"/>
      <c r="BU70" s="979"/>
      <c r="BV70" s="979"/>
      <c r="BW70" s="979"/>
      <c r="BX70" s="979"/>
      <c r="BY70" s="979"/>
      <c r="BZ70" s="979"/>
      <c r="CA70" s="979"/>
      <c r="CB70" s="979"/>
      <c r="CC70" s="979"/>
      <c r="CD70" s="979"/>
      <c r="CE70" s="979"/>
      <c r="CF70" s="979"/>
      <c r="CG70" s="988"/>
      <c r="CH70" s="989"/>
      <c r="CI70" s="990"/>
      <c r="CJ70" s="990"/>
      <c r="CK70" s="990"/>
      <c r="CL70" s="991"/>
      <c r="CM70" s="989"/>
      <c r="CN70" s="990"/>
      <c r="CO70" s="990"/>
      <c r="CP70" s="990"/>
      <c r="CQ70" s="991"/>
      <c r="CR70" s="989"/>
      <c r="CS70" s="990"/>
      <c r="CT70" s="990"/>
      <c r="CU70" s="990"/>
      <c r="CV70" s="991"/>
      <c r="CW70" s="989"/>
      <c r="CX70" s="990"/>
      <c r="CY70" s="990"/>
      <c r="CZ70" s="990"/>
      <c r="DA70" s="991"/>
      <c r="DB70" s="989"/>
      <c r="DC70" s="990"/>
      <c r="DD70" s="990"/>
      <c r="DE70" s="990"/>
      <c r="DF70" s="991"/>
      <c r="DG70" s="989"/>
      <c r="DH70" s="990"/>
      <c r="DI70" s="990"/>
      <c r="DJ70" s="990"/>
      <c r="DK70" s="991"/>
      <c r="DL70" s="989"/>
      <c r="DM70" s="990"/>
      <c r="DN70" s="990"/>
      <c r="DO70" s="990"/>
      <c r="DP70" s="991"/>
      <c r="DQ70" s="989"/>
      <c r="DR70" s="990"/>
      <c r="DS70" s="990"/>
      <c r="DT70" s="990"/>
      <c r="DU70" s="991"/>
      <c r="DV70" s="978"/>
      <c r="DW70" s="979"/>
      <c r="DX70" s="979"/>
      <c r="DY70" s="979"/>
      <c r="DZ70" s="980"/>
      <c r="EA70" s="212"/>
    </row>
    <row r="71" spans="1:131" ht="26.25" customHeight="1" x14ac:dyDescent="0.2">
      <c r="A71" s="220">
        <v>4</v>
      </c>
      <c r="B71" s="1007" t="s">
        <v>588</v>
      </c>
      <c r="C71" s="1008"/>
      <c r="D71" s="1008"/>
      <c r="E71" s="1008"/>
      <c r="F71" s="1008"/>
      <c r="G71" s="1008"/>
      <c r="H71" s="1008"/>
      <c r="I71" s="1008"/>
      <c r="J71" s="1008"/>
      <c r="K71" s="1008"/>
      <c r="L71" s="1008"/>
      <c r="M71" s="1008"/>
      <c r="N71" s="1008"/>
      <c r="O71" s="1008"/>
      <c r="P71" s="1009"/>
      <c r="Q71" s="1010">
        <v>7808</v>
      </c>
      <c r="R71" s="1004"/>
      <c r="S71" s="1004"/>
      <c r="T71" s="1004"/>
      <c r="U71" s="1004"/>
      <c r="V71" s="1004">
        <v>7144</v>
      </c>
      <c r="W71" s="1004"/>
      <c r="X71" s="1004"/>
      <c r="Y71" s="1004"/>
      <c r="Z71" s="1004"/>
      <c r="AA71" s="1004">
        <v>664</v>
      </c>
      <c r="AB71" s="1004"/>
      <c r="AC71" s="1004"/>
      <c r="AD71" s="1004"/>
      <c r="AE71" s="1004"/>
      <c r="AF71" s="1004">
        <v>664</v>
      </c>
      <c r="AG71" s="1004"/>
      <c r="AH71" s="1004"/>
      <c r="AI71" s="1004"/>
      <c r="AJ71" s="1004"/>
      <c r="AK71" s="1014" t="s">
        <v>590</v>
      </c>
      <c r="AL71" s="1012"/>
      <c r="AM71" s="1012"/>
      <c r="AN71" s="1012"/>
      <c r="AO71" s="1013"/>
      <c r="AP71" s="1014" t="s">
        <v>590</v>
      </c>
      <c r="AQ71" s="1012"/>
      <c r="AR71" s="1012"/>
      <c r="AS71" s="1012"/>
      <c r="AT71" s="1013"/>
      <c r="AU71" s="1014" t="s">
        <v>590</v>
      </c>
      <c r="AV71" s="1012"/>
      <c r="AW71" s="1012"/>
      <c r="AX71" s="1012"/>
      <c r="AY71" s="1013"/>
      <c r="AZ71" s="1005"/>
      <c r="BA71" s="1005"/>
      <c r="BB71" s="1005"/>
      <c r="BC71" s="1005"/>
      <c r="BD71" s="1006"/>
      <c r="BE71" s="223"/>
      <c r="BF71" s="223"/>
      <c r="BG71" s="223"/>
      <c r="BH71" s="223"/>
      <c r="BI71" s="223"/>
      <c r="BJ71" s="223"/>
      <c r="BK71" s="223"/>
      <c r="BL71" s="223"/>
      <c r="BM71" s="223"/>
      <c r="BN71" s="223"/>
      <c r="BO71" s="223"/>
      <c r="BP71" s="223"/>
      <c r="BQ71" s="220">
        <v>65</v>
      </c>
      <c r="BR71" s="225"/>
      <c r="BS71" s="978"/>
      <c r="BT71" s="979"/>
      <c r="BU71" s="979"/>
      <c r="BV71" s="979"/>
      <c r="BW71" s="979"/>
      <c r="BX71" s="979"/>
      <c r="BY71" s="979"/>
      <c r="BZ71" s="979"/>
      <c r="CA71" s="979"/>
      <c r="CB71" s="979"/>
      <c r="CC71" s="979"/>
      <c r="CD71" s="979"/>
      <c r="CE71" s="979"/>
      <c r="CF71" s="979"/>
      <c r="CG71" s="988"/>
      <c r="CH71" s="989"/>
      <c r="CI71" s="990"/>
      <c r="CJ71" s="990"/>
      <c r="CK71" s="990"/>
      <c r="CL71" s="991"/>
      <c r="CM71" s="989"/>
      <c r="CN71" s="990"/>
      <c r="CO71" s="990"/>
      <c r="CP71" s="990"/>
      <c r="CQ71" s="991"/>
      <c r="CR71" s="989"/>
      <c r="CS71" s="990"/>
      <c r="CT71" s="990"/>
      <c r="CU71" s="990"/>
      <c r="CV71" s="991"/>
      <c r="CW71" s="989"/>
      <c r="CX71" s="990"/>
      <c r="CY71" s="990"/>
      <c r="CZ71" s="990"/>
      <c r="DA71" s="991"/>
      <c r="DB71" s="989"/>
      <c r="DC71" s="990"/>
      <c r="DD71" s="990"/>
      <c r="DE71" s="990"/>
      <c r="DF71" s="991"/>
      <c r="DG71" s="989"/>
      <c r="DH71" s="990"/>
      <c r="DI71" s="990"/>
      <c r="DJ71" s="990"/>
      <c r="DK71" s="991"/>
      <c r="DL71" s="989"/>
      <c r="DM71" s="990"/>
      <c r="DN71" s="990"/>
      <c r="DO71" s="990"/>
      <c r="DP71" s="991"/>
      <c r="DQ71" s="989"/>
      <c r="DR71" s="990"/>
      <c r="DS71" s="990"/>
      <c r="DT71" s="990"/>
      <c r="DU71" s="991"/>
      <c r="DV71" s="978"/>
      <c r="DW71" s="979"/>
      <c r="DX71" s="979"/>
      <c r="DY71" s="979"/>
      <c r="DZ71" s="980"/>
      <c r="EA71" s="212"/>
    </row>
    <row r="72" spans="1:131" ht="26.25" customHeight="1" x14ac:dyDescent="0.2">
      <c r="A72" s="220">
        <v>5</v>
      </c>
      <c r="B72" s="1007" t="s">
        <v>589</v>
      </c>
      <c r="C72" s="1008"/>
      <c r="D72" s="1008"/>
      <c r="E72" s="1008"/>
      <c r="F72" s="1008"/>
      <c r="G72" s="1008"/>
      <c r="H72" s="1008"/>
      <c r="I72" s="1008"/>
      <c r="J72" s="1008"/>
      <c r="K72" s="1008"/>
      <c r="L72" s="1008"/>
      <c r="M72" s="1008"/>
      <c r="N72" s="1008"/>
      <c r="O72" s="1008"/>
      <c r="P72" s="1009"/>
      <c r="Q72" s="1010">
        <v>1598</v>
      </c>
      <c r="R72" s="1004"/>
      <c r="S72" s="1004"/>
      <c r="T72" s="1004"/>
      <c r="U72" s="1004"/>
      <c r="V72" s="1004">
        <v>1456</v>
      </c>
      <c r="W72" s="1004"/>
      <c r="X72" s="1004"/>
      <c r="Y72" s="1004"/>
      <c r="Z72" s="1004"/>
      <c r="AA72" s="1004">
        <v>142</v>
      </c>
      <c r="AB72" s="1004"/>
      <c r="AC72" s="1004"/>
      <c r="AD72" s="1004"/>
      <c r="AE72" s="1004"/>
      <c r="AF72" s="1004">
        <v>142</v>
      </c>
      <c r="AG72" s="1004"/>
      <c r="AH72" s="1004"/>
      <c r="AI72" s="1004"/>
      <c r="AJ72" s="1004"/>
      <c r="AK72" s="1014" t="s">
        <v>590</v>
      </c>
      <c r="AL72" s="1012"/>
      <c r="AM72" s="1012"/>
      <c r="AN72" s="1012"/>
      <c r="AO72" s="1013"/>
      <c r="AP72" s="1014" t="s">
        <v>590</v>
      </c>
      <c r="AQ72" s="1012"/>
      <c r="AR72" s="1012"/>
      <c r="AS72" s="1012"/>
      <c r="AT72" s="1013"/>
      <c r="AU72" s="1014" t="s">
        <v>590</v>
      </c>
      <c r="AV72" s="1012"/>
      <c r="AW72" s="1012"/>
      <c r="AX72" s="1012"/>
      <c r="AY72" s="1013"/>
      <c r="AZ72" s="1005"/>
      <c r="BA72" s="1005"/>
      <c r="BB72" s="1005"/>
      <c r="BC72" s="1005"/>
      <c r="BD72" s="1006"/>
      <c r="BE72" s="223"/>
      <c r="BF72" s="223"/>
      <c r="BG72" s="223"/>
      <c r="BH72" s="223"/>
      <c r="BI72" s="223"/>
      <c r="BJ72" s="223"/>
      <c r="BK72" s="223"/>
      <c r="BL72" s="223"/>
      <c r="BM72" s="223"/>
      <c r="BN72" s="223"/>
      <c r="BO72" s="223"/>
      <c r="BP72" s="223"/>
      <c r="BQ72" s="220">
        <v>66</v>
      </c>
      <c r="BR72" s="225"/>
      <c r="BS72" s="978"/>
      <c r="BT72" s="979"/>
      <c r="BU72" s="979"/>
      <c r="BV72" s="979"/>
      <c r="BW72" s="979"/>
      <c r="BX72" s="979"/>
      <c r="BY72" s="979"/>
      <c r="BZ72" s="979"/>
      <c r="CA72" s="979"/>
      <c r="CB72" s="979"/>
      <c r="CC72" s="979"/>
      <c r="CD72" s="979"/>
      <c r="CE72" s="979"/>
      <c r="CF72" s="979"/>
      <c r="CG72" s="988"/>
      <c r="CH72" s="989"/>
      <c r="CI72" s="990"/>
      <c r="CJ72" s="990"/>
      <c r="CK72" s="990"/>
      <c r="CL72" s="991"/>
      <c r="CM72" s="989"/>
      <c r="CN72" s="990"/>
      <c r="CO72" s="990"/>
      <c r="CP72" s="990"/>
      <c r="CQ72" s="991"/>
      <c r="CR72" s="989"/>
      <c r="CS72" s="990"/>
      <c r="CT72" s="990"/>
      <c r="CU72" s="990"/>
      <c r="CV72" s="991"/>
      <c r="CW72" s="989"/>
      <c r="CX72" s="990"/>
      <c r="CY72" s="990"/>
      <c r="CZ72" s="990"/>
      <c r="DA72" s="991"/>
      <c r="DB72" s="989"/>
      <c r="DC72" s="990"/>
      <c r="DD72" s="990"/>
      <c r="DE72" s="990"/>
      <c r="DF72" s="991"/>
      <c r="DG72" s="989"/>
      <c r="DH72" s="990"/>
      <c r="DI72" s="990"/>
      <c r="DJ72" s="990"/>
      <c r="DK72" s="991"/>
      <c r="DL72" s="989"/>
      <c r="DM72" s="990"/>
      <c r="DN72" s="990"/>
      <c r="DO72" s="990"/>
      <c r="DP72" s="991"/>
      <c r="DQ72" s="989"/>
      <c r="DR72" s="990"/>
      <c r="DS72" s="990"/>
      <c r="DT72" s="990"/>
      <c r="DU72" s="991"/>
      <c r="DV72" s="978"/>
      <c r="DW72" s="979"/>
      <c r="DX72" s="979"/>
      <c r="DY72" s="979"/>
      <c r="DZ72" s="980"/>
      <c r="EA72" s="212"/>
    </row>
    <row r="73" spans="1:131" ht="26.25" customHeight="1" x14ac:dyDescent="0.2">
      <c r="A73" s="220">
        <v>6</v>
      </c>
      <c r="B73" s="1007" t="s">
        <v>599</v>
      </c>
      <c r="C73" s="1008"/>
      <c r="D73" s="1008"/>
      <c r="E73" s="1008"/>
      <c r="F73" s="1008"/>
      <c r="G73" s="1008"/>
      <c r="H73" s="1008"/>
      <c r="I73" s="1008"/>
      <c r="J73" s="1008"/>
      <c r="K73" s="1008"/>
      <c r="L73" s="1008"/>
      <c r="M73" s="1008"/>
      <c r="N73" s="1008"/>
      <c r="O73" s="1008"/>
      <c r="P73" s="1009"/>
      <c r="Q73" s="1010">
        <v>956629</v>
      </c>
      <c r="R73" s="1004"/>
      <c r="S73" s="1004"/>
      <c r="T73" s="1004"/>
      <c r="U73" s="1004"/>
      <c r="V73" s="1004">
        <v>904884</v>
      </c>
      <c r="W73" s="1004"/>
      <c r="X73" s="1004"/>
      <c r="Y73" s="1004"/>
      <c r="Z73" s="1004"/>
      <c r="AA73" s="1004">
        <v>51745</v>
      </c>
      <c r="AB73" s="1004"/>
      <c r="AC73" s="1004"/>
      <c r="AD73" s="1004"/>
      <c r="AE73" s="1004"/>
      <c r="AF73" s="1004">
        <v>51745</v>
      </c>
      <c r="AG73" s="1004"/>
      <c r="AH73" s="1004"/>
      <c r="AI73" s="1004"/>
      <c r="AJ73" s="1004"/>
      <c r="AK73" s="1004">
        <v>1</v>
      </c>
      <c r="AL73" s="1004"/>
      <c r="AM73" s="1004"/>
      <c r="AN73" s="1004"/>
      <c r="AO73" s="1004"/>
      <c r="AP73" s="1014" t="s">
        <v>590</v>
      </c>
      <c r="AQ73" s="1012"/>
      <c r="AR73" s="1012"/>
      <c r="AS73" s="1012"/>
      <c r="AT73" s="1013"/>
      <c r="AU73" s="1014" t="s">
        <v>590</v>
      </c>
      <c r="AV73" s="1012"/>
      <c r="AW73" s="1012"/>
      <c r="AX73" s="1012"/>
      <c r="AY73" s="1013"/>
      <c r="AZ73" s="1005"/>
      <c r="BA73" s="1005"/>
      <c r="BB73" s="1005"/>
      <c r="BC73" s="1005"/>
      <c r="BD73" s="1006"/>
      <c r="BE73" s="223"/>
      <c r="BF73" s="223"/>
      <c r="BG73" s="223"/>
      <c r="BH73" s="223"/>
      <c r="BI73" s="223"/>
      <c r="BJ73" s="223"/>
      <c r="BK73" s="223"/>
      <c r="BL73" s="223"/>
      <c r="BM73" s="223"/>
      <c r="BN73" s="223"/>
      <c r="BO73" s="223"/>
      <c r="BP73" s="223"/>
      <c r="BQ73" s="220">
        <v>67</v>
      </c>
      <c r="BR73" s="225"/>
      <c r="BS73" s="978"/>
      <c r="BT73" s="979"/>
      <c r="BU73" s="979"/>
      <c r="BV73" s="979"/>
      <c r="BW73" s="979"/>
      <c r="BX73" s="979"/>
      <c r="BY73" s="979"/>
      <c r="BZ73" s="979"/>
      <c r="CA73" s="979"/>
      <c r="CB73" s="979"/>
      <c r="CC73" s="979"/>
      <c r="CD73" s="979"/>
      <c r="CE73" s="979"/>
      <c r="CF73" s="979"/>
      <c r="CG73" s="988"/>
      <c r="CH73" s="989"/>
      <c r="CI73" s="990"/>
      <c r="CJ73" s="990"/>
      <c r="CK73" s="990"/>
      <c r="CL73" s="991"/>
      <c r="CM73" s="989"/>
      <c r="CN73" s="990"/>
      <c r="CO73" s="990"/>
      <c r="CP73" s="990"/>
      <c r="CQ73" s="991"/>
      <c r="CR73" s="989"/>
      <c r="CS73" s="990"/>
      <c r="CT73" s="990"/>
      <c r="CU73" s="990"/>
      <c r="CV73" s="991"/>
      <c r="CW73" s="989"/>
      <c r="CX73" s="990"/>
      <c r="CY73" s="990"/>
      <c r="CZ73" s="990"/>
      <c r="DA73" s="991"/>
      <c r="DB73" s="989"/>
      <c r="DC73" s="990"/>
      <c r="DD73" s="990"/>
      <c r="DE73" s="990"/>
      <c r="DF73" s="991"/>
      <c r="DG73" s="989"/>
      <c r="DH73" s="990"/>
      <c r="DI73" s="990"/>
      <c r="DJ73" s="990"/>
      <c r="DK73" s="991"/>
      <c r="DL73" s="989"/>
      <c r="DM73" s="990"/>
      <c r="DN73" s="990"/>
      <c r="DO73" s="990"/>
      <c r="DP73" s="991"/>
      <c r="DQ73" s="989"/>
      <c r="DR73" s="990"/>
      <c r="DS73" s="990"/>
      <c r="DT73" s="990"/>
      <c r="DU73" s="991"/>
      <c r="DV73" s="978"/>
      <c r="DW73" s="979"/>
      <c r="DX73" s="979"/>
      <c r="DY73" s="979"/>
      <c r="DZ73" s="980"/>
      <c r="EA73" s="212"/>
    </row>
    <row r="74" spans="1:131" ht="26.25" customHeight="1" x14ac:dyDescent="0.2">
      <c r="A74" s="220">
        <v>7</v>
      </c>
      <c r="B74" s="1007"/>
      <c r="C74" s="1008"/>
      <c r="D74" s="1008"/>
      <c r="E74" s="1008"/>
      <c r="F74" s="1008"/>
      <c r="G74" s="1008"/>
      <c r="H74" s="1008"/>
      <c r="I74" s="1008"/>
      <c r="J74" s="1008"/>
      <c r="K74" s="1008"/>
      <c r="L74" s="1008"/>
      <c r="M74" s="1008"/>
      <c r="N74" s="1008"/>
      <c r="O74" s="1008"/>
      <c r="P74" s="1009"/>
      <c r="Q74" s="1010"/>
      <c r="R74" s="1004"/>
      <c r="S74" s="1004"/>
      <c r="T74" s="1004"/>
      <c r="U74" s="1004"/>
      <c r="V74" s="1004"/>
      <c r="W74" s="1004"/>
      <c r="X74" s="1004"/>
      <c r="Y74" s="1004"/>
      <c r="Z74" s="1004"/>
      <c r="AA74" s="1004"/>
      <c r="AB74" s="1004"/>
      <c r="AC74" s="1004"/>
      <c r="AD74" s="1004"/>
      <c r="AE74" s="1004"/>
      <c r="AF74" s="1004"/>
      <c r="AG74" s="1004"/>
      <c r="AH74" s="1004"/>
      <c r="AI74" s="1004"/>
      <c r="AJ74" s="1004"/>
      <c r="AK74" s="1004"/>
      <c r="AL74" s="1004"/>
      <c r="AM74" s="1004"/>
      <c r="AN74" s="1004"/>
      <c r="AO74" s="1004"/>
      <c r="AP74" s="1004"/>
      <c r="AQ74" s="1004"/>
      <c r="AR74" s="1004"/>
      <c r="AS74" s="1004"/>
      <c r="AT74" s="1004"/>
      <c r="AU74" s="1004"/>
      <c r="AV74" s="1004"/>
      <c r="AW74" s="1004"/>
      <c r="AX74" s="1004"/>
      <c r="AY74" s="1004"/>
      <c r="AZ74" s="1005"/>
      <c r="BA74" s="1005"/>
      <c r="BB74" s="1005"/>
      <c r="BC74" s="1005"/>
      <c r="BD74" s="1006"/>
      <c r="BE74" s="223"/>
      <c r="BF74" s="223"/>
      <c r="BG74" s="223"/>
      <c r="BH74" s="223"/>
      <c r="BI74" s="223"/>
      <c r="BJ74" s="223"/>
      <c r="BK74" s="223"/>
      <c r="BL74" s="223"/>
      <c r="BM74" s="223"/>
      <c r="BN74" s="223"/>
      <c r="BO74" s="223"/>
      <c r="BP74" s="223"/>
      <c r="BQ74" s="220">
        <v>68</v>
      </c>
      <c r="BR74" s="225"/>
      <c r="BS74" s="978"/>
      <c r="BT74" s="979"/>
      <c r="BU74" s="979"/>
      <c r="BV74" s="979"/>
      <c r="BW74" s="979"/>
      <c r="BX74" s="979"/>
      <c r="BY74" s="979"/>
      <c r="BZ74" s="979"/>
      <c r="CA74" s="979"/>
      <c r="CB74" s="979"/>
      <c r="CC74" s="979"/>
      <c r="CD74" s="979"/>
      <c r="CE74" s="979"/>
      <c r="CF74" s="979"/>
      <c r="CG74" s="988"/>
      <c r="CH74" s="989"/>
      <c r="CI74" s="990"/>
      <c r="CJ74" s="990"/>
      <c r="CK74" s="990"/>
      <c r="CL74" s="991"/>
      <c r="CM74" s="989"/>
      <c r="CN74" s="990"/>
      <c r="CO74" s="990"/>
      <c r="CP74" s="990"/>
      <c r="CQ74" s="991"/>
      <c r="CR74" s="989"/>
      <c r="CS74" s="990"/>
      <c r="CT74" s="990"/>
      <c r="CU74" s="990"/>
      <c r="CV74" s="991"/>
      <c r="CW74" s="989"/>
      <c r="CX74" s="990"/>
      <c r="CY74" s="990"/>
      <c r="CZ74" s="990"/>
      <c r="DA74" s="991"/>
      <c r="DB74" s="989"/>
      <c r="DC74" s="990"/>
      <c r="DD74" s="990"/>
      <c r="DE74" s="990"/>
      <c r="DF74" s="991"/>
      <c r="DG74" s="989"/>
      <c r="DH74" s="990"/>
      <c r="DI74" s="990"/>
      <c r="DJ74" s="990"/>
      <c r="DK74" s="991"/>
      <c r="DL74" s="989"/>
      <c r="DM74" s="990"/>
      <c r="DN74" s="990"/>
      <c r="DO74" s="990"/>
      <c r="DP74" s="991"/>
      <c r="DQ74" s="989"/>
      <c r="DR74" s="990"/>
      <c r="DS74" s="990"/>
      <c r="DT74" s="990"/>
      <c r="DU74" s="991"/>
      <c r="DV74" s="978"/>
      <c r="DW74" s="979"/>
      <c r="DX74" s="979"/>
      <c r="DY74" s="979"/>
      <c r="DZ74" s="980"/>
      <c r="EA74" s="212"/>
    </row>
    <row r="75" spans="1:131" ht="26.25" customHeight="1" x14ac:dyDescent="0.2">
      <c r="A75" s="220">
        <v>8</v>
      </c>
      <c r="B75" s="1007"/>
      <c r="C75" s="1008"/>
      <c r="D75" s="1008"/>
      <c r="E75" s="1008"/>
      <c r="F75" s="1008"/>
      <c r="G75" s="1008"/>
      <c r="H75" s="1008"/>
      <c r="I75" s="1008"/>
      <c r="J75" s="1008"/>
      <c r="K75" s="1008"/>
      <c r="L75" s="1008"/>
      <c r="M75" s="1008"/>
      <c r="N75" s="1008"/>
      <c r="O75" s="1008"/>
      <c r="P75" s="1009"/>
      <c r="Q75" s="1011"/>
      <c r="R75" s="1012"/>
      <c r="S75" s="1012"/>
      <c r="T75" s="1012"/>
      <c r="U75" s="1013"/>
      <c r="V75" s="1014"/>
      <c r="W75" s="1012"/>
      <c r="X75" s="1012"/>
      <c r="Y75" s="1012"/>
      <c r="Z75" s="1013"/>
      <c r="AA75" s="1014"/>
      <c r="AB75" s="1012"/>
      <c r="AC75" s="1012"/>
      <c r="AD75" s="1012"/>
      <c r="AE75" s="1013"/>
      <c r="AF75" s="1014"/>
      <c r="AG75" s="1012"/>
      <c r="AH75" s="1012"/>
      <c r="AI75" s="1012"/>
      <c r="AJ75" s="1013"/>
      <c r="AK75" s="1014"/>
      <c r="AL75" s="1012"/>
      <c r="AM75" s="1012"/>
      <c r="AN75" s="1012"/>
      <c r="AO75" s="1013"/>
      <c r="AP75" s="1014"/>
      <c r="AQ75" s="1012"/>
      <c r="AR75" s="1012"/>
      <c r="AS75" s="1012"/>
      <c r="AT75" s="1013"/>
      <c r="AU75" s="1014"/>
      <c r="AV75" s="1012"/>
      <c r="AW75" s="1012"/>
      <c r="AX75" s="1012"/>
      <c r="AY75" s="1013"/>
      <c r="AZ75" s="1005"/>
      <c r="BA75" s="1005"/>
      <c r="BB75" s="1005"/>
      <c r="BC75" s="1005"/>
      <c r="BD75" s="1006"/>
      <c r="BE75" s="223"/>
      <c r="BF75" s="223"/>
      <c r="BG75" s="223"/>
      <c r="BH75" s="223"/>
      <c r="BI75" s="223"/>
      <c r="BJ75" s="223"/>
      <c r="BK75" s="223"/>
      <c r="BL75" s="223"/>
      <c r="BM75" s="223"/>
      <c r="BN75" s="223"/>
      <c r="BO75" s="223"/>
      <c r="BP75" s="223"/>
      <c r="BQ75" s="220">
        <v>69</v>
      </c>
      <c r="BR75" s="225"/>
      <c r="BS75" s="978"/>
      <c r="BT75" s="979"/>
      <c r="BU75" s="979"/>
      <c r="BV75" s="979"/>
      <c r="BW75" s="979"/>
      <c r="BX75" s="979"/>
      <c r="BY75" s="979"/>
      <c r="BZ75" s="979"/>
      <c r="CA75" s="979"/>
      <c r="CB75" s="979"/>
      <c r="CC75" s="979"/>
      <c r="CD75" s="979"/>
      <c r="CE75" s="979"/>
      <c r="CF75" s="979"/>
      <c r="CG75" s="988"/>
      <c r="CH75" s="989"/>
      <c r="CI75" s="990"/>
      <c r="CJ75" s="990"/>
      <c r="CK75" s="990"/>
      <c r="CL75" s="991"/>
      <c r="CM75" s="989"/>
      <c r="CN75" s="990"/>
      <c r="CO75" s="990"/>
      <c r="CP75" s="990"/>
      <c r="CQ75" s="991"/>
      <c r="CR75" s="989"/>
      <c r="CS75" s="990"/>
      <c r="CT75" s="990"/>
      <c r="CU75" s="990"/>
      <c r="CV75" s="991"/>
      <c r="CW75" s="989"/>
      <c r="CX75" s="990"/>
      <c r="CY75" s="990"/>
      <c r="CZ75" s="990"/>
      <c r="DA75" s="991"/>
      <c r="DB75" s="989"/>
      <c r="DC75" s="990"/>
      <c r="DD75" s="990"/>
      <c r="DE75" s="990"/>
      <c r="DF75" s="991"/>
      <c r="DG75" s="989"/>
      <c r="DH75" s="990"/>
      <c r="DI75" s="990"/>
      <c r="DJ75" s="990"/>
      <c r="DK75" s="991"/>
      <c r="DL75" s="989"/>
      <c r="DM75" s="990"/>
      <c r="DN75" s="990"/>
      <c r="DO75" s="990"/>
      <c r="DP75" s="991"/>
      <c r="DQ75" s="989"/>
      <c r="DR75" s="990"/>
      <c r="DS75" s="990"/>
      <c r="DT75" s="990"/>
      <c r="DU75" s="991"/>
      <c r="DV75" s="978"/>
      <c r="DW75" s="979"/>
      <c r="DX75" s="979"/>
      <c r="DY75" s="979"/>
      <c r="DZ75" s="980"/>
      <c r="EA75" s="212"/>
    </row>
    <row r="76" spans="1:131" ht="26.25" customHeight="1" x14ac:dyDescent="0.2">
      <c r="A76" s="220">
        <v>9</v>
      </c>
      <c r="B76" s="1007"/>
      <c r="C76" s="1008"/>
      <c r="D76" s="1008"/>
      <c r="E76" s="1008"/>
      <c r="F76" s="1008"/>
      <c r="G76" s="1008"/>
      <c r="H76" s="1008"/>
      <c r="I76" s="1008"/>
      <c r="J76" s="1008"/>
      <c r="K76" s="1008"/>
      <c r="L76" s="1008"/>
      <c r="M76" s="1008"/>
      <c r="N76" s="1008"/>
      <c r="O76" s="1008"/>
      <c r="P76" s="1009"/>
      <c r="Q76" s="1011"/>
      <c r="R76" s="1012"/>
      <c r="S76" s="1012"/>
      <c r="T76" s="1012"/>
      <c r="U76" s="1013"/>
      <c r="V76" s="1014"/>
      <c r="W76" s="1012"/>
      <c r="X76" s="1012"/>
      <c r="Y76" s="1012"/>
      <c r="Z76" s="1013"/>
      <c r="AA76" s="1014"/>
      <c r="AB76" s="1012"/>
      <c r="AC76" s="1012"/>
      <c r="AD76" s="1012"/>
      <c r="AE76" s="1013"/>
      <c r="AF76" s="1014"/>
      <c r="AG76" s="1012"/>
      <c r="AH76" s="1012"/>
      <c r="AI76" s="1012"/>
      <c r="AJ76" s="1013"/>
      <c r="AK76" s="1014"/>
      <c r="AL76" s="1012"/>
      <c r="AM76" s="1012"/>
      <c r="AN76" s="1012"/>
      <c r="AO76" s="1013"/>
      <c r="AP76" s="1014"/>
      <c r="AQ76" s="1012"/>
      <c r="AR76" s="1012"/>
      <c r="AS76" s="1012"/>
      <c r="AT76" s="1013"/>
      <c r="AU76" s="1014"/>
      <c r="AV76" s="1012"/>
      <c r="AW76" s="1012"/>
      <c r="AX76" s="1012"/>
      <c r="AY76" s="1013"/>
      <c r="AZ76" s="1005"/>
      <c r="BA76" s="1005"/>
      <c r="BB76" s="1005"/>
      <c r="BC76" s="1005"/>
      <c r="BD76" s="1006"/>
      <c r="BE76" s="223"/>
      <c r="BF76" s="223"/>
      <c r="BG76" s="223"/>
      <c r="BH76" s="223"/>
      <c r="BI76" s="223"/>
      <c r="BJ76" s="223"/>
      <c r="BK76" s="223"/>
      <c r="BL76" s="223"/>
      <c r="BM76" s="223"/>
      <c r="BN76" s="223"/>
      <c r="BO76" s="223"/>
      <c r="BP76" s="223"/>
      <c r="BQ76" s="220">
        <v>70</v>
      </c>
      <c r="BR76" s="225"/>
      <c r="BS76" s="978"/>
      <c r="BT76" s="979"/>
      <c r="BU76" s="979"/>
      <c r="BV76" s="979"/>
      <c r="BW76" s="979"/>
      <c r="BX76" s="979"/>
      <c r="BY76" s="979"/>
      <c r="BZ76" s="979"/>
      <c r="CA76" s="979"/>
      <c r="CB76" s="979"/>
      <c r="CC76" s="979"/>
      <c r="CD76" s="979"/>
      <c r="CE76" s="979"/>
      <c r="CF76" s="979"/>
      <c r="CG76" s="988"/>
      <c r="CH76" s="989"/>
      <c r="CI76" s="990"/>
      <c r="CJ76" s="990"/>
      <c r="CK76" s="990"/>
      <c r="CL76" s="991"/>
      <c r="CM76" s="989"/>
      <c r="CN76" s="990"/>
      <c r="CO76" s="990"/>
      <c r="CP76" s="990"/>
      <c r="CQ76" s="991"/>
      <c r="CR76" s="989"/>
      <c r="CS76" s="990"/>
      <c r="CT76" s="990"/>
      <c r="CU76" s="990"/>
      <c r="CV76" s="991"/>
      <c r="CW76" s="989"/>
      <c r="CX76" s="990"/>
      <c r="CY76" s="990"/>
      <c r="CZ76" s="990"/>
      <c r="DA76" s="991"/>
      <c r="DB76" s="989"/>
      <c r="DC76" s="990"/>
      <c r="DD76" s="990"/>
      <c r="DE76" s="990"/>
      <c r="DF76" s="991"/>
      <c r="DG76" s="989"/>
      <c r="DH76" s="990"/>
      <c r="DI76" s="990"/>
      <c r="DJ76" s="990"/>
      <c r="DK76" s="991"/>
      <c r="DL76" s="989"/>
      <c r="DM76" s="990"/>
      <c r="DN76" s="990"/>
      <c r="DO76" s="990"/>
      <c r="DP76" s="991"/>
      <c r="DQ76" s="989"/>
      <c r="DR76" s="990"/>
      <c r="DS76" s="990"/>
      <c r="DT76" s="990"/>
      <c r="DU76" s="991"/>
      <c r="DV76" s="978"/>
      <c r="DW76" s="979"/>
      <c r="DX76" s="979"/>
      <c r="DY76" s="979"/>
      <c r="DZ76" s="980"/>
      <c r="EA76" s="212"/>
    </row>
    <row r="77" spans="1:131" ht="26.25" customHeight="1" x14ac:dyDescent="0.2">
      <c r="A77" s="220">
        <v>10</v>
      </c>
      <c r="B77" s="1007"/>
      <c r="C77" s="1008"/>
      <c r="D77" s="1008"/>
      <c r="E77" s="1008"/>
      <c r="F77" s="1008"/>
      <c r="G77" s="1008"/>
      <c r="H77" s="1008"/>
      <c r="I77" s="1008"/>
      <c r="J77" s="1008"/>
      <c r="K77" s="1008"/>
      <c r="L77" s="1008"/>
      <c r="M77" s="1008"/>
      <c r="N77" s="1008"/>
      <c r="O77" s="1008"/>
      <c r="P77" s="1009"/>
      <c r="Q77" s="1011"/>
      <c r="R77" s="1012"/>
      <c r="S77" s="1012"/>
      <c r="T77" s="1012"/>
      <c r="U77" s="1013"/>
      <c r="V77" s="1014"/>
      <c r="W77" s="1012"/>
      <c r="X77" s="1012"/>
      <c r="Y77" s="1012"/>
      <c r="Z77" s="1013"/>
      <c r="AA77" s="1014"/>
      <c r="AB77" s="1012"/>
      <c r="AC77" s="1012"/>
      <c r="AD77" s="1012"/>
      <c r="AE77" s="1013"/>
      <c r="AF77" s="1014"/>
      <c r="AG77" s="1012"/>
      <c r="AH77" s="1012"/>
      <c r="AI77" s="1012"/>
      <c r="AJ77" s="1013"/>
      <c r="AK77" s="1014"/>
      <c r="AL77" s="1012"/>
      <c r="AM77" s="1012"/>
      <c r="AN77" s="1012"/>
      <c r="AO77" s="1013"/>
      <c r="AP77" s="1014"/>
      <c r="AQ77" s="1012"/>
      <c r="AR77" s="1012"/>
      <c r="AS77" s="1012"/>
      <c r="AT77" s="1013"/>
      <c r="AU77" s="1014"/>
      <c r="AV77" s="1012"/>
      <c r="AW77" s="1012"/>
      <c r="AX77" s="1012"/>
      <c r="AY77" s="1013"/>
      <c r="AZ77" s="1005"/>
      <c r="BA77" s="1005"/>
      <c r="BB77" s="1005"/>
      <c r="BC77" s="1005"/>
      <c r="BD77" s="1006"/>
      <c r="BE77" s="223"/>
      <c r="BF77" s="223"/>
      <c r="BG77" s="223"/>
      <c r="BH77" s="223"/>
      <c r="BI77" s="223"/>
      <c r="BJ77" s="223"/>
      <c r="BK77" s="223"/>
      <c r="BL77" s="223"/>
      <c r="BM77" s="223"/>
      <c r="BN77" s="223"/>
      <c r="BO77" s="223"/>
      <c r="BP77" s="223"/>
      <c r="BQ77" s="220">
        <v>71</v>
      </c>
      <c r="BR77" s="225"/>
      <c r="BS77" s="978"/>
      <c r="BT77" s="979"/>
      <c r="BU77" s="979"/>
      <c r="BV77" s="979"/>
      <c r="BW77" s="979"/>
      <c r="BX77" s="979"/>
      <c r="BY77" s="979"/>
      <c r="BZ77" s="979"/>
      <c r="CA77" s="979"/>
      <c r="CB77" s="979"/>
      <c r="CC77" s="979"/>
      <c r="CD77" s="979"/>
      <c r="CE77" s="979"/>
      <c r="CF77" s="979"/>
      <c r="CG77" s="988"/>
      <c r="CH77" s="989"/>
      <c r="CI77" s="990"/>
      <c r="CJ77" s="990"/>
      <c r="CK77" s="990"/>
      <c r="CL77" s="991"/>
      <c r="CM77" s="989"/>
      <c r="CN77" s="990"/>
      <c r="CO77" s="990"/>
      <c r="CP77" s="990"/>
      <c r="CQ77" s="991"/>
      <c r="CR77" s="989"/>
      <c r="CS77" s="990"/>
      <c r="CT77" s="990"/>
      <c r="CU77" s="990"/>
      <c r="CV77" s="991"/>
      <c r="CW77" s="989"/>
      <c r="CX77" s="990"/>
      <c r="CY77" s="990"/>
      <c r="CZ77" s="990"/>
      <c r="DA77" s="991"/>
      <c r="DB77" s="989"/>
      <c r="DC77" s="990"/>
      <c r="DD77" s="990"/>
      <c r="DE77" s="990"/>
      <c r="DF77" s="991"/>
      <c r="DG77" s="989"/>
      <c r="DH77" s="990"/>
      <c r="DI77" s="990"/>
      <c r="DJ77" s="990"/>
      <c r="DK77" s="991"/>
      <c r="DL77" s="989"/>
      <c r="DM77" s="990"/>
      <c r="DN77" s="990"/>
      <c r="DO77" s="990"/>
      <c r="DP77" s="991"/>
      <c r="DQ77" s="989"/>
      <c r="DR77" s="990"/>
      <c r="DS77" s="990"/>
      <c r="DT77" s="990"/>
      <c r="DU77" s="991"/>
      <c r="DV77" s="978"/>
      <c r="DW77" s="979"/>
      <c r="DX77" s="979"/>
      <c r="DY77" s="979"/>
      <c r="DZ77" s="980"/>
      <c r="EA77" s="212"/>
    </row>
    <row r="78" spans="1:131" ht="26.25" customHeight="1" x14ac:dyDescent="0.2">
      <c r="A78" s="220">
        <v>11</v>
      </c>
      <c r="B78" s="1007"/>
      <c r="C78" s="1008"/>
      <c r="D78" s="1008"/>
      <c r="E78" s="1008"/>
      <c r="F78" s="1008"/>
      <c r="G78" s="1008"/>
      <c r="H78" s="1008"/>
      <c r="I78" s="1008"/>
      <c r="J78" s="1008"/>
      <c r="K78" s="1008"/>
      <c r="L78" s="1008"/>
      <c r="M78" s="1008"/>
      <c r="N78" s="1008"/>
      <c r="O78" s="1008"/>
      <c r="P78" s="1009"/>
      <c r="Q78" s="1010"/>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5"/>
      <c r="BA78" s="1005"/>
      <c r="BB78" s="1005"/>
      <c r="BC78" s="1005"/>
      <c r="BD78" s="1006"/>
      <c r="BE78" s="223"/>
      <c r="BF78" s="223"/>
      <c r="BG78" s="223"/>
      <c r="BH78" s="223"/>
      <c r="BI78" s="223"/>
      <c r="BJ78" s="212"/>
      <c r="BK78" s="212"/>
      <c r="BL78" s="212"/>
      <c r="BM78" s="212"/>
      <c r="BN78" s="212"/>
      <c r="BO78" s="223"/>
      <c r="BP78" s="223"/>
      <c r="BQ78" s="220">
        <v>72</v>
      </c>
      <c r="BR78" s="225"/>
      <c r="BS78" s="978"/>
      <c r="BT78" s="979"/>
      <c r="BU78" s="979"/>
      <c r="BV78" s="979"/>
      <c r="BW78" s="979"/>
      <c r="BX78" s="979"/>
      <c r="BY78" s="979"/>
      <c r="BZ78" s="979"/>
      <c r="CA78" s="979"/>
      <c r="CB78" s="979"/>
      <c r="CC78" s="979"/>
      <c r="CD78" s="979"/>
      <c r="CE78" s="979"/>
      <c r="CF78" s="979"/>
      <c r="CG78" s="988"/>
      <c r="CH78" s="989"/>
      <c r="CI78" s="990"/>
      <c r="CJ78" s="990"/>
      <c r="CK78" s="990"/>
      <c r="CL78" s="991"/>
      <c r="CM78" s="989"/>
      <c r="CN78" s="990"/>
      <c r="CO78" s="990"/>
      <c r="CP78" s="990"/>
      <c r="CQ78" s="991"/>
      <c r="CR78" s="989"/>
      <c r="CS78" s="990"/>
      <c r="CT78" s="990"/>
      <c r="CU78" s="990"/>
      <c r="CV78" s="991"/>
      <c r="CW78" s="989"/>
      <c r="CX78" s="990"/>
      <c r="CY78" s="990"/>
      <c r="CZ78" s="990"/>
      <c r="DA78" s="991"/>
      <c r="DB78" s="989"/>
      <c r="DC78" s="990"/>
      <c r="DD78" s="990"/>
      <c r="DE78" s="990"/>
      <c r="DF78" s="991"/>
      <c r="DG78" s="989"/>
      <c r="DH78" s="990"/>
      <c r="DI78" s="990"/>
      <c r="DJ78" s="990"/>
      <c r="DK78" s="991"/>
      <c r="DL78" s="989"/>
      <c r="DM78" s="990"/>
      <c r="DN78" s="990"/>
      <c r="DO78" s="990"/>
      <c r="DP78" s="991"/>
      <c r="DQ78" s="989"/>
      <c r="DR78" s="990"/>
      <c r="DS78" s="990"/>
      <c r="DT78" s="990"/>
      <c r="DU78" s="991"/>
      <c r="DV78" s="978"/>
      <c r="DW78" s="979"/>
      <c r="DX78" s="979"/>
      <c r="DY78" s="979"/>
      <c r="DZ78" s="980"/>
      <c r="EA78" s="212"/>
    </row>
    <row r="79" spans="1:131" ht="26.25" customHeight="1" x14ac:dyDescent="0.2">
      <c r="A79" s="220">
        <v>12</v>
      </c>
      <c r="B79" s="1007"/>
      <c r="C79" s="1008"/>
      <c r="D79" s="1008"/>
      <c r="E79" s="1008"/>
      <c r="F79" s="1008"/>
      <c r="G79" s="1008"/>
      <c r="H79" s="1008"/>
      <c r="I79" s="1008"/>
      <c r="J79" s="1008"/>
      <c r="K79" s="1008"/>
      <c r="L79" s="1008"/>
      <c r="M79" s="1008"/>
      <c r="N79" s="1008"/>
      <c r="O79" s="1008"/>
      <c r="P79" s="1009"/>
      <c r="Q79" s="1010"/>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23"/>
      <c r="BF79" s="223"/>
      <c r="BG79" s="223"/>
      <c r="BH79" s="223"/>
      <c r="BI79" s="223"/>
      <c r="BJ79" s="212"/>
      <c r="BK79" s="212"/>
      <c r="BL79" s="212"/>
      <c r="BM79" s="212"/>
      <c r="BN79" s="212"/>
      <c r="BO79" s="223"/>
      <c r="BP79" s="223"/>
      <c r="BQ79" s="220">
        <v>73</v>
      </c>
      <c r="BR79" s="225"/>
      <c r="BS79" s="978"/>
      <c r="BT79" s="979"/>
      <c r="BU79" s="979"/>
      <c r="BV79" s="979"/>
      <c r="BW79" s="979"/>
      <c r="BX79" s="979"/>
      <c r="BY79" s="979"/>
      <c r="BZ79" s="979"/>
      <c r="CA79" s="979"/>
      <c r="CB79" s="979"/>
      <c r="CC79" s="979"/>
      <c r="CD79" s="979"/>
      <c r="CE79" s="979"/>
      <c r="CF79" s="979"/>
      <c r="CG79" s="988"/>
      <c r="CH79" s="989"/>
      <c r="CI79" s="990"/>
      <c r="CJ79" s="990"/>
      <c r="CK79" s="990"/>
      <c r="CL79" s="991"/>
      <c r="CM79" s="989"/>
      <c r="CN79" s="990"/>
      <c r="CO79" s="990"/>
      <c r="CP79" s="990"/>
      <c r="CQ79" s="991"/>
      <c r="CR79" s="989"/>
      <c r="CS79" s="990"/>
      <c r="CT79" s="990"/>
      <c r="CU79" s="990"/>
      <c r="CV79" s="991"/>
      <c r="CW79" s="989"/>
      <c r="CX79" s="990"/>
      <c r="CY79" s="990"/>
      <c r="CZ79" s="990"/>
      <c r="DA79" s="991"/>
      <c r="DB79" s="989"/>
      <c r="DC79" s="990"/>
      <c r="DD79" s="990"/>
      <c r="DE79" s="990"/>
      <c r="DF79" s="991"/>
      <c r="DG79" s="989"/>
      <c r="DH79" s="990"/>
      <c r="DI79" s="990"/>
      <c r="DJ79" s="990"/>
      <c r="DK79" s="991"/>
      <c r="DL79" s="989"/>
      <c r="DM79" s="990"/>
      <c r="DN79" s="990"/>
      <c r="DO79" s="990"/>
      <c r="DP79" s="991"/>
      <c r="DQ79" s="989"/>
      <c r="DR79" s="990"/>
      <c r="DS79" s="990"/>
      <c r="DT79" s="990"/>
      <c r="DU79" s="991"/>
      <c r="DV79" s="978"/>
      <c r="DW79" s="979"/>
      <c r="DX79" s="979"/>
      <c r="DY79" s="979"/>
      <c r="DZ79" s="980"/>
      <c r="EA79" s="212"/>
    </row>
    <row r="80" spans="1:131" ht="26.25" customHeight="1" x14ac:dyDescent="0.2">
      <c r="A80" s="220">
        <v>13</v>
      </c>
      <c r="B80" s="1007"/>
      <c r="C80" s="1008"/>
      <c r="D80" s="1008"/>
      <c r="E80" s="1008"/>
      <c r="F80" s="1008"/>
      <c r="G80" s="1008"/>
      <c r="H80" s="1008"/>
      <c r="I80" s="1008"/>
      <c r="J80" s="1008"/>
      <c r="K80" s="1008"/>
      <c r="L80" s="1008"/>
      <c r="M80" s="1008"/>
      <c r="N80" s="1008"/>
      <c r="O80" s="1008"/>
      <c r="P80" s="1009"/>
      <c r="Q80" s="1010"/>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23"/>
      <c r="BF80" s="223"/>
      <c r="BG80" s="223"/>
      <c r="BH80" s="223"/>
      <c r="BI80" s="223"/>
      <c r="BJ80" s="223"/>
      <c r="BK80" s="223"/>
      <c r="BL80" s="223"/>
      <c r="BM80" s="223"/>
      <c r="BN80" s="223"/>
      <c r="BO80" s="223"/>
      <c r="BP80" s="223"/>
      <c r="BQ80" s="220">
        <v>74</v>
      </c>
      <c r="BR80" s="225"/>
      <c r="BS80" s="978"/>
      <c r="BT80" s="979"/>
      <c r="BU80" s="979"/>
      <c r="BV80" s="979"/>
      <c r="BW80" s="979"/>
      <c r="BX80" s="979"/>
      <c r="BY80" s="979"/>
      <c r="BZ80" s="979"/>
      <c r="CA80" s="979"/>
      <c r="CB80" s="979"/>
      <c r="CC80" s="979"/>
      <c r="CD80" s="979"/>
      <c r="CE80" s="979"/>
      <c r="CF80" s="979"/>
      <c r="CG80" s="988"/>
      <c r="CH80" s="989"/>
      <c r="CI80" s="990"/>
      <c r="CJ80" s="990"/>
      <c r="CK80" s="990"/>
      <c r="CL80" s="991"/>
      <c r="CM80" s="989"/>
      <c r="CN80" s="990"/>
      <c r="CO80" s="990"/>
      <c r="CP80" s="990"/>
      <c r="CQ80" s="991"/>
      <c r="CR80" s="989"/>
      <c r="CS80" s="990"/>
      <c r="CT80" s="990"/>
      <c r="CU80" s="990"/>
      <c r="CV80" s="991"/>
      <c r="CW80" s="989"/>
      <c r="CX80" s="990"/>
      <c r="CY80" s="990"/>
      <c r="CZ80" s="990"/>
      <c r="DA80" s="991"/>
      <c r="DB80" s="989"/>
      <c r="DC80" s="990"/>
      <c r="DD80" s="990"/>
      <c r="DE80" s="990"/>
      <c r="DF80" s="991"/>
      <c r="DG80" s="989"/>
      <c r="DH80" s="990"/>
      <c r="DI80" s="990"/>
      <c r="DJ80" s="990"/>
      <c r="DK80" s="991"/>
      <c r="DL80" s="989"/>
      <c r="DM80" s="990"/>
      <c r="DN80" s="990"/>
      <c r="DO80" s="990"/>
      <c r="DP80" s="991"/>
      <c r="DQ80" s="989"/>
      <c r="DR80" s="990"/>
      <c r="DS80" s="990"/>
      <c r="DT80" s="990"/>
      <c r="DU80" s="991"/>
      <c r="DV80" s="978"/>
      <c r="DW80" s="979"/>
      <c r="DX80" s="979"/>
      <c r="DY80" s="979"/>
      <c r="DZ80" s="980"/>
      <c r="EA80" s="212"/>
    </row>
    <row r="81" spans="1:131" ht="26.25" customHeight="1" x14ac:dyDescent="0.2">
      <c r="A81" s="220">
        <v>14</v>
      </c>
      <c r="B81" s="1007"/>
      <c r="C81" s="1008"/>
      <c r="D81" s="1008"/>
      <c r="E81" s="1008"/>
      <c r="F81" s="1008"/>
      <c r="G81" s="1008"/>
      <c r="H81" s="1008"/>
      <c r="I81" s="1008"/>
      <c r="J81" s="1008"/>
      <c r="K81" s="1008"/>
      <c r="L81" s="1008"/>
      <c r="M81" s="1008"/>
      <c r="N81" s="1008"/>
      <c r="O81" s="1008"/>
      <c r="P81" s="1009"/>
      <c r="Q81" s="1010"/>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23"/>
      <c r="BF81" s="223"/>
      <c r="BG81" s="223"/>
      <c r="BH81" s="223"/>
      <c r="BI81" s="223"/>
      <c r="BJ81" s="223"/>
      <c r="BK81" s="223"/>
      <c r="BL81" s="223"/>
      <c r="BM81" s="223"/>
      <c r="BN81" s="223"/>
      <c r="BO81" s="223"/>
      <c r="BP81" s="223"/>
      <c r="BQ81" s="220">
        <v>75</v>
      </c>
      <c r="BR81" s="225"/>
      <c r="BS81" s="978"/>
      <c r="BT81" s="979"/>
      <c r="BU81" s="979"/>
      <c r="BV81" s="979"/>
      <c r="BW81" s="979"/>
      <c r="BX81" s="979"/>
      <c r="BY81" s="979"/>
      <c r="BZ81" s="979"/>
      <c r="CA81" s="979"/>
      <c r="CB81" s="979"/>
      <c r="CC81" s="979"/>
      <c r="CD81" s="979"/>
      <c r="CE81" s="979"/>
      <c r="CF81" s="979"/>
      <c r="CG81" s="988"/>
      <c r="CH81" s="989"/>
      <c r="CI81" s="990"/>
      <c r="CJ81" s="990"/>
      <c r="CK81" s="990"/>
      <c r="CL81" s="991"/>
      <c r="CM81" s="989"/>
      <c r="CN81" s="990"/>
      <c r="CO81" s="990"/>
      <c r="CP81" s="990"/>
      <c r="CQ81" s="991"/>
      <c r="CR81" s="989"/>
      <c r="CS81" s="990"/>
      <c r="CT81" s="990"/>
      <c r="CU81" s="990"/>
      <c r="CV81" s="991"/>
      <c r="CW81" s="989"/>
      <c r="CX81" s="990"/>
      <c r="CY81" s="990"/>
      <c r="CZ81" s="990"/>
      <c r="DA81" s="991"/>
      <c r="DB81" s="989"/>
      <c r="DC81" s="990"/>
      <c r="DD81" s="990"/>
      <c r="DE81" s="990"/>
      <c r="DF81" s="991"/>
      <c r="DG81" s="989"/>
      <c r="DH81" s="990"/>
      <c r="DI81" s="990"/>
      <c r="DJ81" s="990"/>
      <c r="DK81" s="991"/>
      <c r="DL81" s="989"/>
      <c r="DM81" s="990"/>
      <c r="DN81" s="990"/>
      <c r="DO81" s="990"/>
      <c r="DP81" s="991"/>
      <c r="DQ81" s="989"/>
      <c r="DR81" s="990"/>
      <c r="DS81" s="990"/>
      <c r="DT81" s="990"/>
      <c r="DU81" s="991"/>
      <c r="DV81" s="978"/>
      <c r="DW81" s="979"/>
      <c r="DX81" s="979"/>
      <c r="DY81" s="979"/>
      <c r="DZ81" s="980"/>
      <c r="EA81" s="212"/>
    </row>
    <row r="82" spans="1:131" ht="26.25" customHeight="1" x14ac:dyDescent="0.2">
      <c r="A82" s="220">
        <v>15</v>
      </c>
      <c r="B82" s="1007"/>
      <c r="C82" s="1008"/>
      <c r="D82" s="1008"/>
      <c r="E82" s="1008"/>
      <c r="F82" s="1008"/>
      <c r="G82" s="1008"/>
      <c r="H82" s="1008"/>
      <c r="I82" s="1008"/>
      <c r="J82" s="1008"/>
      <c r="K82" s="1008"/>
      <c r="L82" s="1008"/>
      <c r="M82" s="1008"/>
      <c r="N82" s="1008"/>
      <c r="O82" s="1008"/>
      <c r="P82" s="1009"/>
      <c r="Q82" s="1010"/>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23"/>
      <c r="BF82" s="223"/>
      <c r="BG82" s="223"/>
      <c r="BH82" s="223"/>
      <c r="BI82" s="223"/>
      <c r="BJ82" s="223"/>
      <c r="BK82" s="223"/>
      <c r="BL82" s="223"/>
      <c r="BM82" s="223"/>
      <c r="BN82" s="223"/>
      <c r="BO82" s="223"/>
      <c r="BP82" s="223"/>
      <c r="BQ82" s="220">
        <v>76</v>
      </c>
      <c r="BR82" s="225"/>
      <c r="BS82" s="978"/>
      <c r="BT82" s="979"/>
      <c r="BU82" s="979"/>
      <c r="BV82" s="979"/>
      <c r="BW82" s="979"/>
      <c r="BX82" s="979"/>
      <c r="BY82" s="979"/>
      <c r="BZ82" s="979"/>
      <c r="CA82" s="979"/>
      <c r="CB82" s="979"/>
      <c r="CC82" s="979"/>
      <c r="CD82" s="979"/>
      <c r="CE82" s="979"/>
      <c r="CF82" s="979"/>
      <c r="CG82" s="988"/>
      <c r="CH82" s="989"/>
      <c r="CI82" s="990"/>
      <c r="CJ82" s="990"/>
      <c r="CK82" s="990"/>
      <c r="CL82" s="991"/>
      <c r="CM82" s="989"/>
      <c r="CN82" s="990"/>
      <c r="CO82" s="990"/>
      <c r="CP82" s="990"/>
      <c r="CQ82" s="991"/>
      <c r="CR82" s="989"/>
      <c r="CS82" s="990"/>
      <c r="CT82" s="990"/>
      <c r="CU82" s="990"/>
      <c r="CV82" s="991"/>
      <c r="CW82" s="989"/>
      <c r="CX82" s="990"/>
      <c r="CY82" s="990"/>
      <c r="CZ82" s="990"/>
      <c r="DA82" s="991"/>
      <c r="DB82" s="989"/>
      <c r="DC82" s="990"/>
      <c r="DD82" s="990"/>
      <c r="DE82" s="990"/>
      <c r="DF82" s="991"/>
      <c r="DG82" s="989"/>
      <c r="DH82" s="990"/>
      <c r="DI82" s="990"/>
      <c r="DJ82" s="990"/>
      <c r="DK82" s="991"/>
      <c r="DL82" s="989"/>
      <c r="DM82" s="990"/>
      <c r="DN82" s="990"/>
      <c r="DO82" s="990"/>
      <c r="DP82" s="991"/>
      <c r="DQ82" s="989"/>
      <c r="DR82" s="990"/>
      <c r="DS82" s="990"/>
      <c r="DT82" s="990"/>
      <c r="DU82" s="991"/>
      <c r="DV82" s="978"/>
      <c r="DW82" s="979"/>
      <c r="DX82" s="979"/>
      <c r="DY82" s="979"/>
      <c r="DZ82" s="980"/>
      <c r="EA82" s="212"/>
    </row>
    <row r="83" spans="1:131" ht="26.25" customHeight="1" x14ac:dyDescent="0.2">
      <c r="A83" s="220">
        <v>16</v>
      </c>
      <c r="B83" s="1007"/>
      <c r="C83" s="1008"/>
      <c r="D83" s="1008"/>
      <c r="E83" s="1008"/>
      <c r="F83" s="1008"/>
      <c r="G83" s="1008"/>
      <c r="H83" s="1008"/>
      <c r="I83" s="1008"/>
      <c r="J83" s="1008"/>
      <c r="K83" s="1008"/>
      <c r="L83" s="1008"/>
      <c r="M83" s="1008"/>
      <c r="N83" s="1008"/>
      <c r="O83" s="1008"/>
      <c r="P83" s="1009"/>
      <c r="Q83" s="1010"/>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23"/>
      <c r="BF83" s="223"/>
      <c r="BG83" s="223"/>
      <c r="BH83" s="223"/>
      <c r="BI83" s="223"/>
      <c r="BJ83" s="223"/>
      <c r="BK83" s="223"/>
      <c r="BL83" s="223"/>
      <c r="BM83" s="223"/>
      <c r="BN83" s="223"/>
      <c r="BO83" s="223"/>
      <c r="BP83" s="223"/>
      <c r="BQ83" s="220">
        <v>77</v>
      </c>
      <c r="BR83" s="225"/>
      <c r="BS83" s="978"/>
      <c r="BT83" s="979"/>
      <c r="BU83" s="979"/>
      <c r="BV83" s="979"/>
      <c r="BW83" s="979"/>
      <c r="BX83" s="979"/>
      <c r="BY83" s="979"/>
      <c r="BZ83" s="979"/>
      <c r="CA83" s="979"/>
      <c r="CB83" s="979"/>
      <c r="CC83" s="979"/>
      <c r="CD83" s="979"/>
      <c r="CE83" s="979"/>
      <c r="CF83" s="979"/>
      <c r="CG83" s="988"/>
      <c r="CH83" s="989"/>
      <c r="CI83" s="990"/>
      <c r="CJ83" s="990"/>
      <c r="CK83" s="990"/>
      <c r="CL83" s="991"/>
      <c r="CM83" s="989"/>
      <c r="CN83" s="990"/>
      <c r="CO83" s="990"/>
      <c r="CP83" s="990"/>
      <c r="CQ83" s="991"/>
      <c r="CR83" s="989"/>
      <c r="CS83" s="990"/>
      <c r="CT83" s="990"/>
      <c r="CU83" s="990"/>
      <c r="CV83" s="991"/>
      <c r="CW83" s="989"/>
      <c r="CX83" s="990"/>
      <c r="CY83" s="990"/>
      <c r="CZ83" s="990"/>
      <c r="DA83" s="991"/>
      <c r="DB83" s="989"/>
      <c r="DC83" s="990"/>
      <c r="DD83" s="990"/>
      <c r="DE83" s="990"/>
      <c r="DF83" s="991"/>
      <c r="DG83" s="989"/>
      <c r="DH83" s="990"/>
      <c r="DI83" s="990"/>
      <c r="DJ83" s="990"/>
      <c r="DK83" s="991"/>
      <c r="DL83" s="989"/>
      <c r="DM83" s="990"/>
      <c r="DN83" s="990"/>
      <c r="DO83" s="990"/>
      <c r="DP83" s="991"/>
      <c r="DQ83" s="989"/>
      <c r="DR83" s="990"/>
      <c r="DS83" s="990"/>
      <c r="DT83" s="990"/>
      <c r="DU83" s="991"/>
      <c r="DV83" s="978"/>
      <c r="DW83" s="979"/>
      <c r="DX83" s="979"/>
      <c r="DY83" s="979"/>
      <c r="DZ83" s="980"/>
      <c r="EA83" s="212"/>
    </row>
    <row r="84" spans="1:131" ht="26.25" customHeight="1" x14ac:dyDescent="0.2">
      <c r="A84" s="220">
        <v>17</v>
      </c>
      <c r="B84" s="1007"/>
      <c r="C84" s="1008"/>
      <c r="D84" s="1008"/>
      <c r="E84" s="1008"/>
      <c r="F84" s="1008"/>
      <c r="G84" s="1008"/>
      <c r="H84" s="1008"/>
      <c r="I84" s="1008"/>
      <c r="J84" s="1008"/>
      <c r="K84" s="1008"/>
      <c r="L84" s="1008"/>
      <c r="M84" s="1008"/>
      <c r="N84" s="1008"/>
      <c r="O84" s="1008"/>
      <c r="P84" s="1009"/>
      <c r="Q84" s="1010"/>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23"/>
      <c r="BF84" s="223"/>
      <c r="BG84" s="223"/>
      <c r="BH84" s="223"/>
      <c r="BI84" s="223"/>
      <c r="BJ84" s="223"/>
      <c r="BK84" s="223"/>
      <c r="BL84" s="223"/>
      <c r="BM84" s="223"/>
      <c r="BN84" s="223"/>
      <c r="BO84" s="223"/>
      <c r="BP84" s="223"/>
      <c r="BQ84" s="220">
        <v>78</v>
      </c>
      <c r="BR84" s="225"/>
      <c r="BS84" s="978"/>
      <c r="BT84" s="979"/>
      <c r="BU84" s="979"/>
      <c r="BV84" s="979"/>
      <c r="BW84" s="979"/>
      <c r="BX84" s="979"/>
      <c r="BY84" s="979"/>
      <c r="BZ84" s="979"/>
      <c r="CA84" s="979"/>
      <c r="CB84" s="979"/>
      <c r="CC84" s="979"/>
      <c r="CD84" s="979"/>
      <c r="CE84" s="979"/>
      <c r="CF84" s="979"/>
      <c r="CG84" s="988"/>
      <c r="CH84" s="989"/>
      <c r="CI84" s="990"/>
      <c r="CJ84" s="990"/>
      <c r="CK84" s="990"/>
      <c r="CL84" s="991"/>
      <c r="CM84" s="989"/>
      <c r="CN84" s="990"/>
      <c r="CO84" s="990"/>
      <c r="CP84" s="990"/>
      <c r="CQ84" s="991"/>
      <c r="CR84" s="989"/>
      <c r="CS84" s="990"/>
      <c r="CT84" s="990"/>
      <c r="CU84" s="990"/>
      <c r="CV84" s="991"/>
      <c r="CW84" s="989"/>
      <c r="CX84" s="990"/>
      <c r="CY84" s="990"/>
      <c r="CZ84" s="990"/>
      <c r="DA84" s="991"/>
      <c r="DB84" s="989"/>
      <c r="DC84" s="990"/>
      <c r="DD84" s="990"/>
      <c r="DE84" s="990"/>
      <c r="DF84" s="991"/>
      <c r="DG84" s="989"/>
      <c r="DH84" s="990"/>
      <c r="DI84" s="990"/>
      <c r="DJ84" s="990"/>
      <c r="DK84" s="991"/>
      <c r="DL84" s="989"/>
      <c r="DM84" s="990"/>
      <c r="DN84" s="990"/>
      <c r="DO84" s="990"/>
      <c r="DP84" s="991"/>
      <c r="DQ84" s="989"/>
      <c r="DR84" s="990"/>
      <c r="DS84" s="990"/>
      <c r="DT84" s="990"/>
      <c r="DU84" s="991"/>
      <c r="DV84" s="978"/>
      <c r="DW84" s="979"/>
      <c r="DX84" s="979"/>
      <c r="DY84" s="979"/>
      <c r="DZ84" s="980"/>
      <c r="EA84" s="212"/>
    </row>
    <row r="85" spans="1:131" ht="26.25" customHeight="1" x14ac:dyDescent="0.2">
      <c r="A85" s="220">
        <v>18</v>
      </c>
      <c r="B85" s="1007"/>
      <c r="C85" s="1008"/>
      <c r="D85" s="1008"/>
      <c r="E85" s="1008"/>
      <c r="F85" s="1008"/>
      <c r="G85" s="1008"/>
      <c r="H85" s="1008"/>
      <c r="I85" s="1008"/>
      <c r="J85" s="1008"/>
      <c r="K85" s="1008"/>
      <c r="L85" s="1008"/>
      <c r="M85" s="1008"/>
      <c r="N85" s="1008"/>
      <c r="O85" s="1008"/>
      <c r="P85" s="1009"/>
      <c r="Q85" s="1010"/>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23"/>
      <c r="BF85" s="223"/>
      <c r="BG85" s="223"/>
      <c r="BH85" s="223"/>
      <c r="BI85" s="223"/>
      <c r="BJ85" s="223"/>
      <c r="BK85" s="223"/>
      <c r="BL85" s="223"/>
      <c r="BM85" s="223"/>
      <c r="BN85" s="223"/>
      <c r="BO85" s="223"/>
      <c r="BP85" s="223"/>
      <c r="BQ85" s="220">
        <v>79</v>
      </c>
      <c r="BR85" s="225"/>
      <c r="BS85" s="978"/>
      <c r="BT85" s="979"/>
      <c r="BU85" s="979"/>
      <c r="BV85" s="979"/>
      <c r="BW85" s="979"/>
      <c r="BX85" s="979"/>
      <c r="BY85" s="979"/>
      <c r="BZ85" s="979"/>
      <c r="CA85" s="979"/>
      <c r="CB85" s="979"/>
      <c r="CC85" s="979"/>
      <c r="CD85" s="979"/>
      <c r="CE85" s="979"/>
      <c r="CF85" s="979"/>
      <c r="CG85" s="988"/>
      <c r="CH85" s="989"/>
      <c r="CI85" s="990"/>
      <c r="CJ85" s="990"/>
      <c r="CK85" s="990"/>
      <c r="CL85" s="991"/>
      <c r="CM85" s="989"/>
      <c r="CN85" s="990"/>
      <c r="CO85" s="990"/>
      <c r="CP85" s="990"/>
      <c r="CQ85" s="991"/>
      <c r="CR85" s="989"/>
      <c r="CS85" s="990"/>
      <c r="CT85" s="990"/>
      <c r="CU85" s="990"/>
      <c r="CV85" s="991"/>
      <c r="CW85" s="989"/>
      <c r="CX85" s="990"/>
      <c r="CY85" s="990"/>
      <c r="CZ85" s="990"/>
      <c r="DA85" s="991"/>
      <c r="DB85" s="989"/>
      <c r="DC85" s="990"/>
      <c r="DD85" s="990"/>
      <c r="DE85" s="990"/>
      <c r="DF85" s="991"/>
      <c r="DG85" s="989"/>
      <c r="DH85" s="990"/>
      <c r="DI85" s="990"/>
      <c r="DJ85" s="990"/>
      <c r="DK85" s="991"/>
      <c r="DL85" s="989"/>
      <c r="DM85" s="990"/>
      <c r="DN85" s="990"/>
      <c r="DO85" s="990"/>
      <c r="DP85" s="991"/>
      <c r="DQ85" s="989"/>
      <c r="DR85" s="990"/>
      <c r="DS85" s="990"/>
      <c r="DT85" s="990"/>
      <c r="DU85" s="991"/>
      <c r="DV85" s="978"/>
      <c r="DW85" s="979"/>
      <c r="DX85" s="979"/>
      <c r="DY85" s="979"/>
      <c r="DZ85" s="980"/>
      <c r="EA85" s="212"/>
    </row>
    <row r="86" spans="1:131" ht="26.25" customHeight="1" x14ac:dyDescent="0.2">
      <c r="A86" s="220">
        <v>19</v>
      </c>
      <c r="B86" s="1007"/>
      <c r="C86" s="1008"/>
      <c r="D86" s="1008"/>
      <c r="E86" s="1008"/>
      <c r="F86" s="1008"/>
      <c r="G86" s="1008"/>
      <c r="H86" s="1008"/>
      <c r="I86" s="1008"/>
      <c r="J86" s="1008"/>
      <c r="K86" s="1008"/>
      <c r="L86" s="1008"/>
      <c r="M86" s="1008"/>
      <c r="N86" s="1008"/>
      <c r="O86" s="1008"/>
      <c r="P86" s="1009"/>
      <c r="Q86" s="1010"/>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23"/>
      <c r="BF86" s="223"/>
      <c r="BG86" s="223"/>
      <c r="BH86" s="223"/>
      <c r="BI86" s="223"/>
      <c r="BJ86" s="223"/>
      <c r="BK86" s="223"/>
      <c r="BL86" s="223"/>
      <c r="BM86" s="223"/>
      <c r="BN86" s="223"/>
      <c r="BO86" s="223"/>
      <c r="BP86" s="223"/>
      <c r="BQ86" s="220">
        <v>80</v>
      </c>
      <c r="BR86" s="225"/>
      <c r="BS86" s="978"/>
      <c r="BT86" s="979"/>
      <c r="BU86" s="979"/>
      <c r="BV86" s="979"/>
      <c r="BW86" s="979"/>
      <c r="BX86" s="979"/>
      <c r="BY86" s="979"/>
      <c r="BZ86" s="979"/>
      <c r="CA86" s="979"/>
      <c r="CB86" s="979"/>
      <c r="CC86" s="979"/>
      <c r="CD86" s="979"/>
      <c r="CE86" s="979"/>
      <c r="CF86" s="979"/>
      <c r="CG86" s="988"/>
      <c r="CH86" s="989"/>
      <c r="CI86" s="990"/>
      <c r="CJ86" s="990"/>
      <c r="CK86" s="990"/>
      <c r="CL86" s="991"/>
      <c r="CM86" s="989"/>
      <c r="CN86" s="990"/>
      <c r="CO86" s="990"/>
      <c r="CP86" s="990"/>
      <c r="CQ86" s="991"/>
      <c r="CR86" s="989"/>
      <c r="CS86" s="990"/>
      <c r="CT86" s="990"/>
      <c r="CU86" s="990"/>
      <c r="CV86" s="991"/>
      <c r="CW86" s="989"/>
      <c r="CX86" s="990"/>
      <c r="CY86" s="990"/>
      <c r="CZ86" s="990"/>
      <c r="DA86" s="991"/>
      <c r="DB86" s="989"/>
      <c r="DC86" s="990"/>
      <c r="DD86" s="990"/>
      <c r="DE86" s="990"/>
      <c r="DF86" s="991"/>
      <c r="DG86" s="989"/>
      <c r="DH86" s="990"/>
      <c r="DI86" s="990"/>
      <c r="DJ86" s="990"/>
      <c r="DK86" s="991"/>
      <c r="DL86" s="989"/>
      <c r="DM86" s="990"/>
      <c r="DN86" s="990"/>
      <c r="DO86" s="990"/>
      <c r="DP86" s="991"/>
      <c r="DQ86" s="989"/>
      <c r="DR86" s="990"/>
      <c r="DS86" s="990"/>
      <c r="DT86" s="990"/>
      <c r="DU86" s="991"/>
      <c r="DV86" s="978"/>
      <c r="DW86" s="979"/>
      <c r="DX86" s="979"/>
      <c r="DY86" s="979"/>
      <c r="DZ86" s="980"/>
      <c r="EA86" s="212"/>
    </row>
    <row r="87" spans="1:131" ht="26.25" customHeight="1" x14ac:dyDescent="0.2">
      <c r="A87" s="226">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23"/>
      <c r="BF87" s="223"/>
      <c r="BG87" s="223"/>
      <c r="BH87" s="223"/>
      <c r="BI87" s="223"/>
      <c r="BJ87" s="223"/>
      <c r="BK87" s="223"/>
      <c r="BL87" s="223"/>
      <c r="BM87" s="223"/>
      <c r="BN87" s="223"/>
      <c r="BO87" s="223"/>
      <c r="BP87" s="223"/>
      <c r="BQ87" s="220">
        <v>81</v>
      </c>
      <c r="BR87" s="225"/>
      <c r="BS87" s="978"/>
      <c r="BT87" s="979"/>
      <c r="BU87" s="979"/>
      <c r="BV87" s="979"/>
      <c r="BW87" s="979"/>
      <c r="BX87" s="979"/>
      <c r="BY87" s="979"/>
      <c r="BZ87" s="979"/>
      <c r="CA87" s="979"/>
      <c r="CB87" s="979"/>
      <c r="CC87" s="979"/>
      <c r="CD87" s="979"/>
      <c r="CE87" s="979"/>
      <c r="CF87" s="979"/>
      <c r="CG87" s="988"/>
      <c r="CH87" s="989"/>
      <c r="CI87" s="990"/>
      <c r="CJ87" s="990"/>
      <c r="CK87" s="990"/>
      <c r="CL87" s="991"/>
      <c r="CM87" s="989"/>
      <c r="CN87" s="990"/>
      <c r="CO87" s="990"/>
      <c r="CP87" s="990"/>
      <c r="CQ87" s="991"/>
      <c r="CR87" s="989"/>
      <c r="CS87" s="990"/>
      <c r="CT87" s="990"/>
      <c r="CU87" s="990"/>
      <c r="CV87" s="991"/>
      <c r="CW87" s="989"/>
      <c r="CX87" s="990"/>
      <c r="CY87" s="990"/>
      <c r="CZ87" s="990"/>
      <c r="DA87" s="991"/>
      <c r="DB87" s="989"/>
      <c r="DC87" s="990"/>
      <c r="DD87" s="990"/>
      <c r="DE87" s="990"/>
      <c r="DF87" s="991"/>
      <c r="DG87" s="989"/>
      <c r="DH87" s="990"/>
      <c r="DI87" s="990"/>
      <c r="DJ87" s="990"/>
      <c r="DK87" s="991"/>
      <c r="DL87" s="989"/>
      <c r="DM87" s="990"/>
      <c r="DN87" s="990"/>
      <c r="DO87" s="990"/>
      <c r="DP87" s="991"/>
      <c r="DQ87" s="989"/>
      <c r="DR87" s="990"/>
      <c r="DS87" s="990"/>
      <c r="DT87" s="990"/>
      <c r="DU87" s="991"/>
      <c r="DV87" s="978"/>
      <c r="DW87" s="979"/>
      <c r="DX87" s="979"/>
      <c r="DY87" s="979"/>
      <c r="DZ87" s="980"/>
      <c r="EA87" s="212"/>
    </row>
    <row r="88" spans="1:131" ht="26.25" customHeight="1" thickBot="1" x14ac:dyDescent="0.25">
      <c r="A88" s="222" t="s">
        <v>390</v>
      </c>
      <c r="B88" s="970" t="s">
        <v>422</v>
      </c>
      <c r="C88" s="971"/>
      <c r="D88" s="971"/>
      <c r="E88" s="971"/>
      <c r="F88" s="971"/>
      <c r="G88" s="971"/>
      <c r="H88" s="971"/>
      <c r="I88" s="971"/>
      <c r="J88" s="971"/>
      <c r="K88" s="971"/>
      <c r="L88" s="971"/>
      <c r="M88" s="971"/>
      <c r="N88" s="971"/>
      <c r="O88" s="971"/>
      <c r="P88" s="981"/>
      <c r="Q88" s="995"/>
      <c r="R88" s="996"/>
      <c r="S88" s="996"/>
      <c r="T88" s="996"/>
      <c r="U88" s="996"/>
      <c r="V88" s="996"/>
      <c r="W88" s="996"/>
      <c r="X88" s="996"/>
      <c r="Y88" s="996"/>
      <c r="Z88" s="996"/>
      <c r="AA88" s="996"/>
      <c r="AB88" s="996"/>
      <c r="AC88" s="996"/>
      <c r="AD88" s="996"/>
      <c r="AE88" s="996"/>
      <c r="AF88" s="992">
        <v>55676</v>
      </c>
      <c r="AG88" s="992"/>
      <c r="AH88" s="992"/>
      <c r="AI88" s="992"/>
      <c r="AJ88" s="992"/>
      <c r="AK88" s="996"/>
      <c r="AL88" s="996"/>
      <c r="AM88" s="996"/>
      <c r="AN88" s="996"/>
      <c r="AO88" s="996"/>
      <c r="AP88" s="992">
        <v>2475</v>
      </c>
      <c r="AQ88" s="992"/>
      <c r="AR88" s="992"/>
      <c r="AS88" s="992"/>
      <c r="AT88" s="992"/>
      <c r="AU88" s="992">
        <v>191</v>
      </c>
      <c r="AV88" s="992"/>
      <c r="AW88" s="992"/>
      <c r="AX88" s="992"/>
      <c r="AY88" s="992"/>
      <c r="AZ88" s="993"/>
      <c r="BA88" s="993"/>
      <c r="BB88" s="993"/>
      <c r="BC88" s="993"/>
      <c r="BD88" s="994"/>
      <c r="BE88" s="223"/>
      <c r="BF88" s="223"/>
      <c r="BG88" s="223"/>
      <c r="BH88" s="223"/>
      <c r="BI88" s="223"/>
      <c r="BJ88" s="223"/>
      <c r="BK88" s="223"/>
      <c r="BL88" s="223"/>
      <c r="BM88" s="223"/>
      <c r="BN88" s="223"/>
      <c r="BO88" s="223"/>
      <c r="BP88" s="223"/>
      <c r="BQ88" s="220">
        <v>82</v>
      </c>
      <c r="BR88" s="225"/>
      <c r="BS88" s="978"/>
      <c r="BT88" s="979"/>
      <c r="BU88" s="979"/>
      <c r="BV88" s="979"/>
      <c r="BW88" s="979"/>
      <c r="BX88" s="979"/>
      <c r="BY88" s="979"/>
      <c r="BZ88" s="979"/>
      <c r="CA88" s="979"/>
      <c r="CB88" s="979"/>
      <c r="CC88" s="979"/>
      <c r="CD88" s="979"/>
      <c r="CE88" s="979"/>
      <c r="CF88" s="979"/>
      <c r="CG88" s="988"/>
      <c r="CH88" s="989"/>
      <c r="CI88" s="990"/>
      <c r="CJ88" s="990"/>
      <c r="CK88" s="990"/>
      <c r="CL88" s="991"/>
      <c r="CM88" s="989"/>
      <c r="CN88" s="990"/>
      <c r="CO88" s="990"/>
      <c r="CP88" s="990"/>
      <c r="CQ88" s="991"/>
      <c r="CR88" s="989"/>
      <c r="CS88" s="990"/>
      <c r="CT88" s="990"/>
      <c r="CU88" s="990"/>
      <c r="CV88" s="991"/>
      <c r="CW88" s="989"/>
      <c r="CX88" s="990"/>
      <c r="CY88" s="990"/>
      <c r="CZ88" s="990"/>
      <c r="DA88" s="991"/>
      <c r="DB88" s="989"/>
      <c r="DC88" s="990"/>
      <c r="DD88" s="990"/>
      <c r="DE88" s="990"/>
      <c r="DF88" s="991"/>
      <c r="DG88" s="989"/>
      <c r="DH88" s="990"/>
      <c r="DI88" s="990"/>
      <c r="DJ88" s="990"/>
      <c r="DK88" s="991"/>
      <c r="DL88" s="989"/>
      <c r="DM88" s="990"/>
      <c r="DN88" s="990"/>
      <c r="DO88" s="990"/>
      <c r="DP88" s="991"/>
      <c r="DQ88" s="989"/>
      <c r="DR88" s="990"/>
      <c r="DS88" s="990"/>
      <c r="DT88" s="990"/>
      <c r="DU88" s="991"/>
      <c r="DV88" s="978"/>
      <c r="DW88" s="979"/>
      <c r="DX88" s="979"/>
      <c r="DY88" s="979"/>
      <c r="DZ88" s="980"/>
      <c r="EA88" s="212"/>
    </row>
    <row r="89" spans="1:131" ht="26.25" hidden="1" customHeight="1" x14ac:dyDescent="0.2">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978"/>
      <c r="BT89" s="979"/>
      <c r="BU89" s="979"/>
      <c r="BV89" s="979"/>
      <c r="BW89" s="979"/>
      <c r="BX89" s="979"/>
      <c r="BY89" s="979"/>
      <c r="BZ89" s="979"/>
      <c r="CA89" s="979"/>
      <c r="CB89" s="979"/>
      <c r="CC89" s="979"/>
      <c r="CD89" s="979"/>
      <c r="CE89" s="979"/>
      <c r="CF89" s="979"/>
      <c r="CG89" s="988"/>
      <c r="CH89" s="989"/>
      <c r="CI89" s="990"/>
      <c r="CJ89" s="990"/>
      <c r="CK89" s="990"/>
      <c r="CL89" s="991"/>
      <c r="CM89" s="989"/>
      <c r="CN89" s="990"/>
      <c r="CO89" s="990"/>
      <c r="CP89" s="990"/>
      <c r="CQ89" s="991"/>
      <c r="CR89" s="989"/>
      <c r="CS89" s="990"/>
      <c r="CT89" s="990"/>
      <c r="CU89" s="990"/>
      <c r="CV89" s="991"/>
      <c r="CW89" s="989"/>
      <c r="CX89" s="990"/>
      <c r="CY89" s="990"/>
      <c r="CZ89" s="990"/>
      <c r="DA89" s="991"/>
      <c r="DB89" s="989"/>
      <c r="DC89" s="990"/>
      <c r="DD89" s="990"/>
      <c r="DE89" s="990"/>
      <c r="DF89" s="991"/>
      <c r="DG89" s="989"/>
      <c r="DH89" s="990"/>
      <c r="DI89" s="990"/>
      <c r="DJ89" s="990"/>
      <c r="DK89" s="991"/>
      <c r="DL89" s="989"/>
      <c r="DM89" s="990"/>
      <c r="DN89" s="990"/>
      <c r="DO89" s="990"/>
      <c r="DP89" s="991"/>
      <c r="DQ89" s="989"/>
      <c r="DR89" s="990"/>
      <c r="DS89" s="990"/>
      <c r="DT89" s="990"/>
      <c r="DU89" s="991"/>
      <c r="DV89" s="978"/>
      <c r="DW89" s="979"/>
      <c r="DX89" s="979"/>
      <c r="DY89" s="979"/>
      <c r="DZ89" s="980"/>
      <c r="EA89" s="212"/>
    </row>
    <row r="90" spans="1:131" ht="26.25" hidden="1" customHeight="1" x14ac:dyDescent="0.2">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978"/>
      <c r="BT90" s="979"/>
      <c r="BU90" s="979"/>
      <c r="BV90" s="979"/>
      <c r="BW90" s="979"/>
      <c r="BX90" s="979"/>
      <c r="BY90" s="979"/>
      <c r="BZ90" s="979"/>
      <c r="CA90" s="979"/>
      <c r="CB90" s="979"/>
      <c r="CC90" s="979"/>
      <c r="CD90" s="979"/>
      <c r="CE90" s="979"/>
      <c r="CF90" s="979"/>
      <c r="CG90" s="988"/>
      <c r="CH90" s="989"/>
      <c r="CI90" s="990"/>
      <c r="CJ90" s="990"/>
      <c r="CK90" s="990"/>
      <c r="CL90" s="991"/>
      <c r="CM90" s="989"/>
      <c r="CN90" s="990"/>
      <c r="CO90" s="990"/>
      <c r="CP90" s="990"/>
      <c r="CQ90" s="991"/>
      <c r="CR90" s="989"/>
      <c r="CS90" s="990"/>
      <c r="CT90" s="990"/>
      <c r="CU90" s="990"/>
      <c r="CV90" s="991"/>
      <c r="CW90" s="989"/>
      <c r="CX90" s="990"/>
      <c r="CY90" s="990"/>
      <c r="CZ90" s="990"/>
      <c r="DA90" s="991"/>
      <c r="DB90" s="989"/>
      <c r="DC90" s="990"/>
      <c r="DD90" s="990"/>
      <c r="DE90" s="990"/>
      <c r="DF90" s="991"/>
      <c r="DG90" s="989"/>
      <c r="DH90" s="990"/>
      <c r="DI90" s="990"/>
      <c r="DJ90" s="990"/>
      <c r="DK90" s="991"/>
      <c r="DL90" s="989"/>
      <c r="DM90" s="990"/>
      <c r="DN90" s="990"/>
      <c r="DO90" s="990"/>
      <c r="DP90" s="991"/>
      <c r="DQ90" s="989"/>
      <c r="DR90" s="990"/>
      <c r="DS90" s="990"/>
      <c r="DT90" s="990"/>
      <c r="DU90" s="991"/>
      <c r="DV90" s="978"/>
      <c r="DW90" s="979"/>
      <c r="DX90" s="979"/>
      <c r="DY90" s="979"/>
      <c r="DZ90" s="980"/>
      <c r="EA90" s="212"/>
    </row>
    <row r="91" spans="1:131" ht="26.25" hidden="1" customHeight="1" x14ac:dyDescent="0.2">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978"/>
      <c r="BT91" s="979"/>
      <c r="BU91" s="979"/>
      <c r="BV91" s="979"/>
      <c r="BW91" s="979"/>
      <c r="BX91" s="979"/>
      <c r="BY91" s="979"/>
      <c r="BZ91" s="979"/>
      <c r="CA91" s="979"/>
      <c r="CB91" s="979"/>
      <c r="CC91" s="979"/>
      <c r="CD91" s="979"/>
      <c r="CE91" s="979"/>
      <c r="CF91" s="979"/>
      <c r="CG91" s="988"/>
      <c r="CH91" s="989"/>
      <c r="CI91" s="990"/>
      <c r="CJ91" s="990"/>
      <c r="CK91" s="990"/>
      <c r="CL91" s="991"/>
      <c r="CM91" s="989"/>
      <c r="CN91" s="990"/>
      <c r="CO91" s="990"/>
      <c r="CP91" s="990"/>
      <c r="CQ91" s="991"/>
      <c r="CR91" s="989"/>
      <c r="CS91" s="990"/>
      <c r="CT91" s="990"/>
      <c r="CU91" s="990"/>
      <c r="CV91" s="991"/>
      <c r="CW91" s="989"/>
      <c r="CX91" s="990"/>
      <c r="CY91" s="990"/>
      <c r="CZ91" s="990"/>
      <c r="DA91" s="991"/>
      <c r="DB91" s="989"/>
      <c r="DC91" s="990"/>
      <c r="DD91" s="990"/>
      <c r="DE91" s="990"/>
      <c r="DF91" s="991"/>
      <c r="DG91" s="989"/>
      <c r="DH91" s="990"/>
      <c r="DI91" s="990"/>
      <c r="DJ91" s="990"/>
      <c r="DK91" s="991"/>
      <c r="DL91" s="989"/>
      <c r="DM91" s="990"/>
      <c r="DN91" s="990"/>
      <c r="DO91" s="990"/>
      <c r="DP91" s="991"/>
      <c r="DQ91" s="989"/>
      <c r="DR91" s="990"/>
      <c r="DS91" s="990"/>
      <c r="DT91" s="990"/>
      <c r="DU91" s="991"/>
      <c r="DV91" s="978"/>
      <c r="DW91" s="979"/>
      <c r="DX91" s="979"/>
      <c r="DY91" s="979"/>
      <c r="DZ91" s="980"/>
      <c r="EA91" s="212"/>
    </row>
    <row r="92" spans="1:131" ht="26.25" hidden="1" customHeight="1" x14ac:dyDescent="0.2">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978"/>
      <c r="BT92" s="979"/>
      <c r="BU92" s="979"/>
      <c r="BV92" s="979"/>
      <c r="BW92" s="979"/>
      <c r="BX92" s="979"/>
      <c r="BY92" s="979"/>
      <c r="BZ92" s="979"/>
      <c r="CA92" s="979"/>
      <c r="CB92" s="979"/>
      <c r="CC92" s="979"/>
      <c r="CD92" s="979"/>
      <c r="CE92" s="979"/>
      <c r="CF92" s="979"/>
      <c r="CG92" s="988"/>
      <c r="CH92" s="989"/>
      <c r="CI92" s="990"/>
      <c r="CJ92" s="990"/>
      <c r="CK92" s="990"/>
      <c r="CL92" s="991"/>
      <c r="CM92" s="989"/>
      <c r="CN92" s="990"/>
      <c r="CO92" s="990"/>
      <c r="CP92" s="990"/>
      <c r="CQ92" s="991"/>
      <c r="CR92" s="989"/>
      <c r="CS92" s="990"/>
      <c r="CT92" s="990"/>
      <c r="CU92" s="990"/>
      <c r="CV92" s="991"/>
      <c r="CW92" s="989"/>
      <c r="CX92" s="990"/>
      <c r="CY92" s="990"/>
      <c r="CZ92" s="990"/>
      <c r="DA92" s="991"/>
      <c r="DB92" s="989"/>
      <c r="DC92" s="990"/>
      <c r="DD92" s="990"/>
      <c r="DE92" s="990"/>
      <c r="DF92" s="991"/>
      <c r="DG92" s="989"/>
      <c r="DH92" s="990"/>
      <c r="DI92" s="990"/>
      <c r="DJ92" s="990"/>
      <c r="DK92" s="991"/>
      <c r="DL92" s="989"/>
      <c r="DM92" s="990"/>
      <c r="DN92" s="990"/>
      <c r="DO92" s="990"/>
      <c r="DP92" s="991"/>
      <c r="DQ92" s="989"/>
      <c r="DR92" s="990"/>
      <c r="DS92" s="990"/>
      <c r="DT92" s="990"/>
      <c r="DU92" s="991"/>
      <c r="DV92" s="978"/>
      <c r="DW92" s="979"/>
      <c r="DX92" s="979"/>
      <c r="DY92" s="979"/>
      <c r="DZ92" s="980"/>
      <c r="EA92" s="212"/>
    </row>
    <row r="93" spans="1:131" ht="26.25" hidden="1" customHeight="1" x14ac:dyDescent="0.2">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978"/>
      <c r="BT93" s="979"/>
      <c r="BU93" s="979"/>
      <c r="BV93" s="979"/>
      <c r="BW93" s="979"/>
      <c r="BX93" s="979"/>
      <c r="BY93" s="979"/>
      <c r="BZ93" s="979"/>
      <c r="CA93" s="979"/>
      <c r="CB93" s="979"/>
      <c r="CC93" s="979"/>
      <c r="CD93" s="979"/>
      <c r="CE93" s="979"/>
      <c r="CF93" s="979"/>
      <c r="CG93" s="988"/>
      <c r="CH93" s="989"/>
      <c r="CI93" s="990"/>
      <c r="CJ93" s="990"/>
      <c r="CK93" s="990"/>
      <c r="CL93" s="991"/>
      <c r="CM93" s="989"/>
      <c r="CN93" s="990"/>
      <c r="CO93" s="990"/>
      <c r="CP93" s="990"/>
      <c r="CQ93" s="991"/>
      <c r="CR93" s="989"/>
      <c r="CS93" s="990"/>
      <c r="CT93" s="990"/>
      <c r="CU93" s="990"/>
      <c r="CV93" s="991"/>
      <c r="CW93" s="989"/>
      <c r="CX93" s="990"/>
      <c r="CY93" s="990"/>
      <c r="CZ93" s="990"/>
      <c r="DA93" s="991"/>
      <c r="DB93" s="989"/>
      <c r="DC93" s="990"/>
      <c r="DD93" s="990"/>
      <c r="DE93" s="990"/>
      <c r="DF93" s="991"/>
      <c r="DG93" s="989"/>
      <c r="DH93" s="990"/>
      <c r="DI93" s="990"/>
      <c r="DJ93" s="990"/>
      <c r="DK93" s="991"/>
      <c r="DL93" s="989"/>
      <c r="DM93" s="990"/>
      <c r="DN93" s="990"/>
      <c r="DO93" s="990"/>
      <c r="DP93" s="991"/>
      <c r="DQ93" s="989"/>
      <c r="DR93" s="990"/>
      <c r="DS93" s="990"/>
      <c r="DT93" s="990"/>
      <c r="DU93" s="991"/>
      <c r="DV93" s="978"/>
      <c r="DW93" s="979"/>
      <c r="DX93" s="979"/>
      <c r="DY93" s="979"/>
      <c r="DZ93" s="980"/>
      <c r="EA93" s="212"/>
    </row>
    <row r="94" spans="1:131" ht="26.25" hidden="1" customHeight="1" x14ac:dyDescent="0.2">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978"/>
      <c r="BT94" s="979"/>
      <c r="BU94" s="979"/>
      <c r="BV94" s="979"/>
      <c r="BW94" s="979"/>
      <c r="BX94" s="979"/>
      <c r="BY94" s="979"/>
      <c r="BZ94" s="979"/>
      <c r="CA94" s="979"/>
      <c r="CB94" s="979"/>
      <c r="CC94" s="979"/>
      <c r="CD94" s="979"/>
      <c r="CE94" s="979"/>
      <c r="CF94" s="979"/>
      <c r="CG94" s="988"/>
      <c r="CH94" s="989"/>
      <c r="CI94" s="990"/>
      <c r="CJ94" s="990"/>
      <c r="CK94" s="990"/>
      <c r="CL94" s="991"/>
      <c r="CM94" s="989"/>
      <c r="CN94" s="990"/>
      <c r="CO94" s="990"/>
      <c r="CP94" s="990"/>
      <c r="CQ94" s="991"/>
      <c r="CR94" s="989"/>
      <c r="CS94" s="990"/>
      <c r="CT94" s="990"/>
      <c r="CU94" s="990"/>
      <c r="CV94" s="991"/>
      <c r="CW94" s="989"/>
      <c r="CX94" s="990"/>
      <c r="CY94" s="990"/>
      <c r="CZ94" s="990"/>
      <c r="DA94" s="991"/>
      <c r="DB94" s="989"/>
      <c r="DC94" s="990"/>
      <c r="DD94" s="990"/>
      <c r="DE94" s="990"/>
      <c r="DF94" s="991"/>
      <c r="DG94" s="989"/>
      <c r="DH94" s="990"/>
      <c r="DI94" s="990"/>
      <c r="DJ94" s="990"/>
      <c r="DK94" s="991"/>
      <c r="DL94" s="989"/>
      <c r="DM94" s="990"/>
      <c r="DN94" s="990"/>
      <c r="DO94" s="990"/>
      <c r="DP94" s="991"/>
      <c r="DQ94" s="989"/>
      <c r="DR94" s="990"/>
      <c r="DS94" s="990"/>
      <c r="DT94" s="990"/>
      <c r="DU94" s="991"/>
      <c r="DV94" s="978"/>
      <c r="DW94" s="979"/>
      <c r="DX94" s="979"/>
      <c r="DY94" s="979"/>
      <c r="DZ94" s="980"/>
      <c r="EA94" s="212"/>
    </row>
    <row r="95" spans="1:131" ht="26.25" hidden="1" customHeight="1" x14ac:dyDescent="0.2">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978"/>
      <c r="BT95" s="979"/>
      <c r="BU95" s="979"/>
      <c r="BV95" s="979"/>
      <c r="BW95" s="979"/>
      <c r="BX95" s="979"/>
      <c r="BY95" s="979"/>
      <c r="BZ95" s="979"/>
      <c r="CA95" s="979"/>
      <c r="CB95" s="979"/>
      <c r="CC95" s="979"/>
      <c r="CD95" s="979"/>
      <c r="CE95" s="979"/>
      <c r="CF95" s="979"/>
      <c r="CG95" s="988"/>
      <c r="CH95" s="989"/>
      <c r="CI95" s="990"/>
      <c r="CJ95" s="990"/>
      <c r="CK95" s="990"/>
      <c r="CL95" s="991"/>
      <c r="CM95" s="989"/>
      <c r="CN95" s="990"/>
      <c r="CO95" s="990"/>
      <c r="CP95" s="990"/>
      <c r="CQ95" s="991"/>
      <c r="CR95" s="989"/>
      <c r="CS95" s="990"/>
      <c r="CT95" s="990"/>
      <c r="CU95" s="990"/>
      <c r="CV95" s="991"/>
      <c r="CW95" s="989"/>
      <c r="CX95" s="990"/>
      <c r="CY95" s="990"/>
      <c r="CZ95" s="990"/>
      <c r="DA95" s="991"/>
      <c r="DB95" s="989"/>
      <c r="DC95" s="990"/>
      <c r="DD95" s="990"/>
      <c r="DE95" s="990"/>
      <c r="DF95" s="991"/>
      <c r="DG95" s="989"/>
      <c r="DH95" s="990"/>
      <c r="DI95" s="990"/>
      <c r="DJ95" s="990"/>
      <c r="DK95" s="991"/>
      <c r="DL95" s="989"/>
      <c r="DM95" s="990"/>
      <c r="DN95" s="990"/>
      <c r="DO95" s="990"/>
      <c r="DP95" s="991"/>
      <c r="DQ95" s="989"/>
      <c r="DR95" s="990"/>
      <c r="DS95" s="990"/>
      <c r="DT95" s="990"/>
      <c r="DU95" s="991"/>
      <c r="DV95" s="978"/>
      <c r="DW95" s="979"/>
      <c r="DX95" s="979"/>
      <c r="DY95" s="979"/>
      <c r="DZ95" s="980"/>
      <c r="EA95" s="212"/>
    </row>
    <row r="96" spans="1:131" ht="26.25" hidden="1" customHeight="1" x14ac:dyDescent="0.2">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978"/>
      <c r="BT96" s="979"/>
      <c r="BU96" s="979"/>
      <c r="BV96" s="979"/>
      <c r="BW96" s="979"/>
      <c r="BX96" s="979"/>
      <c r="BY96" s="979"/>
      <c r="BZ96" s="979"/>
      <c r="CA96" s="979"/>
      <c r="CB96" s="979"/>
      <c r="CC96" s="979"/>
      <c r="CD96" s="979"/>
      <c r="CE96" s="979"/>
      <c r="CF96" s="979"/>
      <c r="CG96" s="988"/>
      <c r="CH96" s="989"/>
      <c r="CI96" s="990"/>
      <c r="CJ96" s="990"/>
      <c r="CK96" s="990"/>
      <c r="CL96" s="991"/>
      <c r="CM96" s="989"/>
      <c r="CN96" s="990"/>
      <c r="CO96" s="990"/>
      <c r="CP96" s="990"/>
      <c r="CQ96" s="991"/>
      <c r="CR96" s="989"/>
      <c r="CS96" s="990"/>
      <c r="CT96" s="990"/>
      <c r="CU96" s="990"/>
      <c r="CV96" s="991"/>
      <c r="CW96" s="989"/>
      <c r="CX96" s="990"/>
      <c r="CY96" s="990"/>
      <c r="CZ96" s="990"/>
      <c r="DA96" s="991"/>
      <c r="DB96" s="989"/>
      <c r="DC96" s="990"/>
      <c r="DD96" s="990"/>
      <c r="DE96" s="990"/>
      <c r="DF96" s="991"/>
      <c r="DG96" s="989"/>
      <c r="DH96" s="990"/>
      <c r="DI96" s="990"/>
      <c r="DJ96" s="990"/>
      <c r="DK96" s="991"/>
      <c r="DL96" s="989"/>
      <c r="DM96" s="990"/>
      <c r="DN96" s="990"/>
      <c r="DO96" s="990"/>
      <c r="DP96" s="991"/>
      <c r="DQ96" s="989"/>
      <c r="DR96" s="990"/>
      <c r="DS96" s="990"/>
      <c r="DT96" s="990"/>
      <c r="DU96" s="991"/>
      <c r="DV96" s="978"/>
      <c r="DW96" s="979"/>
      <c r="DX96" s="979"/>
      <c r="DY96" s="979"/>
      <c r="DZ96" s="980"/>
      <c r="EA96" s="212"/>
    </row>
    <row r="97" spans="1:131" ht="26.25" hidden="1" customHeight="1" x14ac:dyDescent="0.2">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978"/>
      <c r="BT97" s="979"/>
      <c r="BU97" s="979"/>
      <c r="BV97" s="979"/>
      <c r="BW97" s="979"/>
      <c r="BX97" s="979"/>
      <c r="BY97" s="979"/>
      <c r="BZ97" s="979"/>
      <c r="CA97" s="979"/>
      <c r="CB97" s="979"/>
      <c r="CC97" s="979"/>
      <c r="CD97" s="979"/>
      <c r="CE97" s="979"/>
      <c r="CF97" s="979"/>
      <c r="CG97" s="988"/>
      <c r="CH97" s="989"/>
      <c r="CI97" s="990"/>
      <c r="CJ97" s="990"/>
      <c r="CK97" s="990"/>
      <c r="CL97" s="991"/>
      <c r="CM97" s="989"/>
      <c r="CN97" s="990"/>
      <c r="CO97" s="990"/>
      <c r="CP97" s="990"/>
      <c r="CQ97" s="991"/>
      <c r="CR97" s="989"/>
      <c r="CS97" s="990"/>
      <c r="CT97" s="990"/>
      <c r="CU97" s="990"/>
      <c r="CV97" s="991"/>
      <c r="CW97" s="989"/>
      <c r="CX97" s="990"/>
      <c r="CY97" s="990"/>
      <c r="CZ97" s="990"/>
      <c r="DA97" s="991"/>
      <c r="DB97" s="989"/>
      <c r="DC97" s="990"/>
      <c r="DD97" s="990"/>
      <c r="DE97" s="990"/>
      <c r="DF97" s="991"/>
      <c r="DG97" s="989"/>
      <c r="DH97" s="990"/>
      <c r="DI97" s="990"/>
      <c r="DJ97" s="990"/>
      <c r="DK97" s="991"/>
      <c r="DL97" s="989"/>
      <c r="DM97" s="990"/>
      <c r="DN97" s="990"/>
      <c r="DO97" s="990"/>
      <c r="DP97" s="991"/>
      <c r="DQ97" s="989"/>
      <c r="DR97" s="990"/>
      <c r="DS97" s="990"/>
      <c r="DT97" s="990"/>
      <c r="DU97" s="991"/>
      <c r="DV97" s="978"/>
      <c r="DW97" s="979"/>
      <c r="DX97" s="979"/>
      <c r="DY97" s="979"/>
      <c r="DZ97" s="980"/>
      <c r="EA97" s="212"/>
    </row>
    <row r="98" spans="1:131" ht="26.25" hidden="1" customHeight="1" x14ac:dyDescent="0.2">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978"/>
      <c r="BT98" s="979"/>
      <c r="BU98" s="979"/>
      <c r="BV98" s="979"/>
      <c r="BW98" s="979"/>
      <c r="BX98" s="979"/>
      <c r="BY98" s="979"/>
      <c r="BZ98" s="979"/>
      <c r="CA98" s="979"/>
      <c r="CB98" s="979"/>
      <c r="CC98" s="979"/>
      <c r="CD98" s="979"/>
      <c r="CE98" s="979"/>
      <c r="CF98" s="979"/>
      <c r="CG98" s="988"/>
      <c r="CH98" s="989"/>
      <c r="CI98" s="990"/>
      <c r="CJ98" s="990"/>
      <c r="CK98" s="990"/>
      <c r="CL98" s="991"/>
      <c r="CM98" s="989"/>
      <c r="CN98" s="990"/>
      <c r="CO98" s="990"/>
      <c r="CP98" s="990"/>
      <c r="CQ98" s="991"/>
      <c r="CR98" s="989"/>
      <c r="CS98" s="990"/>
      <c r="CT98" s="990"/>
      <c r="CU98" s="990"/>
      <c r="CV98" s="991"/>
      <c r="CW98" s="989"/>
      <c r="CX98" s="990"/>
      <c r="CY98" s="990"/>
      <c r="CZ98" s="990"/>
      <c r="DA98" s="991"/>
      <c r="DB98" s="989"/>
      <c r="DC98" s="990"/>
      <c r="DD98" s="990"/>
      <c r="DE98" s="990"/>
      <c r="DF98" s="991"/>
      <c r="DG98" s="989"/>
      <c r="DH98" s="990"/>
      <c r="DI98" s="990"/>
      <c r="DJ98" s="990"/>
      <c r="DK98" s="991"/>
      <c r="DL98" s="989"/>
      <c r="DM98" s="990"/>
      <c r="DN98" s="990"/>
      <c r="DO98" s="990"/>
      <c r="DP98" s="991"/>
      <c r="DQ98" s="989"/>
      <c r="DR98" s="990"/>
      <c r="DS98" s="990"/>
      <c r="DT98" s="990"/>
      <c r="DU98" s="991"/>
      <c r="DV98" s="978"/>
      <c r="DW98" s="979"/>
      <c r="DX98" s="979"/>
      <c r="DY98" s="979"/>
      <c r="DZ98" s="980"/>
      <c r="EA98" s="212"/>
    </row>
    <row r="99" spans="1:131" ht="26.25" hidden="1" customHeight="1" x14ac:dyDescent="0.2">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978"/>
      <c r="BT99" s="979"/>
      <c r="BU99" s="979"/>
      <c r="BV99" s="979"/>
      <c r="BW99" s="979"/>
      <c r="BX99" s="979"/>
      <c r="BY99" s="979"/>
      <c r="BZ99" s="979"/>
      <c r="CA99" s="979"/>
      <c r="CB99" s="979"/>
      <c r="CC99" s="979"/>
      <c r="CD99" s="979"/>
      <c r="CE99" s="979"/>
      <c r="CF99" s="979"/>
      <c r="CG99" s="988"/>
      <c r="CH99" s="989"/>
      <c r="CI99" s="990"/>
      <c r="CJ99" s="990"/>
      <c r="CK99" s="990"/>
      <c r="CL99" s="991"/>
      <c r="CM99" s="989"/>
      <c r="CN99" s="990"/>
      <c r="CO99" s="990"/>
      <c r="CP99" s="990"/>
      <c r="CQ99" s="991"/>
      <c r="CR99" s="989"/>
      <c r="CS99" s="990"/>
      <c r="CT99" s="990"/>
      <c r="CU99" s="990"/>
      <c r="CV99" s="991"/>
      <c r="CW99" s="989"/>
      <c r="CX99" s="990"/>
      <c r="CY99" s="990"/>
      <c r="CZ99" s="990"/>
      <c r="DA99" s="991"/>
      <c r="DB99" s="989"/>
      <c r="DC99" s="990"/>
      <c r="DD99" s="990"/>
      <c r="DE99" s="990"/>
      <c r="DF99" s="991"/>
      <c r="DG99" s="989"/>
      <c r="DH99" s="990"/>
      <c r="DI99" s="990"/>
      <c r="DJ99" s="990"/>
      <c r="DK99" s="991"/>
      <c r="DL99" s="989"/>
      <c r="DM99" s="990"/>
      <c r="DN99" s="990"/>
      <c r="DO99" s="990"/>
      <c r="DP99" s="991"/>
      <c r="DQ99" s="989"/>
      <c r="DR99" s="990"/>
      <c r="DS99" s="990"/>
      <c r="DT99" s="990"/>
      <c r="DU99" s="991"/>
      <c r="DV99" s="978"/>
      <c r="DW99" s="979"/>
      <c r="DX99" s="979"/>
      <c r="DY99" s="979"/>
      <c r="DZ99" s="980"/>
      <c r="EA99" s="212"/>
    </row>
    <row r="100" spans="1:131" ht="26.25" hidden="1" customHeight="1" x14ac:dyDescent="0.2">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978"/>
      <c r="BT100" s="979"/>
      <c r="BU100" s="979"/>
      <c r="BV100" s="979"/>
      <c r="BW100" s="979"/>
      <c r="BX100" s="979"/>
      <c r="BY100" s="979"/>
      <c r="BZ100" s="979"/>
      <c r="CA100" s="979"/>
      <c r="CB100" s="979"/>
      <c r="CC100" s="979"/>
      <c r="CD100" s="979"/>
      <c r="CE100" s="979"/>
      <c r="CF100" s="979"/>
      <c r="CG100" s="988"/>
      <c r="CH100" s="989"/>
      <c r="CI100" s="990"/>
      <c r="CJ100" s="990"/>
      <c r="CK100" s="990"/>
      <c r="CL100" s="991"/>
      <c r="CM100" s="989"/>
      <c r="CN100" s="990"/>
      <c r="CO100" s="990"/>
      <c r="CP100" s="990"/>
      <c r="CQ100" s="991"/>
      <c r="CR100" s="989"/>
      <c r="CS100" s="990"/>
      <c r="CT100" s="990"/>
      <c r="CU100" s="990"/>
      <c r="CV100" s="991"/>
      <c r="CW100" s="989"/>
      <c r="CX100" s="990"/>
      <c r="CY100" s="990"/>
      <c r="CZ100" s="990"/>
      <c r="DA100" s="991"/>
      <c r="DB100" s="989"/>
      <c r="DC100" s="990"/>
      <c r="DD100" s="990"/>
      <c r="DE100" s="990"/>
      <c r="DF100" s="991"/>
      <c r="DG100" s="989"/>
      <c r="DH100" s="990"/>
      <c r="DI100" s="990"/>
      <c r="DJ100" s="990"/>
      <c r="DK100" s="991"/>
      <c r="DL100" s="989"/>
      <c r="DM100" s="990"/>
      <c r="DN100" s="990"/>
      <c r="DO100" s="990"/>
      <c r="DP100" s="991"/>
      <c r="DQ100" s="989"/>
      <c r="DR100" s="990"/>
      <c r="DS100" s="990"/>
      <c r="DT100" s="990"/>
      <c r="DU100" s="991"/>
      <c r="DV100" s="978"/>
      <c r="DW100" s="979"/>
      <c r="DX100" s="979"/>
      <c r="DY100" s="979"/>
      <c r="DZ100" s="980"/>
      <c r="EA100" s="212"/>
    </row>
    <row r="101" spans="1:131" ht="26.25" hidden="1" customHeight="1" x14ac:dyDescent="0.2">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978"/>
      <c r="BT101" s="979"/>
      <c r="BU101" s="979"/>
      <c r="BV101" s="979"/>
      <c r="BW101" s="979"/>
      <c r="BX101" s="979"/>
      <c r="BY101" s="979"/>
      <c r="BZ101" s="979"/>
      <c r="CA101" s="979"/>
      <c r="CB101" s="979"/>
      <c r="CC101" s="979"/>
      <c r="CD101" s="979"/>
      <c r="CE101" s="979"/>
      <c r="CF101" s="979"/>
      <c r="CG101" s="988"/>
      <c r="CH101" s="989"/>
      <c r="CI101" s="990"/>
      <c r="CJ101" s="990"/>
      <c r="CK101" s="990"/>
      <c r="CL101" s="991"/>
      <c r="CM101" s="989"/>
      <c r="CN101" s="990"/>
      <c r="CO101" s="990"/>
      <c r="CP101" s="990"/>
      <c r="CQ101" s="991"/>
      <c r="CR101" s="989"/>
      <c r="CS101" s="990"/>
      <c r="CT101" s="990"/>
      <c r="CU101" s="990"/>
      <c r="CV101" s="991"/>
      <c r="CW101" s="989"/>
      <c r="CX101" s="990"/>
      <c r="CY101" s="990"/>
      <c r="CZ101" s="990"/>
      <c r="DA101" s="991"/>
      <c r="DB101" s="989"/>
      <c r="DC101" s="990"/>
      <c r="DD101" s="990"/>
      <c r="DE101" s="990"/>
      <c r="DF101" s="991"/>
      <c r="DG101" s="989"/>
      <c r="DH101" s="990"/>
      <c r="DI101" s="990"/>
      <c r="DJ101" s="990"/>
      <c r="DK101" s="991"/>
      <c r="DL101" s="989"/>
      <c r="DM101" s="990"/>
      <c r="DN101" s="990"/>
      <c r="DO101" s="990"/>
      <c r="DP101" s="991"/>
      <c r="DQ101" s="989"/>
      <c r="DR101" s="990"/>
      <c r="DS101" s="990"/>
      <c r="DT101" s="990"/>
      <c r="DU101" s="991"/>
      <c r="DV101" s="978"/>
      <c r="DW101" s="979"/>
      <c r="DX101" s="979"/>
      <c r="DY101" s="979"/>
      <c r="DZ101" s="980"/>
      <c r="EA101" s="212"/>
    </row>
    <row r="102" spans="1:131" ht="26.25" customHeight="1" thickBot="1" x14ac:dyDescent="0.25">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390</v>
      </c>
      <c r="BR102" s="970" t="s">
        <v>423</v>
      </c>
      <c r="BS102" s="971"/>
      <c r="BT102" s="971"/>
      <c r="BU102" s="971"/>
      <c r="BV102" s="971"/>
      <c r="BW102" s="971"/>
      <c r="BX102" s="971"/>
      <c r="BY102" s="971"/>
      <c r="BZ102" s="971"/>
      <c r="CA102" s="971"/>
      <c r="CB102" s="971"/>
      <c r="CC102" s="971"/>
      <c r="CD102" s="971"/>
      <c r="CE102" s="971"/>
      <c r="CF102" s="971"/>
      <c r="CG102" s="981"/>
      <c r="CH102" s="982"/>
      <c r="CI102" s="983"/>
      <c r="CJ102" s="983"/>
      <c r="CK102" s="983"/>
      <c r="CL102" s="984"/>
      <c r="CM102" s="982"/>
      <c r="CN102" s="983"/>
      <c r="CO102" s="983"/>
      <c r="CP102" s="983"/>
      <c r="CQ102" s="984"/>
      <c r="CR102" s="985">
        <v>6</v>
      </c>
      <c r="CS102" s="986"/>
      <c r="CT102" s="986"/>
      <c r="CU102" s="986"/>
      <c r="CV102" s="987"/>
      <c r="CW102" s="985" t="s">
        <v>597</v>
      </c>
      <c r="CX102" s="986"/>
      <c r="CY102" s="986"/>
      <c r="CZ102" s="986"/>
      <c r="DA102" s="987"/>
      <c r="DB102" s="985">
        <v>480</v>
      </c>
      <c r="DC102" s="986"/>
      <c r="DD102" s="986"/>
      <c r="DE102" s="986"/>
      <c r="DF102" s="987"/>
      <c r="DG102" s="985" t="s">
        <v>597</v>
      </c>
      <c r="DH102" s="986"/>
      <c r="DI102" s="986"/>
      <c r="DJ102" s="986"/>
      <c r="DK102" s="987"/>
      <c r="DL102" s="985" t="s">
        <v>597</v>
      </c>
      <c r="DM102" s="986"/>
      <c r="DN102" s="986"/>
      <c r="DO102" s="986"/>
      <c r="DP102" s="987"/>
      <c r="DQ102" s="985" t="s">
        <v>597</v>
      </c>
      <c r="DR102" s="986"/>
      <c r="DS102" s="986"/>
      <c r="DT102" s="986"/>
      <c r="DU102" s="987"/>
      <c r="DV102" s="970"/>
      <c r="DW102" s="971"/>
      <c r="DX102" s="971"/>
      <c r="DY102" s="971"/>
      <c r="DZ102" s="972"/>
      <c r="EA102" s="212"/>
    </row>
    <row r="103" spans="1:131" ht="26.25" customHeight="1" x14ac:dyDescent="0.2">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73" t="s">
        <v>424</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12"/>
    </row>
    <row r="104" spans="1:131" ht="26.25" customHeight="1" x14ac:dyDescent="0.2">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74" t="s">
        <v>425</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12"/>
    </row>
    <row r="105" spans="1:131" ht="11.25" customHeight="1" x14ac:dyDescent="0.2">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row>
    <row r="106" spans="1:131" ht="11.25" customHeight="1" x14ac:dyDescent="0.2">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row>
    <row r="107" spans="1:131" s="212" customFormat="1" ht="26.25" customHeight="1" thickBot="1" x14ac:dyDescent="0.25">
      <c r="A107" s="231" t="s">
        <v>426</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427</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2" customFormat="1" ht="26.25" customHeight="1" x14ac:dyDescent="0.2">
      <c r="A108" s="975" t="s">
        <v>428</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429</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12" customFormat="1" ht="26.25" customHeight="1" x14ac:dyDescent="0.2">
      <c r="A109" s="928" t="s">
        <v>430</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31" t="s">
        <v>431</v>
      </c>
      <c r="AB109" s="929"/>
      <c r="AC109" s="929"/>
      <c r="AD109" s="929"/>
      <c r="AE109" s="930"/>
      <c r="AF109" s="931" t="s">
        <v>432</v>
      </c>
      <c r="AG109" s="929"/>
      <c r="AH109" s="929"/>
      <c r="AI109" s="929"/>
      <c r="AJ109" s="930"/>
      <c r="AK109" s="931" t="s">
        <v>305</v>
      </c>
      <c r="AL109" s="929"/>
      <c r="AM109" s="929"/>
      <c r="AN109" s="929"/>
      <c r="AO109" s="930"/>
      <c r="AP109" s="931" t="s">
        <v>433</v>
      </c>
      <c r="AQ109" s="929"/>
      <c r="AR109" s="929"/>
      <c r="AS109" s="929"/>
      <c r="AT109" s="962"/>
      <c r="AU109" s="928" t="s">
        <v>430</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31" t="s">
        <v>431</v>
      </c>
      <c r="BR109" s="929"/>
      <c r="BS109" s="929"/>
      <c r="BT109" s="929"/>
      <c r="BU109" s="930"/>
      <c r="BV109" s="931" t="s">
        <v>432</v>
      </c>
      <c r="BW109" s="929"/>
      <c r="BX109" s="929"/>
      <c r="BY109" s="929"/>
      <c r="BZ109" s="930"/>
      <c r="CA109" s="931" t="s">
        <v>305</v>
      </c>
      <c r="CB109" s="929"/>
      <c r="CC109" s="929"/>
      <c r="CD109" s="929"/>
      <c r="CE109" s="930"/>
      <c r="CF109" s="969" t="s">
        <v>433</v>
      </c>
      <c r="CG109" s="969"/>
      <c r="CH109" s="969"/>
      <c r="CI109" s="969"/>
      <c r="CJ109" s="969"/>
      <c r="CK109" s="931" t="s">
        <v>434</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31" t="s">
        <v>431</v>
      </c>
      <c r="DH109" s="929"/>
      <c r="DI109" s="929"/>
      <c r="DJ109" s="929"/>
      <c r="DK109" s="930"/>
      <c r="DL109" s="931" t="s">
        <v>432</v>
      </c>
      <c r="DM109" s="929"/>
      <c r="DN109" s="929"/>
      <c r="DO109" s="929"/>
      <c r="DP109" s="930"/>
      <c r="DQ109" s="931" t="s">
        <v>305</v>
      </c>
      <c r="DR109" s="929"/>
      <c r="DS109" s="929"/>
      <c r="DT109" s="929"/>
      <c r="DU109" s="930"/>
      <c r="DV109" s="931" t="s">
        <v>433</v>
      </c>
      <c r="DW109" s="929"/>
      <c r="DX109" s="929"/>
      <c r="DY109" s="929"/>
      <c r="DZ109" s="962"/>
    </row>
    <row r="110" spans="1:131" s="212" customFormat="1" ht="26.25" customHeight="1" x14ac:dyDescent="0.2">
      <c r="A110" s="840" t="s">
        <v>435</v>
      </c>
      <c r="B110" s="841"/>
      <c r="C110" s="841"/>
      <c r="D110" s="841"/>
      <c r="E110" s="841"/>
      <c r="F110" s="841"/>
      <c r="G110" s="841"/>
      <c r="H110" s="841"/>
      <c r="I110" s="841"/>
      <c r="J110" s="841"/>
      <c r="K110" s="841"/>
      <c r="L110" s="841"/>
      <c r="M110" s="841"/>
      <c r="N110" s="841"/>
      <c r="O110" s="841"/>
      <c r="P110" s="841"/>
      <c r="Q110" s="841"/>
      <c r="R110" s="841"/>
      <c r="S110" s="841"/>
      <c r="T110" s="841"/>
      <c r="U110" s="841"/>
      <c r="V110" s="841"/>
      <c r="W110" s="841"/>
      <c r="X110" s="841"/>
      <c r="Y110" s="841"/>
      <c r="Z110" s="842"/>
      <c r="AA110" s="921">
        <v>1024001</v>
      </c>
      <c r="AB110" s="922"/>
      <c r="AC110" s="922"/>
      <c r="AD110" s="922"/>
      <c r="AE110" s="923"/>
      <c r="AF110" s="924">
        <v>906380</v>
      </c>
      <c r="AG110" s="922"/>
      <c r="AH110" s="922"/>
      <c r="AI110" s="922"/>
      <c r="AJ110" s="923"/>
      <c r="AK110" s="924">
        <v>828348</v>
      </c>
      <c r="AL110" s="922"/>
      <c r="AM110" s="922"/>
      <c r="AN110" s="922"/>
      <c r="AO110" s="923"/>
      <c r="AP110" s="925">
        <v>5.4</v>
      </c>
      <c r="AQ110" s="926"/>
      <c r="AR110" s="926"/>
      <c r="AS110" s="926"/>
      <c r="AT110" s="927"/>
      <c r="AU110" s="963" t="s">
        <v>72</v>
      </c>
      <c r="AV110" s="964"/>
      <c r="AW110" s="964"/>
      <c r="AX110" s="964"/>
      <c r="AY110" s="964"/>
      <c r="AZ110" s="893" t="s">
        <v>436</v>
      </c>
      <c r="BA110" s="841"/>
      <c r="BB110" s="841"/>
      <c r="BC110" s="841"/>
      <c r="BD110" s="841"/>
      <c r="BE110" s="841"/>
      <c r="BF110" s="841"/>
      <c r="BG110" s="841"/>
      <c r="BH110" s="841"/>
      <c r="BI110" s="841"/>
      <c r="BJ110" s="841"/>
      <c r="BK110" s="841"/>
      <c r="BL110" s="841"/>
      <c r="BM110" s="841"/>
      <c r="BN110" s="841"/>
      <c r="BO110" s="841"/>
      <c r="BP110" s="842"/>
      <c r="BQ110" s="894">
        <v>6165526</v>
      </c>
      <c r="BR110" s="875"/>
      <c r="BS110" s="875"/>
      <c r="BT110" s="875"/>
      <c r="BU110" s="875"/>
      <c r="BV110" s="875">
        <v>6067543</v>
      </c>
      <c r="BW110" s="875"/>
      <c r="BX110" s="875"/>
      <c r="BY110" s="875"/>
      <c r="BZ110" s="875"/>
      <c r="CA110" s="875">
        <v>6508633</v>
      </c>
      <c r="CB110" s="875"/>
      <c r="CC110" s="875"/>
      <c r="CD110" s="875"/>
      <c r="CE110" s="875"/>
      <c r="CF110" s="899">
        <v>42.7</v>
      </c>
      <c r="CG110" s="900"/>
      <c r="CH110" s="900"/>
      <c r="CI110" s="900"/>
      <c r="CJ110" s="900"/>
      <c r="CK110" s="959" t="s">
        <v>437</v>
      </c>
      <c r="CL110" s="852"/>
      <c r="CM110" s="893" t="s">
        <v>438</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94" t="s">
        <v>413</v>
      </c>
      <c r="DH110" s="875"/>
      <c r="DI110" s="875"/>
      <c r="DJ110" s="875"/>
      <c r="DK110" s="875"/>
      <c r="DL110" s="875" t="s">
        <v>413</v>
      </c>
      <c r="DM110" s="875"/>
      <c r="DN110" s="875"/>
      <c r="DO110" s="875"/>
      <c r="DP110" s="875"/>
      <c r="DQ110" s="875" t="s">
        <v>413</v>
      </c>
      <c r="DR110" s="875"/>
      <c r="DS110" s="875"/>
      <c r="DT110" s="875"/>
      <c r="DU110" s="875"/>
      <c r="DV110" s="876" t="s">
        <v>439</v>
      </c>
      <c r="DW110" s="876"/>
      <c r="DX110" s="876"/>
      <c r="DY110" s="876"/>
      <c r="DZ110" s="877"/>
    </row>
    <row r="111" spans="1:131" s="212" customFormat="1" ht="26.25" customHeight="1" x14ac:dyDescent="0.2">
      <c r="A111" s="807" t="s">
        <v>440</v>
      </c>
      <c r="B111" s="808"/>
      <c r="C111" s="808"/>
      <c r="D111" s="808"/>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958"/>
      <c r="AA111" s="951" t="s">
        <v>413</v>
      </c>
      <c r="AB111" s="952"/>
      <c r="AC111" s="952"/>
      <c r="AD111" s="952"/>
      <c r="AE111" s="953"/>
      <c r="AF111" s="954" t="s">
        <v>413</v>
      </c>
      <c r="AG111" s="952"/>
      <c r="AH111" s="952"/>
      <c r="AI111" s="952"/>
      <c r="AJ111" s="953"/>
      <c r="AK111" s="954" t="s">
        <v>413</v>
      </c>
      <c r="AL111" s="952"/>
      <c r="AM111" s="952"/>
      <c r="AN111" s="952"/>
      <c r="AO111" s="953"/>
      <c r="AP111" s="955" t="s">
        <v>439</v>
      </c>
      <c r="AQ111" s="956"/>
      <c r="AR111" s="956"/>
      <c r="AS111" s="956"/>
      <c r="AT111" s="957"/>
      <c r="AU111" s="965"/>
      <c r="AV111" s="966"/>
      <c r="AW111" s="966"/>
      <c r="AX111" s="966"/>
      <c r="AY111" s="966"/>
      <c r="AZ111" s="848" t="s">
        <v>441</v>
      </c>
      <c r="BA111" s="785"/>
      <c r="BB111" s="785"/>
      <c r="BC111" s="785"/>
      <c r="BD111" s="785"/>
      <c r="BE111" s="785"/>
      <c r="BF111" s="785"/>
      <c r="BG111" s="785"/>
      <c r="BH111" s="785"/>
      <c r="BI111" s="785"/>
      <c r="BJ111" s="785"/>
      <c r="BK111" s="785"/>
      <c r="BL111" s="785"/>
      <c r="BM111" s="785"/>
      <c r="BN111" s="785"/>
      <c r="BO111" s="785"/>
      <c r="BP111" s="786"/>
      <c r="BQ111" s="849">
        <v>1395628</v>
      </c>
      <c r="BR111" s="850"/>
      <c r="BS111" s="850"/>
      <c r="BT111" s="850"/>
      <c r="BU111" s="850"/>
      <c r="BV111" s="850">
        <v>1034878</v>
      </c>
      <c r="BW111" s="850"/>
      <c r="BX111" s="850"/>
      <c r="BY111" s="850"/>
      <c r="BZ111" s="850"/>
      <c r="CA111" s="850">
        <v>1151625</v>
      </c>
      <c r="CB111" s="850"/>
      <c r="CC111" s="850"/>
      <c r="CD111" s="850"/>
      <c r="CE111" s="850"/>
      <c r="CF111" s="908">
        <v>7.6</v>
      </c>
      <c r="CG111" s="909"/>
      <c r="CH111" s="909"/>
      <c r="CI111" s="909"/>
      <c r="CJ111" s="909"/>
      <c r="CK111" s="960"/>
      <c r="CL111" s="854"/>
      <c r="CM111" s="848" t="s">
        <v>442</v>
      </c>
      <c r="CN111" s="785"/>
      <c r="CO111" s="785"/>
      <c r="CP111" s="785"/>
      <c r="CQ111" s="785"/>
      <c r="CR111" s="785"/>
      <c r="CS111" s="785"/>
      <c r="CT111" s="785"/>
      <c r="CU111" s="785"/>
      <c r="CV111" s="785"/>
      <c r="CW111" s="785"/>
      <c r="CX111" s="785"/>
      <c r="CY111" s="785"/>
      <c r="CZ111" s="785"/>
      <c r="DA111" s="785"/>
      <c r="DB111" s="785"/>
      <c r="DC111" s="785"/>
      <c r="DD111" s="785"/>
      <c r="DE111" s="785"/>
      <c r="DF111" s="786"/>
      <c r="DG111" s="849" t="s">
        <v>413</v>
      </c>
      <c r="DH111" s="850"/>
      <c r="DI111" s="850"/>
      <c r="DJ111" s="850"/>
      <c r="DK111" s="850"/>
      <c r="DL111" s="850" t="s">
        <v>439</v>
      </c>
      <c r="DM111" s="850"/>
      <c r="DN111" s="850"/>
      <c r="DO111" s="850"/>
      <c r="DP111" s="850"/>
      <c r="DQ111" s="850" t="s">
        <v>439</v>
      </c>
      <c r="DR111" s="850"/>
      <c r="DS111" s="850"/>
      <c r="DT111" s="850"/>
      <c r="DU111" s="850"/>
      <c r="DV111" s="827" t="s">
        <v>439</v>
      </c>
      <c r="DW111" s="827"/>
      <c r="DX111" s="827"/>
      <c r="DY111" s="827"/>
      <c r="DZ111" s="828"/>
    </row>
    <row r="112" spans="1:131" s="212" customFormat="1" ht="26.25" customHeight="1" x14ac:dyDescent="0.2">
      <c r="A112" s="945" t="s">
        <v>443</v>
      </c>
      <c r="B112" s="946"/>
      <c r="C112" s="785" t="s">
        <v>444</v>
      </c>
      <c r="D112" s="785"/>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6"/>
      <c r="AA112" s="812" t="s">
        <v>392</v>
      </c>
      <c r="AB112" s="813"/>
      <c r="AC112" s="813"/>
      <c r="AD112" s="813"/>
      <c r="AE112" s="814"/>
      <c r="AF112" s="815" t="s">
        <v>392</v>
      </c>
      <c r="AG112" s="813"/>
      <c r="AH112" s="813"/>
      <c r="AI112" s="813"/>
      <c r="AJ112" s="814"/>
      <c r="AK112" s="815" t="s">
        <v>445</v>
      </c>
      <c r="AL112" s="813"/>
      <c r="AM112" s="813"/>
      <c r="AN112" s="813"/>
      <c r="AO112" s="814"/>
      <c r="AP112" s="857" t="s">
        <v>446</v>
      </c>
      <c r="AQ112" s="858"/>
      <c r="AR112" s="858"/>
      <c r="AS112" s="858"/>
      <c r="AT112" s="859"/>
      <c r="AU112" s="965"/>
      <c r="AV112" s="966"/>
      <c r="AW112" s="966"/>
      <c r="AX112" s="966"/>
      <c r="AY112" s="966"/>
      <c r="AZ112" s="848" t="s">
        <v>447</v>
      </c>
      <c r="BA112" s="785"/>
      <c r="BB112" s="785"/>
      <c r="BC112" s="785"/>
      <c r="BD112" s="785"/>
      <c r="BE112" s="785"/>
      <c r="BF112" s="785"/>
      <c r="BG112" s="785"/>
      <c r="BH112" s="785"/>
      <c r="BI112" s="785"/>
      <c r="BJ112" s="785"/>
      <c r="BK112" s="785"/>
      <c r="BL112" s="785"/>
      <c r="BM112" s="785"/>
      <c r="BN112" s="785"/>
      <c r="BO112" s="785"/>
      <c r="BP112" s="786"/>
      <c r="BQ112" s="849">
        <v>6449272</v>
      </c>
      <c r="BR112" s="850"/>
      <c r="BS112" s="850"/>
      <c r="BT112" s="850"/>
      <c r="BU112" s="850"/>
      <c r="BV112" s="850">
        <v>6218573</v>
      </c>
      <c r="BW112" s="850"/>
      <c r="BX112" s="850"/>
      <c r="BY112" s="850"/>
      <c r="BZ112" s="850"/>
      <c r="CA112" s="850">
        <v>6123363</v>
      </c>
      <c r="CB112" s="850"/>
      <c r="CC112" s="850"/>
      <c r="CD112" s="850"/>
      <c r="CE112" s="850"/>
      <c r="CF112" s="908">
        <v>40.200000000000003</v>
      </c>
      <c r="CG112" s="909"/>
      <c r="CH112" s="909"/>
      <c r="CI112" s="909"/>
      <c r="CJ112" s="909"/>
      <c r="CK112" s="960"/>
      <c r="CL112" s="854"/>
      <c r="CM112" s="848" t="s">
        <v>448</v>
      </c>
      <c r="CN112" s="785"/>
      <c r="CO112" s="785"/>
      <c r="CP112" s="785"/>
      <c r="CQ112" s="785"/>
      <c r="CR112" s="785"/>
      <c r="CS112" s="785"/>
      <c r="CT112" s="785"/>
      <c r="CU112" s="785"/>
      <c r="CV112" s="785"/>
      <c r="CW112" s="785"/>
      <c r="CX112" s="785"/>
      <c r="CY112" s="785"/>
      <c r="CZ112" s="785"/>
      <c r="DA112" s="785"/>
      <c r="DB112" s="785"/>
      <c r="DC112" s="785"/>
      <c r="DD112" s="785"/>
      <c r="DE112" s="785"/>
      <c r="DF112" s="786"/>
      <c r="DG112" s="849" t="s">
        <v>446</v>
      </c>
      <c r="DH112" s="850"/>
      <c r="DI112" s="850"/>
      <c r="DJ112" s="850"/>
      <c r="DK112" s="850"/>
      <c r="DL112" s="850" t="s">
        <v>392</v>
      </c>
      <c r="DM112" s="850"/>
      <c r="DN112" s="850"/>
      <c r="DO112" s="850"/>
      <c r="DP112" s="850"/>
      <c r="DQ112" s="850" t="s">
        <v>392</v>
      </c>
      <c r="DR112" s="850"/>
      <c r="DS112" s="850"/>
      <c r="DT112" s="850"/>
      <c r="DU112" s="850"/>
      <c r="DV112" s="827" t="s">
        <v>449</v>
      </c>
      <c r="DW112" s="827"/>
      <c r="DX112" s="827"/>
      <c r="DY112" s="827"/>
      <c r="DZ112" s="828"/>
    </row>
    <row r="113" spans="1:130" s="212" customFormat="1" ht="26.25" customHeight="1" x14ac:dyDescent="0.2">
      <c r="A113" s="947"/>
      <c r="B113" s="948"/>
      <c r="C113" s="785" t="s">
        <v>450</v>
      </c>
      <c r="D113" s="785"/>
      <c r="E113" s="785"/>
      <c r="F113" s="785"/>
      <c r="G113" s="785"/>
      <c r="H113" s="785"/>
      <c r="I113" s="785"/>
      <c r="J113" s="785"/>
      <c r="K113" s="785"/>
      <c r="L113" s="785"/>
      <c r="M113" s="785"/>
      <c r="N113" s="785"/>
      <c r="O113" s="785"/>
      <c r="P113" s="785"/>
      <c r="Q113" s="785"/>
      <c r="R113" s="785"/>
      <c r="S113" s="785"/>
      <c r="T113" s="785"/>
      <c r="U113" s="785"/>
      <c r="V113" s="785"/>
      <c r="W113" s="785"/>
      <c r="X113" s="785"/>
      <c r="Y113" s="785"/>
      <c r="Z113" s="786"/>
      <c r="AA113" s="951">
        <v>906796</v>
      </c>
      <c r="AB113" s="952"/>
      <c r="AC113" s="952"/>
      <c r="AD113" s="952"/>
      <c r="AE113" s="953"/>
      <c r="AF113" s="954">
        <v>804554</v>
      </c>
      <c r="AG113" s="952"/>
      <c r="AH113" s="952"/>
      <c r="AI113" s="952"/>
      <c r="AJ113" s="953"/>
      <c r="AK113" s="954">
        <v>688658</v>
      </c>
      <c r="AL113" s="952"/>
      <c r="AM113" s="952"/>
      <c r="AN113" s="952"/>
      <c r="AO113" s="953"/>
      <c r="AP113" s="955">
        <v>4.5</v>
      </c>
      <c r="AQ113" s="956"/>
      <c r="AR113" s="956"/>
      <c r="AS113" s="956"/>
      <c r="AT113" s="957"/>
      <c r="AU113" s="965"/>
      <c r="AV113" s="966"/>
      <c r="AW113" s="966"/>
      <c r="AX113" s="966"/>
      <c r="AY113" s="966"/>
      <c r="AZ113" s="848" t="s">
        <v>451</v>
      </c>
      <c r="BA113" s="785"/>
      <c r="BB113" s="785"/>
      <c r="BC113" s="785"/>
      <c r="BD113" s="785"/>
      <c r="BE113" s="785"/>
      <c r="BF113" s="785"/>
      <c r="BG113" s="785"/>
      <c r="BH113" s="785"/>
      <c r="BI113" s="785"/>
      <c r="BJ113" s="785"/>
      <c r="BK113" s="785"/>
      <c r="BL113" s="785"/>
      <c r="BM113" s="785"/>
      <c r="BN113" s="785"/>
      <c r="BO113" s="785"/>
      <c r="BP113" s="786"/>
      <c r="BQ113" s="849">
        <v>223741</v>
      </c>
      <c r="BR113" s="850"/>
      <c r="BS113" s="850"/>
      <c r="BT113" s="850"/>
      <c r="BU113" s="850"/>
      <c r="BV113" s="850">
        <v>181334</v>
      </c>
      <c r="BW113" s="850"/>
      <c r="BX113" s="850"/>
      <c r="BY113" s="850"/>
      <c r="BZ113" s="850"/>
      <c r="CA113" s="850">
        <v>190973</v>
      </c>
      <c r="CB113" s="850"/>
      <c r="CC113" s="850"/>
      <c r="CD113" s="850"/>
      <c r="CE113" s="850"/>
      <c r="CF113" s="908">
        <v>1.3</v>
      </c>
      <c r="CG113" s="909"/>
      <c r="CH113" s="909"/>
      <c r="CI113" s="909"/>
      <c r="CJ113" s="909"/>
      <c r="CK113" s="960"/>
      <c r="CL113" s="854"/>
      <c r="CM113" s="848" t="s">
        <v>452</v>
      </c>
      <c r="CN113" s="785"/>
      <c r="CO113" s="785"/>
      <c r="CP113" s="785"/>
      <c r="CQ113" s="785"/>
      <c r="CR113" s="785"/>
      <c r="CS113" s="785"/>
      <c r="CT113" s="785"/>
      <c r="CU113" s="785"/>
      <c r="CV113" s="785"/>
      <c r="CW113" s="785"/>
      <c r="CX113" s="785"/>
      <c r="CY113" s="785"/>
      <c r="CZ113" s="785"/>
      <c r="DA113" s="785"/>
      <c r="DB113" s="785"/>
      <c r="DC113" s="785"/>
      <c r="DD113" s="785"/>
      <c r="DE113" s="785"/>
      <c r="DF113" s="786"/>
      <c r="DG113" s="812" t="s">
        <v>392</v>
      </c>
      <c r="DH113" s="813"/>
      <c r="DI113" s="813"/>
      <c r="DJ113" s="813"/>
      <c r="DK113" s="814"/>
      <c r="DL113" s="815" t="s">
        <v>449</v>
      </c>
      <c r="DM113" s="813"/>
      <c r="DN113" s="813"/>
      <c r="DO113" s="813"/>
      <c r="DP113" s="814"/>
      <c r="DQ113" s="815" t="s">
        <v>392</v>
      </c>
      <c r="DR113" s="813"/>
      <c r="DS113" s="813"/>
      <c r="DT113" s="813"/>
      <c r="DU113" s="814"/>
      <c r="DV113" s="857" t="s">
        <v>449</v>
      </c>
      <c r="DW113" s="858"/>
      <c r="DX113" s="858"/>
      <c r="DY113" s="858"/>
      <c r="DZ113" s="859"/>
    </row>
    <row r="114" spans="1:130" s="212" customFormat="1" ht="26.25" customHeight="1" x14ac:dyDescent="0.2">
      <c r="A114" s="947"/>
      <c r="B114" s="948"/>
      <c r="C114" s="785" t="s">
        <v>453</v>
      </c>
      <c r="D114" s="785"/>
      <c r="E114" s="785"/>
      <c r="F114" s="785"/>
      <c r="G114" s="785"/>
      <c r="H114" s="785"/>
      <c r="I114" s="785"/>
      <c r="J114" s="785"/>
      <c r="K114" s="785"/>
      <c r="L114" s="785"/>
      <c r="M114" s="785"/>
      <c r="N114" s="785"/>
      <c r="O114" s="785"/>
      <c r="P114" s="785"/>
      <c r="Q114" s="785"/>
      <c r="R114" s="785"/>
      <c r="S114" s="785"/>
      <c r="T114" s="785"/>
      <c r="U114" s="785"/>
      <c r="V114" s="785"/>
      <c r="W114" s="785"/>
      <c r="X114" s="785"/>
      <c r="Y114" s="785"/>
      <c r="Z114" s="786"/>
      <c r="AA114" s="812">
        <v>90569</v>
      </c>
      <c r="AB114" s="813"/>
      <c r="AC114" s="813"/>
      <c r="AD114" s="813"/>
      <c r="AE114" s="814"/>
      <c r="AF114" s="815">
        <v>80606</v>
      </c>
      <c r="AG114" s="813"/>
      <c r="AH114" s="813"/>
      <c r="AI114" s="813"/>
      <c r="AJ114" s="814"/>
      <c r="AK114" s="815">
        <v>34055</v>
      </c>
      <c r="AL114" s="813"/>
      <c r="AM114" s="813"/>
      <c r="AN114" s="813"/>
      <c r="AO114" s="814"/>
      <c r="AP114" s="857">
        <v>0.2</v>
      </c>
      <c r="AQ114" s="858"/>
      <c r="AR114" s="858"/>
      <c r="AS114" s="858"/>
      <c r="AT114" s="859"/>
      <c r="AU114" s="965"/>
      <c r="AV114" s="966"/>
      <c r="AW114" s="966"/>
      <c r="AX114" s="966"/>
      <c r="AY114" s="966"/>
      <c r="AZ114" s="848" t="s">
        <v>454</v>
      </c>
      <c r="BA114" s="785"/>
      <c r="BB114" s="785"/>
      <c r="BC114" s="785"/>
      <c r="BD114" s="785"/>
      <c r="BE114" s="785"/>
      <c r="BF114" s="785"/>
      <c r="BG114" s="785"/>
      <c r="BH114" s="785"/>
      <c r="BI114" s="785"/>
      <c r="BJ114" s="785"/>
      <c r="BK114" s="785"/>
      <c r="BL114" s="785"/>
      <c r="BM114" s="785"/>
      <c r="BN114" s="785"/>
      <c r="BO114" s="785"/>
      <c r="BP114" s="786"/>
      <c r="BQ114" s="849">
        <v>549710</v>
      </c>
      <c r="BR114" s="850"/>
      <c r="BS114" s="850"/>
      <c r="BT114" s="850"/>
      <c r="BU114" s="850"/>
      <c r="BV114" s="850">
        <v>361670</v>
      </c>
      <c r="BW114" s="850"/>
      <c r="BX114" s="850"/>
      <c r="BY114" s="850"/>
      <c r="BZ114" s="850"/>
      <c r="CA114" s="850">
        <v>313506</v>
      </c>
      <c r="CB114" s="850"/>
      <c r="CC114" s="850"/>
      <c r="CD114" s="850"/>
      <c r="CE114" s="850"/>
      <c r="CF114" s="908">
        <v>2.1</v>
      </c>
      <c r="CG114" s="909"/>
      <c r="CH114" s="909"/>
      <c r="CI114" s="909"/>
      <c r="CJ114" s="909"/>
      <c r="CK114" s="960"/>
      <c r="CL114" s="854"/>
      <c r="CM114" s="848" t="s">
        <v>455</v>
      </c>
      <c r="CN114" s="785"/>
      <c r="CO114" s="785"/>
      <c r="CP114" s="785"/>
      <c r="CQ114" s="785"/>
      <c r="CR114" s="785"/>
      <c r="CS114" s="785"/>
      <c r="CT114" s="785"/>
      <c r="CU114" s="785"/>
      <c r="CV114" s="785"/>
      <c r="CW114" s="785"/>
      <c r="CX114" s="785"/>
      <c r="CY114" s="785"/>
      <c r="CZ114" s="785"/>
      <c r="DA114" s="785"/>
      <c r="DB114" s="785"/>
      <c r="DC114" s="785"/>
      <c r="DD114" s="785"/>
      <c r="DE114" s="785"/>
      <c r="DF114" s="786"/>
      <c r="DG114" s="812" t="s">
        <v>456</v>
      </c>
      <c r="DH114" s="813"/>
      <c r="DI114" s="813"/>
      <c r="DJ114" s="813"/>
      <c r="DK114" s="814"/>
      <c r="DL114" s="815" t="s">
        <v>392</v>
      </c>
      <c r="DM114" s="813"/>
      <c r="DN114" s="813"/>
      <c r="DO114" s="813"/>
      <c r="DP114" s="814"/>
      <c r="DQ114" s="815" t="s">
        <v>445</v>
      </c>
      <c r="DR114" s="813"/>
      <c r="DS114" s="813"/>
      <c r="DT114" s="813"/>
      <c r="DU114" s="814"/>
      <c r="DV114" s="857" t="s">
        <v>392</v>
      </c>
      <c r="DW114" s="858"/>
      <c r="DX114" s="858"/>
      <c r="DY114" s="858"/>
      <c r="DZ114" s="859"/>
    </row>
    <row r="115" spans="1:130" s="212" customFormat="1" ht="26.25" customHeight="1" x14ac:dyDescent="0.2">
      <c r="A115" s="947"/>
      <c r="B115" s="948"/>
      <c r="C115" s="785" t="s">
        <v>457</v>
      </c>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6"/>
      <c r="AA115" s="951">
        <v>230262</v>
      </c>
      <c r="AB115" s="952"/>
      <c r="AC115" s="952"/>
      <c r="AD115" s="952"/>
      <c r="AE115" s="953"/>
      <c r="AF115" s="954">
        <v>20470</v>
      </c>
      <c r="AG115" s="952"/>
      <c r="AH115" s="952"/>
      <c r="AI115" s="952"/>
      <c r="AJ115" s="953"/>
      <c r="AK115" s="954">
        <v>20433</v>
      </c>
      <c r="AL115" s="952"/>
      <c r="AM115" s="952"/>
      <c r="AN115" s="952"/>
      <c r="AO115" s="953"/>
      <c r="AP115" s="955">
        <v>0.1</v>
      </c>
      <c r="AQ115" s="956"/>
      <c r="AR115" s="956"/>
      <c r="AS115" s="956"/>
      <c r="AT115" s="957"/>
      <c r="AU115" s="965"/>
      <c r="AV115" s="966"/>
      <c r="AW115" s="966"/>
      <c r="AX115" s="966"/>
      <c r="AY115" s="966"/>
      <c r="AZ115" s="848" t="s">
        <v>458</v>
      </c>
      <c r="BA115" s="785"/>
      <c r="BB115" s="785"/>
      <c r="BC115" s="785"/>
      <c r="BD115" s="785"/>
      <c r="BE115" s="785"/>
      <c r="BF115" s="785"/>
      <c r="BG115" s="785"/>
      <c r="BH115" s="785"/>
      <c r="BI115" s="785"/>
      <c r="BJ115" s="785"/>
      <c r="BK115" s="785"/>
      <c r="BL115" s="785"/>
      <c r="BM115" s="785"/>
      <c r="BN115" s="785"/>
      <c r="BO115" s="785"/>
      <c r="BP115" s="786"/>
      <c r="BQ115" s="849" t="s">
        <v>392</v>
      </c>
      <c r="BR115" s="850"/>
      <c r="BS115" s="850"/>
      <c r="BT115" s="850"/>
      <c r="BU115" s="850"/>
      <c r="BV115" s="850">
        <v>1355009</v>
      </c>
      <c r="BW115" s="850"/>
      <c r="BX115" s="850"/>
      <c r="BY115" s="850"/>
      <c r="BZ115" s="850"/>
      <c r="CA115" s="850" t="s">
        <v>392</v>
      </c>
      <c r="CB115" s="850"/>
      <c r="CC115" s="850"/>
      <c r="CD115" s="850"/>
      <c r="CE115" s="850"/>
      <c r="CF115" s="908" t="s">
        <v>392</v>
      </c>
      <c r="CG115" s="909"/>
      <c r="CH115" s="909"/>
      <c r="CI115" s="909"/>
      <c r="CJ115" s="909"/>
      <c r="CK115" s="960"/>
      <c r="CL115" s="854"/>
      <c r="CM115" s="848" t="s">
        <v>459</v>
      </c>
      <c r="CN115" s="785"/>
      <c r="CO115" s="785"/>
      <c r="CP115" s="785"/>
      <c r="CQ115" s="785"/>
      <c r="CR115" s="785"/>
      <c r="CS115" s="785"/>
      <c r="CT115" s="785"/>
      <c r="CU115" s="785"/>
      <c r="CV115" s="785"/>
      <c r="CW115" s="785"/>
      <c r="CX115" s="785"/>
      <c r="CY115" s="785"/>
      <c r="CZ115" s="785"/>
      <c r="DA115" s="785"/>
      <c r="DB115" s="785"/>
      <c r="DC115" s="785"/>
      <c r="DD115" s="785"/>
      <c r="DE115" s="785"/>
      <c r="DF115" s="786"/>
      <c r="DG115" s="812">
        <v>980494</v>
      </c>
      <c r="DH115" s="813"/>
      <c r="DI115" s="813"/>
      <c r="DJ115" s="813"/>
      <c r="DK115" s="814"/>
      <c r="DL115" s="815">
        <v>730632</v>
      </c>
      <c r="DM115" s="813"/>
      <c r="DN115" s="813"/>
      <c r="DO115" s="813"/>
      <c r="DP115" s="814"/>
      <c r="DQ115" s="815">
        <v>865150</v>
      </c>
      <c r="DR115" s="813"/>
      <c r="DS115" s="813"/>
      <c r="DT115" s="813"/>
      <c r="DU115" s="814"/>
      <c r="DV115" s="857">
        <v>5.7</v>
      </c>
      <c r="DW115" s="858"/>
      <c r="DX115" s="858"/>
      <c r="DY115" s="858"/>
      <c r="DZ115" s="859"/>
    </row>
    <row r="116" spans="1:130" s="212" customFormat="1" ht="26.25" customHeight="1" x14ac:dyDescent="0.2">
      <c r="A116" s="949"/>
      <c r="B116" s="950"/>
      <c r="C116" s="872" t="s">
        <v>460</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812" t="s">
        <v>456</v>
      </c>
      <c r="AB116" s="813"/>
      <c r="AC116" s="813"/>
      <c r="AD116" s="813"/>
      <c r="AE116" s="814"/>
      <c r="AF116" s="815" t="s">
        <v>392</v>
      </c>
      <c r="AG116" s="813"/>
      <c r="AH116" s="813"/>
      <c r="AI116" s="813"/>
      <c r="AJ116" s="814"/>
      <c r="AK116" s="815" t="s">
        <v>449</v>
      </c>
      <c r="AL116" s="813"/>
      <c r="AM116" s="813"/>
      <c r="AN116" s="813"/>
      <c r="AO116" s="814"/>
      <c r="AP116" s="857" t="s">
        <v>449</v>
      </c>
      <c r="AQ116" s="858"/>
      <c r="AR116" s="858"/>
      <c r="AS116" s="858"/>
      <c r="AT116" s="859"/>
      <c r="AU116" s="965"/>
      <c r="AV116" s="966"/>
      <c r="AW116" s="966"/>
      <c r="AX116" s="966"/>
      <c r="AY116" s="966"/>
      <c r="AZ116" s="942" t="s">
        <v>461</v>
      </c>
      <c r="BA116" s="943"/>
      <c r="BB116" s="943"/>
      <c r="BC116" s="943"/>
      <c r="BD116" s="943"/>
      <c r="BE116" s="943"/>
      <c r="BF116" s="943"/>
      <c r="BG116" s="943"/>
      <c r="BH116" s="943"/>
      <c r="BI116" s="943"/>
      <c r="BJ116" s="943"/>
      <c r="BK116" s="943"/>
      <c r="BL116" s="943"/>
      <c r="BM116" s="943"/>
      <c r="BN116" s="943"/>
      <c r="BO116" s="943"/>
      <c r="BP116" s="944"/>
      <c r="BQ116" s="849" t="s">
        <v>392</v>
      </c>
      <c r="BR116" s="850"/>
      <c r="BS116" s="850"/>
      <c r="BT116" s="850"/>
      <c r="BU116" s="850"/>
      <c r="BV116" s="850" t="s">
        <v>456</v>
      </c>
      <c r="BW116" s="850"/>
      <c r="BX116" s="850"/>
      <c r="BY116" s="850"/>
      <c r="BZ116" s="850"/>
      <c r="CA116" s="850" t="s">
        <v>392</v>
      </c>
      <c r="CB116" s="850"/>
      <c r="CC116" s="850"/>
      <c r="CD116" s="850"/>
      <c r="CE116" s="850"/>
      <c r="CF116" s="908" t="s">
        <v>392</v>
      </c>
      <c r="CG116" s="909"/>
      <c r="CH116" s="909"/>
      <c r="CI116" s="909"/>
      <c r="CJ116" s="909"/>
      <c r="CK116" s="960"/>
      <c r="CL116" s="854"/>
      <c r="CM116" s="848" t="s">
        <v>462</v>
      </c>
      <c r="CN116" s="785"/>
      <c r="CO116" s="785"/>
      <c r="CP116" s="785"/>
      <c r="CQ116" s="785"/>
      <c r="CR116" s="785"/>
      <c r="CS116" s="785"/>
      <c r="CT116" s="785"/>
      <c r="CU116" s="785"/>
      <c r="CV116" s="785"/>
      <c r="CW116" s="785"/>
      <c r="CX116" s="785"/>
      <c r="CY116" s="785"/>
      <c r="CZ116" s="785"/>
      <c r="DA116" s="785"/>
      <c r="DB116" s="785"/>
      <c r="DC116" s="785"/>
      <c r="DD116" s="785"/>
      <c r="DE116" s="785"/>
      <c r="DF116" s="786"/>
      <c r="DG116" s="812">
        <v>28837</v>
      </c>
      <c r="DH116" s="813"/>
      <c r="DI116" s="813"/>
      <c r="DJ116" s="813"/>
      <c r="DK116" s="814"/>
      <c r="DL116" s="815">
        <v>23399</v>
      </c>
      <c r="DM116" s="813"/>
      <c r="DN116" s="813"/>
      <c r="DO116" s="813"/>
      <c r="DP116" s="814"/>
      <c r="DQ116" s="815">
        <v>23399</v>
      </c>
      <c r="DR116" s="813"/>
      <c r="DS116" s="813"/>
      <c r="DT116" s="813"/>
      <c r="DU116" s="814"/>
      <c r="DV116" s="857">
        <v>0.2</v>
      </c>
      <c r="DW116" s="858"/>
      <c r="DX116" s="858"/>
      <c r="DY116" s="858"/>
      <c r="DZ116" s="859"/>
    </row>
    <row r="117" spans="1:130" s="212" customFormat="1" ht="26.25" customHeight="1" x14ac:dyDescent="0.2">
      <c r="A117" s="928" t="s">
        <v>186</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910" t="s">
        <v>463</v>
      </c>
      <c r="Z117" s="930"/>
      <c r="AA117" s="935">
        <v>2251628</v>
      </c>
      <c r="AB117" s="936"/>
      <c r="AC117" s="936"/>
      <c r="AD117" s="936"/>
      <c r="AE117" s="937"/>
      <c r="AF117" s="938">
        <v>1812010</v>
      </c>
      <c r="AG117" s="936"/>
      <c r="AH117" s="936"/>
      <c r="AI117" s="936"/>
      <c r="AJ117" s="937"/>
      <c r="AK117" s="938">
        <v>1571494</v>
      </c>
      <c r="AL117" s="936"/>
      <c r="AM117" s="936"/>
      <c r="AN117" s="936"/>
      <c r="AO117" s="937"/>
      <c r="AP117" s="939"/>
      <c r="AQ117" s="940"/>
      <c r="AR117" s="940"/>
      <c r="AS117" s="940"/>
      <c r="AT117" s="941"/>
      <c r="AU117" s="965"/>
      <c r="AV117" s="966"/>
      <c r="AW117" s="966"/>
      <c r="AX117" s="966"/>
      <c r="AY117" s="966"/>
      <c r="AZ117" s="896" t="s">
        <v>464</v>
      </c>
      <c r="BA117" s="897"/>
      <c r="BB117" s="897"/>
      <c r="BC117" s="897"/>
      <c r="BD117" s="897"/>
      <c r="BE117" s="897"/>
      <c r="BF117" s="897"/>
      <c r="BG117" s="897"/>
      <c r="BH117" s="897"/>
      <c r="BI117" s="897"/>
      <c r="BJ117" s="897"/>
      <c r="BK117" s="897"/>
      <c r="BL117" s="897"/>
      <c r="BM117" s="897"/>
      <c r="BN117" s="897"/>
      <c r="BO117" s="897"/>
      <c r="BP117" s="898"/>
      <c r="BQ117" s="849" t="s">
        <v>392</v>
      </c>
      <c r="BR117" s="850"/>
      <c r="BS117" s="850"/>
      <c r="BT117" s="850"/>
      <c r="BU117" s="850"/>
      <c r="BV117" s="850" t="s">
        <v>465</v>
      </c>
      <c r="BW117" s="850"/>
      <c r="BX117" s="850"/>
      <c r="BY117" s="850"/>
      <c r="BZ117" s="850"/>
      <c r="CA117" s="850" t="s">
        <v>392</v>
      </c>
      <c r="CB117" s="850"/>
      <c r="CC117" s="850"/>
      <c r="CD117" s="850"/>
      <c r="CE117" s="850"/>
      <c r="CF117" s="908" t="s">
        <v>392</v>
      </c>
      <c r="CG117" s="909"/>
      <c r="CH117" s="909"/>
      <c r="CI117" s="909"/>
      <c r="CJ117" s="909"/>
      <c r="CK117" s="960"/>
      <c r="CL117" s="854"/>
      <c r="CM117" s="848" t="s">
        <v>466</v>
      </c>
      <c r="CN117" s="785"/>
      <c r="CO117" s="785"/>
      <c r="CP117" s="785"/>
      <c r="CQ117" s="785"/>
      <c r="CR117" s="785"/>
      <c r="CS117" s="785"/>
      <c r="CT117" s="785"/>
      <c r="CU117" s="785"/>
      <c r="CV117" s="785"/>
      <c r="CW117" s="785"/>
      <c r="CX117" s="785"/>
      <c r="CY117" s="785"/>
      <c r="CZ117" s="785"/>
      <c r="DA117" s="785"/>
      <c r="DB117" s="785"/>
      <c r="DC117" s="785"/>
      <c r="DD117" s="785"/>
      <c r="DE117" s="785"/>
      <c r="DF117" s="786"/>
      <c r="DG117" s="812" t="s">
        <v>392</v>
      </c>
      <c r="DH117" s="813"/>
      <c r="DI117" s="813"/>
      <c r="DJ117" s="813"/>
      <c r="DK117" s="814"/>
      <c r="DL117" s="815" t="s">
        <v>467</v>
      </c>
      <c r="DM117" s="813"/>
      <c r="DN117" s="813"/>
      <c r="DO117" s="813"/>
      <c r="DP117" s="814"/>
      <c r="DQ117" s="815" t="s">
        <v>392</v>
      </c>
      <c r="DR117" s="813"/>
      <c r="DS117" s="813"/>
      <c r="DT117" s="813"/>
      <c r="DU117" s="814"/>
      <c r="DV117" s="857" t="s">
        <v>392</v>
      </c>
      <c r="DW117" s="858"/>
      <c r="DX117" s="858"/>
      <c r="DY117" s="858"/>
      <c r="DZ117" s="859"/>
    </row>
    <row r="118" spans="1:130" s="212" customFormat="1" ht="26.25" customHeight="1" x14ac:dyDescent="0.2">
      <c r="A118" s="928" t="s">
        <v>434</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31" t="s">
        <v>431</v>
      </c>
      <c r="AB118" s="929"/>
      <c r="AC118" s="929"/>
      <c r="AD118" s="929"/>
      <c r="AE118" s="930"/>
      <c r="AF118" s="931" t="s">
        <v>432</v>
      </c>
      <c r="AG118" s="929"/>
      <c r="AH118" s="929"/>
      <c r="AI118" s="929"/>
      <c r="AJ118" s="930"/>
      <c r="AK118" s="931" t="s">
        <v>305</v>
      </c>
      <c r="AL118" s="929"/>
      <c r="AM118" s="929"/>
      <c r="AN118" s="929"/>
      <c r="AO118" s="930"/>
      <c r="AP118" s="932" t="s">
        <v>433</v>
      </c>
      <c r="AQ118" s="933"/>
      <c r="AR118" s="933"/>
      <c r="AS118" s="933"/>
      <c r="AT118" s="934"/>
      <c r="AU118" s="965"/>
      <c r="AV118" s="966"/>
      <c r="AW118" s="966"/>
      <c r="AX118" s="966"/>
      <c r="AY118" s="966"/>
      <c r="AZ118" s="871" t="s">
        <v>468</v>
      </c>
      <c r="BA118" s="872"/>
      <c r="BB118" s="872"/>
      <c r="BC118" s="872"/>
      <c r="BD118" s="872"/>
      <c r="BE118" s="872"/>
      <c r="BF118" s="872"/>
      <c r="BG118" s="872"/>
      <c r="BH118" s="872"/>
      <c r="BI118" s="872"/>
      <c r="BJ118" s="872"/>
      <c r="BK118" s="872"/>
      <c r="BL118" s="872"/>
      <c r="BM118" s="872"/>
      <c r="BN118" s="872"/>
      <c r="BO118" s="872"/>
      <c r="BP118" s="873"/>
      <c r="BQ118" s="912" t="s">
        <v>449</v>
      </c>
      <c r="BR118" s="878"/>
      <c r="BS118" s="878"/>
      <c r="BT118" s="878"/>
      <c r="BU118" s="878"/>
      <c r="BV118" s="878" t="s">
        <v>392</v>
      </c>
      <c r="BW118" s="878"/>
      <c r="BX118" s="878"/>
      <c r="BY118" s="878"/>
      <c r="BZ118" s="878"/>
      <c r="CA118" s="878" t="s">
        <v>392</v>
      </c>
      <c r="CB118" s="878"/>
      <c r="CC118" s="878"/>
      <c r="CD118" s="878"/>
      <c r="CE118" s="878"/>
      <c r="CF118" s="908" t="s">
        <v>449</v>
      </c>
      <c r="CG118" s="909"/>
      <c r="CH118" s="909"/>
      <c r="CI118" s="909"/>
      <c r="CJ118" s="909"/>
      <c r="CK118" s="960"/>
      <c r="CL118" s="854"/>
      <c r="CM118" s="848" t="s">
        <v>469</v>
      </c>
      <c r="CN118" s="785"/>
      <c r="CO118" s="785"/>
      <c r="CP118" s="785"/>
      <c r="CQ118" s="785"/>
      <c r="CR118" s="785"/>
      <c r="CS118" s="785"/>
      <c r="CT118" s="785"/>
      <c r="CU118" s="785"/>
      <c r="CV118" s="785"/>
      <c r="CW118" s="785"/>
      <c r="CX118" s="785"/>
      <c r="CY118" s="785"/>
      <c r="CZ118" s="785"/>
      <c r="DA118" s="785"/>
      <c r="DB118" s="785"/>
      <c r="DC118" s="785"/>
      <c r="DD118" s="785"/>
      <c r="DE118" s="785"/>
      <c r="DF118" s="786"/>
      <c r="DG118" s="812" t="s">
        <v>392</v>
      </c>
      <c r="DH118" s="813"/>
      <c r="DI118" s="813"/>
      <c r="DJ118" s="813"/>
      <c r="DK118" s="814"/>
      <c r="DL118" s="815" t="s">
        <v>392</v>
      </c>
      <c r="DM118" s="813"/>
      <c r="DN118" s="813"/>
      <c r="DO118" s="813"/>
      <c r="DP118" s="814"/>
      <c r="DQ118" s="815" t="s">
        <v>467</v>
      </c>
      <c r="DR118" s="813"/>
      <c r="DS118" s="813"/>
      <c r="DT118" s="813"/>
      <c r="DU118" s="814"/>
      <c r="DV118" s="857" t="s">
        <v>392</v>
      </c>
      <c r="DW118" s="858"/>
      <c r="DX118" s="858"/>
      <c r="DY118" s="858"/>
      <c r="DZ118" s="859"/>
    </row>
    <row r="119" spans="1:130" s="212" customFormat="1" ht="26.25" customHeight="1" x14ac:dyDescent="0.2">
      <c r="A119" s="851" t="s">
        <v>437</v>
      </c>
      <c r="B119" s="852"/>
      <c r="C119" s="893" t="s">
        <v>438</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921" t="s">
        <v>465</v>
      </c>
      <c r="AB119" s="922"/>
      <c r="AC119" s="922"/>
      <c r="AD119" s="922"/>
      <c r="AE119" s="923"/>
      <c r="AF119" s="924" t="s">
        <v>392</v>
      </c>
      <c r="AG119" s="922"/>
      <c r="AH119" s="922"/>
      <c r="AI119" s="922"/>
      <c r="AJ119" s="923"/>
      <c r="AK119" s="924" t="s">
        <v>392</v>
      </c>
      <c r="AL119" s="922"/>
      <c r="AM119" s="922"/>
      <c r="AN119" s="922"/>
      <c r="AO119" s="923"/>
      <c r="AP119" s="925" t="s">
        <v>449</v>
      </c>
      <c r="AQ119" s="926"/>
      <c r="AR119" s="926"/>
      <c r="AS119" s="926"/>
      <c r="AT119" s="927"/>
      <c r="AU119" s="967"/>
      <c r="AV119" s="968"/>
      <c r="AW119" s="968"/>
      <c r="AX119" s="968"/>
      <c r="AY119" s="968"/>
      <c r="AZ119" s="233" t="s">
        <v>186</v>
      </c>
      <c r="BA119" s="233"/>
      <c r="BB119" s="233"/>
      <c r="BC119" s="233"/>
      <c r="BD119" s="233"/>
      <c r="BE119" s="233"/>
      <c r="BF119" s="233"/>
      <c r="BG119" s="233"/>
      <c r="BH119" s="233"/>
      <c r="BI119" s="233"/>
      <c r="BJ119" s="233"/>
      <c r="BK119" s="233"/>
      <c r="BL119" s="233"/>
      <c r="BM119" s="233"/>
      <c r="BN119" s="233"/>
      <c r="BO119" s="910" t="s">
        <v>470</v>
      </c>
      <c r="BP119" s="911"/>
      <c r="BQ119" s="912">
        <v>14783877</v>
      </c>
      <c r="BR119" s="878"/>
      <c r="BS119" s="878"/>
      <c r="BT119" s="878"/>
      <c r="BU119" s="878"/>
      <c r="BV119" s="878">
        <v>15219007</v>
      </c>
      <c r="BW119" s="878"/>
      <c r="BX119" s="878"/>
      <c r="BY119" s="878"/>
      <c r="BZ119" s="878"/>
      <c r="CA119" s="878">
        <v>14288100</v>
      </c>
      <c r="CB119" s="878"/>
      <c r="CC119" s="878"/>
      <c r="CD119" s="878"/>
      <c r="CE119" s="878"/>
      <c r="CF119" s="781"/>
      <c r="CG119" s="782"/>
      <c r="CH119" s="782"/>
      <c r="CI119" s="782"/>
      <c r="CJ119" s="867"/>
      <c r="CK119" s="961"/>
      <c r="CL119" s="856"/>
      <c r="CM119" s="871" t="s">
        <v>471</v>
      </c>
      <c r="CN119" s="872"/>
      <c r="CO119" s="872"/>
      <c r="CP119" s="872"/>
      <c r="CQ119" s="872"/>
      <c r="CR119" s="872"/>
      <c r="CS119" s="872"/>
      <c r="CT119" s="872"/>
      <c r="CU119" s="872"/>
      <c r="CV119" s="872"/>
      <c r="CW119" s="872"/>
      <c r="CX119" s="872"/>
      <c r="CY119" s="872"/>
      <c r="CZ119" s="872"/>
      <c r="DA119" s="872"/>
      <c r="DB119" s="872"/>
      <c r="DC119" s="872"/>
      <c r="DD119" s="872"/>
      <c r="DE119" s="872"/>
      <c r="DF119" s="873"/>
      <c r="DG119" s="796">
        <v>386297</v>
      </c>
      <c r="DH119" s="797"/>
      <c r="DI119" s="797"/>
      <c r="DJ119" s="797"/>
      <c r="DK119" s="798"/>
      <c r="DL119" s="799">
        <v>280847</v>
      </c>
      <c r="DM119" s="797"/>
      <c r="DN119" s="797"/>
      <c r="DO119" s="797"/>
      <c r="DP119" s="798"/>
      <c r="DQ119" s="799">
        <v>263076</v>
      </c>
      <c r="DR119" s="797"/>
      <c r="DS119" s="797"/>
      <c r="DT119" s="797"/>
      <c r="DU119" s="798"/>
      <c r="DV119" s="881">
        <v>1.7</v>
      </c>
      <c r="DW119" s="882"/>
      <c r="DX119" s="882"/>
      <c r="DY119" s="882"/>
      <c r="DZ119" s="883"/>
    </row>
    <row r="120" spans="1:130" s="212" customFormat="1" ht="26.25" customHeight="1" x14ac:dyDescent="0.2">
      <c r="A120" s="853"/>
      <c r="B120" s="854"/>
      <c r="C120" s="848" t="s">
        <v>442</v>
      </c>
      <c r="D120" s="785"/>
      <c r="E120" s="785"/>
      <c r="F120" s="785"/>
      <c r="G120" s="785"/>
      <c r="H120" s="785"/>
      <c r="I120" s="785"/>
      <c r="J120" s="785"/>
      <c r="K120" s="785"/>
      <c r="L120" s="785"/>
      <c r="M120" s="785"/>
      <c r="N120" s="785"/>
      <c r="O120" s="785"/>
      <c r="P120" s="785"/>
      <c r="Q120" s="785"/>
      <c r="R120" s="785"/>
      <c r="S120" s="785"/>
      <c r="T120" s="785"/>
      <c r="U120" s="785"/>
      <c r="V120" s="785"/>
      <c r="W120" s="785"/>
      <c r="X120" s="785"/>
      <c r="Y120" s="785"/>
      <c r="Z120" s="786"/>
      <c r="AA120" s="812">
        <v>128160</v>
      </c>
      <c r="AB120" s="813"/>
      <c r="AC120" s="813"/>
      <c r="AD120" s="813"/>
      <c r="AE120" s="814"/>
      <c r="AF120" s="815" t="s">
        <v>392</v>
      </c>
      <c r="AG120" s="813"/>
      <c r="AH120" s="813"/>
      <c r="AI120" s="813"/>
      <c r="AJ120" s="814"/>
      <c r="AK120" s="815" t="s">
        <v>449</v>
      </c>
      <c r="AL120" s="813"/>
      <c r="AM120" s="813"/>
      <c r="AN120" s="813"/>
      <c r="AO120" s="814"/>
      <c r="AP120" s="857" t="s">
        <v>456</v>
      </c>
      <c r="AQ120" s="858"/>
      <c r="AR120" s="858"/>
      <c r="AS120" s="858"/>
      <c r="AT120" s="859"/>
      <c r="AU120" s="913" t="s">
        <v>472</v>
      </c>
      <c r="AV120" s="914"/>
      <c r="AW120" s="914"/>
      <c r="AX120" s="914"/>
      <c r="AY120" s="915"/>
      <c r="AZ120" s="893" t="s">
        <v>473</v>
      </c>
      <c r="BA120" s="841"/>
      <c r="BB120" s="841"/>
      <c r="BC120" s="841"/>
      <c r="BD120" s="841"/>
      <c r="BE120" s="841"/>
      <c r="BF120" s="841"/>
      <c r="BG120" s="841"/>
      <c r="BH120" s="841"/>
      <c r="BI120" s="841"/>
      <c r="BJ120" s="841"/>
      <c r="BK120" s="841"/>
      <c r="BL120" s="841"/>
      <c r="BM120" s="841"/>
      <c r="BN120" s="841"/>
      <c r="BO120" s="841"/>
      <c r="BP120" s="842"/>
      <c r="BQ120" s="894">
        <v>20815418</v>
      </c>
      <c r="BR120" s="875"/>
      <c r="BS120" s="875"/>
      <c r="BT120" s="875"/>
      <c r="BU120" s="875"/>
      <c r="BV120" s="875">
        <v>20577611</v>
      </c>
      <c r="BW120" s="875"/>
      <c r="BX120" s="875"/>
      <c r="BY120" s="875"/>
      <c r="BZ120" s="875"/>
      <c r="CA120" s="875">
        <v>19536138</v>
      </c>
      <c r="CB120" s="875"/>
      <c r="CC120" s="875"/>
      <c r="CD120" s="875"/>
      <c r="CE120" s="875"/>
      <c r="CF120" s="899">
        <v>128.19999999999999</v>
      </c>
      <c r="CG120" s="900"/>
      <c r="CH120" s="900"/>
      <c r="CI120" s="900"/>
      <c r="CJ120" s="900"/>
      <c r="CK120" s="901" t="s">
        <v>474</v>
      </c>
      <c r="CL120" s="885"/>
      <c r="CM120" s="885"/>
      <c r="CN120" s="885"/>
      <c r="CO120" s="886"/>
      <c r="CP120" s="905" t="s">
        <v>475</v>
      </c>
      <c r="CQ120" s="906"/>
      <c r="CR120" s="906"/>
      <c r="CS120" s="906"/>
      <c r="CT120" s="906"/>
      <c r="CU120" s="906"/>
      <c r="CV120" s="906"/>
      <c r="CW120" s="906"/>
      <c r="CX120" s="906"/>
      <c r="CY120" s="906"/>
      <c r="CZ120" s="906"/>
      <c r="DA120" s="906"/>
      <c r="DB120" s="906"/>
      <c r="DC120" s="906"/>
      <c r="DD120" s="906"/>
      <c r="DE120" s="906"/>
      <c r="DF120" s="907"/>
      <c r="DG120" s="894">
        <v>4637221</v>
      </c>
      <c r="DH120" s="875"/>
      <c r="DI120" s="875"/>
      <c r="DJ120" s="875"/>
      <c r="DK120" s="875"/>
      <c r="DL120" s="875">
        <v>4630237</v>
      </c>
      <c r="DM120" s="875"/>
      <c r="DN120" s="875"/>
      <c r="DO120" s="875"/>
      <c r="DP120" s="875"/>
      <c r="DQ120" s="875">
        <v>4607361</v>
      </c>
      <c r="DR120" s="875"/>
      <c r="DS120" s="875"/>
      <c r="DT120" s="875"/>
      <c r="DU120" s="875"/>
      <c r="DV120" s="876">
        <v>30.2</v>
      </c>
      <c r="DW120" s="876"/>
      <c r="DX120" s="876"/>
      <c r="DY120" s="876"/>
      <c r="DZ120" s="877"/>
    </row>
    <row r="121" spans="1:130" s="212" customFormat="1" ht="26.25" customHeight="1" x14ac:dyDescent="0.2">
      <c r="A121" s="853"/>
      <c r="B121" s="854"/>
      <c r="C121" s="896" t="s">
        <v>476</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812" t="s">
        <v>392</v>
      </c>
      <c r="AB121" s="813"/>
      <c r="AC121" s="813"/>
      <c r="AD121" s="813"/>
      <c r="AE121" s="814"/>
      <c r="AF121" s="815" t="s">
        <v>392</v>
      </c>
      <c r="AG121" s="813"/>
      <c r="AH121" s="813"/>
      <c r="AI121" s="813"/>
      <c r="AJ121" s="814"/>
      <c r="AK121" s="815" t="s">
        <v>467</v>
      </c>
      <c r="AL121" s="813"/>
      <c r="AM121" s="813"/>
      <c r="AN121" s="813"/>
      <c r="AO121" s="814"/>
      <c r="AP121" s="857" t="s">
        <v>392</v>
      </c>
      <c r="AQ121" s="858"/>
      <c r="AR121" s="858"/>
      <c r="AS121" s="858"/>
      <c r="AT121" s="859"/>
      <c r="AU121" s="916"/>
      <c r="AV121" s="917"/>
      <c r="AW121" s="917"/>
      <c r="AX121" s="917"/>
      <c r="AY121" s="918"/>
      <c r="AZ121" s="848" t="s">
        <v>477</v>
      </c>
      <c r="BA121" s="785"/>
      <c r="BB121" s="785"/>
      <c r="BC121" s="785"/>
      <c r="BD121" s="785"/>
      <c r="BE121" s="785"/>
      <c r="BF121" s="785"/>
      <c r="BG121" s="785"/>
      <c r="BH121" s="785"/>
      <c r="BI121" s="785"/>
      <c r="BJ121" s="785"/>
      <c r="BK121" s="785"/>
      <c r="BL121" s="785"/>
      <c r="BM121" s="785"/>
      <c r="BN121" s="785"/>
      <c r="BO121" s="785"/>
      <c r="BP121" s="786"/>
      <c r="BQ121" s="849">
        <v>6083260</v>
      </c>
      <c r="BR121" s="850"/>
      <c r="BS121" s="850"/>
      <c r="BT121" s="850"/>
      <c r="BU121" s="850"/>
      <c r="BV121" s="850">
        <v>5518251</v>
      </c>
      <c r="BW121" s="850"/>
      <c r="BX121" s="850"/>
      <c r="BY121" s="850"/>
      <c r="BZ121" s="850"/>
      <c r="CA121" s="850">
        <v>5715950</v>
      </c>
      <c r="CB121" s="850"/>
      <c r="CC121" s="850"/>
      <c r="CD121" s="850"/>
      <c r="CE121" s="850"/>
      <c r="CF121" s="908">
        <v>37.5</v>
      </c>
      <c r="CG121" s="909"/>
      <c r="CH121" s="909"/>
      <c r="CI121" s="909"/>
      <c r="CJ121" s="909"/>
      <c r="CK121" s="902"/>
      <c r="CL121" s="888"/>
      <c r="CM121" s="888"/>
      <c r="CN121" s="888"/>
      <c r="CO121" s="889"/>
      <c r="CP121" s="868" t="s">
        <v>407</v>
      </c>
      <c r="CQ121" s="869"/>
      <c r="CR121" s="869"/>
      <c r="CS121" s="869"/>
      <c r="CT121" s="869"/>
      <c r="CU121" s="869"/>
      <c r="CV121" s="869"/>
      <c r="CW121" s="869"/>
      <c r="CX121" s="869"/>
      <c r="CY121" s="869"/>
      <c r="CZ121" s="869"/>
      <c r="DA121" s="869"/>
      <c r="DB121" s="869"/>
      <c r="DC121" s="869"/>
      <c r="DD121" s="869"/>
      <c r="DE121" s="869"/>
      <c r="DF121" s="870"/>
      <c r="DG121" s="849">
        <v>1812051</v>
      </c>
      <c r="DH121" s="850"/>
      <c r="DI121" s="850"/>
      <c r="DJ121" s="850"/>
      <c r="DK121" s="850"/>
      <c r="DL121" s="850">
        <v>1588336</v>
      </c>
      <c r="DM121" s="850"/>
      <c r="DN121" s="850"/>
      <c r="DO121" s="850"/>
      <c r="DP121" s="850"/>
      <c r="DQ121" s="850">
        <v>1516002</v>
      </c>
      <c r="DR121" s="850"/>
      <c r="DS121" s="850"/>
      <c r="DT121" s="850"/>
      <c r="DU121" s="850"/>
      <c r="DV121" s="827">
        <v>9.9</v>
      </c>
      <c r="DW121" s="827"/>
      <c r="DX121" s="827"/>
      <c r="DY121" s="827"/>
      <c r="DZ121" s="828"/>
    </row>
    <row r="122" spans="1:130" s="212" customFormat="1" ht="26.25" customHeight="1" x14ac:dyDescent="0.2">
      <c r="A122" s="853"/>
      <c r="B122" s="854"/>
      <c r="C122" s="848" t="s">
        <v>455</v>
      </c>
      <c r="D122" s="785"/>
      <c r="E122" s="785"/>
      <c r="F122" s="785"/>
      <c r="G122" s="785"/>
      <c r="H122" s="785"/>
      <c r="I122" s="785"/>
      <c r="J122" s="785"/>
      <c r="K122" s="785"/>
      <c r="L122" s="785"/>
      <c r="M122" s="785"/>
      <c r="N122" s="785"/>
      <c r="O122" s="785"/>
      <c r="P122" s="785"/>
      <c r="Q122" s="785"/>
      <c r="R122" s="785"/>
      <c r="S122" s="785"/>
      <c r="T122" s="785"/>
      <c r="U122" s="785"/>
      <c r="V122" s="785"/>
      <c r="W122" s="785"/>
      <c r="X122" s="785"/>
      <c r="Y122" s="785"/>
      <c r="Z122" s="786"/>
      <c r="AA122" s="812" t="s">
        <v>392</v>
      </c>
      <c r="AB122" s="813"/>
      <c r="AC122" s="813"/>
      <c r="AD122" s="813"/>
      <c r="AE122" s="814"/>
      <c r="AF122" s="815" t="s">
        <v>449</v>
      </c>
      <c r="AG122" s="813"/>
      <c r="AH122" s="813"/>
      <c r="AI122" s="813"/>
      <c r="AJ122" s="814"/>
      <c r="AK122" s="815" t="s">
        <v>449</v>
      </c>
      <c r="AL122" s="813"/>
      <c r="AM122" s="813"/>
      <c r="AN122" s="813"/>
      <c r="AO122" s="814"/>
      <c r="AP122" s="857" t="s">
        <v>392</v>
      </c>
      <c r="AQ122" s="858"/>
      <c r="AR122" s="858"/>
      <c r="AS122" s="858"/>
      <c r="AT122" s="859"/>
      <c r="AU122" s="916"/>
      <c r="AV122" s="917"/>
      <c r="AW122" s="917"/>
      <c r="AX122" s="917"/>
      <c r="AY122" s="918"/>
      <c r="AZ122" s="871" t="s">
        <v>478</v>
      </c>
      <c r="BA122" s="872"/>
      <c r="BB122" s="872"/>
      <c r="BC122" s="872"/>
      <c r="BD122" s="872"/>
      <c r="BE122" s="872"/>
      <c r="BF122" s="872"/>
      <c r="BG122" s="872"/>
      <c r="BH122" s="872"/>
      <c r="BI122" s="872"/>
      <c r="BJ122" s="872"/>
      <c r="BK122" s="872"/>
      <c r="BL122" s="872"/>
      <c r="BM122" s="872"/>
      <c r="BN122" s="872"/>
      <c r="BO122" s="872"/>
      <c r="BP122" s="873"/>
      <c r="BQ122" s="912">
        <v>7930543</v>
      </c>
      <c r="BR122" s="878"/>
      <c r="BS122" s="878"/>
      <c r="BT122" s="878"/>
      <c r="BU122" s="878"/>
      <c r="BV122" s="878">
        <v>7203981</v>
      </c>
      <c r="BW122" s="878"/>
      <c r="BX122" s="878"/>
      <c r="BY122" s="878"/>
      <c r="BZ122" s="878"/>
      <c r="CA122" s="878">
        <v>6761241</v>
      </c>
      <c r="CB122" s="878"/>
      <c r="CC122" s="878"/>
      <c r="CD122" s="878"/>
      <c r="CE122" s="878"/>
      <c r="CF122" s="879">
        <v>44.4</v>
      </c>
      <c r="CG122" s="880"/>
      <c r="CH122" s="880"/>
      <c r="CI122" s="880"/>
      <c r="CJ122" s="880"/>
      <c r="CK122" s="902"/>
      <c r="CL122" s="888"/>
      <c r="CM122" s="888"/>
      <c r="CN122" s="888"/>
      <c r="CO122" s="889"/>
      <c r="CP122" s="868" t="s">
        <v>479</v>
      </c>
      <c r="CQ122" s="869"/>
      <c r="CR122" s="869"/>
      <c r="CS122" s="869"/>
      <c r="CT122" s="869"/>
      <c r="CU122" s="869"/>
      <c r="CV122" s="869"/>
      <c r="CW122" s="869"/>
      <c r="CX122" s="869"/>
      <c r="CY122" s="869"/>
      <c r="CZ122" s="869"/>
      <c r="DA122" s="869"/>
      <c r="DB122" s="869"/>
      <c r="DC122" s="869"/>
      <c r="DD122" s="869"/>
      <c r="DE122" s="869"/>
      <c r="DF122" s="870"/>
      <c r="DG122" s="849" t="s">
        <v>449</v>
      </c>
      <c r="DH122" s="850"/>
      <c r="DI122" s="850"/>
      <c r="DJ122" s="850"/>
      <c r="DK122" s="850"/>
      <c r="DL122" s="850" t="s">
        <v>449</v>
      </c>
      <c r="DM122" s="850"/>
      <c r="DN122" s="850"/>
      <c r="DO122" s="850"/>
      <c r="DP122" s="850"/>
      <c r="DQ122" s="850" t="s">
        <v>392</v>
      </c>
      <c r="DR122" s="850"/>
      <c r="DS122" s="850"/>
      <c r="DT122" s="850"/>
      <c r="DU122" s="850"/>
      <c r="DV122" s="827" t="s">
        <v>445</v>
      </c>
      <c r="DW122" s="827"/>
      <c r="DX122" s="827"/>
      <c r="DY122" s="827"/>
      <c r="DZ122" s="828"/>
    </row>
    <row r="123" spans="1:130" s="212" customFormat="1" ht="26.25" customHeight="1" x14ac:dyDescent="0.2">
      <c r="A123" s="853"/>
      <c r="B123" s="854"/>
      <c r="C123" s="848" t="s">
        <v>462</v>
      </c>
      <c r="D123" s="785"/>
      <c r="E123" s="785"/>
      <c r="F123" s="785"/>
      <c r="G123" s="785"/>
      <c r="H123" s="785"/>
      <c r="I123" s="785"/>
      <c r="J123" s="785"/>
      <c r="K123" s="785"/>
      <c r="L123" s="785"/>
      <c r="M123" s="785"/>
      <c r="N123" s="785"/>
      <c r="O123" s="785"/>
      <c r="P123" s="785"/>
      <c r="Q123" s="785"/>
      <c r="R123" s="785"/>
      <c r="S123" s="785"/>
      <c r="T123" s="785"/>
      <c r="U123" s="785"/>
      <c r="V123" s="785"/>
      <c r="W123" s="785"/>
      <c r="X123" s="785"/>
      <c r="Y123" s="785"/>
      <c r="Z123" s="786"/>
      <c r="AA123" s="812">
        <v>2737</v>
      </c>
      <c r="AB123" s="813"/>
      <c r="AC123" s="813"/>
      <c r="AD123" s="813"/>
      <c r="AE123" s="814"/>
      <c r="AF123" s="815">
        <v>2701</v>
      </c>
      <c r="AG123" s="813"/>
      <c r="AH123" s="813"/>
      <c r="AI123" s="813"/>
      <c r="AJ123" s="814"/>
      <c r="AK123" s="815">
        <v>2664</v>
      </c>
      <c r="AL123" s="813"/>
      <c r="AM123" s="813"/>
      <c r="AN123" s="813"/>
      <c r="AO123" s="814"/>
      <c r="AP123" s="857">
        <v>0</v>
      </c>
      <c r="AQ123" s="858"/>
      <c r="AR123" s="858"/>
      <c r="AS123" s="858"/>
      <c r="AT123" s="859"/>
      <c r="AU123" s="919"/>
      <c r="AV123" s="920"/>
      <c r="AW123" s="920"/>
      <c r="AX123" s="920"/>
      <c r="AY123" s="920"/>
      <c r="AZ123" s="233" t="s">
        <v>186</v>
      </c>
      <c r="BA123" s="233"/>
      <c r="BB123" s="233"/>
      <c r="BC123" s="233"/>
      <c r="BD123" s="233"/>
      <c r="BE123" s="233"/>
      <c r="BF123" s="233"/>
      <c r="BG123" s="233"/>
      <c r="BH123" s="233"/>
      <c r="BI123" s="233"/>
      <c r="BJ123" s="233"/>
      <c r="BK123" s="233"/>
      <c r="BL123" s="233"/>
      <c r="BM123" s="233"/>
      <c r="BN123" s="233"/>
      <c r="BO123" s="910" t="s">
        <v>480</v>
      </c>
      <c r="BP123" s="911"/>
      <c r="BQ123" s="865">
        <v>34829221</v>
      </c>
      <c r="BR123" s="866"/>
      <c r="BS123" s="866"/>
      <c r="BT123" s="866"/>
      <c r="BU123" s="866"/>
      <c r="BV123" s="866">
        <v>33299843</v>
      </c>
      <c r="BW123" s="866"/>
      <c r="BX123" s="866"/>
      <c r="BY123" s="866"/>
      <c r="BZ123" s="866"/>
      <c r="CA123" s="866">
        <v>32013329</v>
      </c>
      <c r="CB123" s="866"/>
      <c r="CC123" s="866"/>
      <c r="CD123" s="866"/>
      <c r="CE123" s="866"/>
      <c r="CF123" s="781"/>
      <c r="CG123" s="782"/>
      <c r="CH123" s="782"/>
      <c r="CI123" s="782"/>
      <c r="CJ123" s="867"/>
      <c r="CK123" s="902"/>
      <c r="CL123" s="888"/>
      <c r="CM123" s="888"/>
      <c r="CN123" s="888"/>
      <c r="CO123" s="889"/>
      <c r="CP123" s="868" t="s">
        <v>404</v>
      </c>
      <c r="CQ123" s="869"/>
      <c r="CR123" s="869"/>
      <c r="CS123" s="869"/>
      <c r="CT123" s="869"/>
      <c r="CU123" s="869"/>
      <c r="CV123" s="869"/>
      <c r="CW123" s="869"/>
      <c r="CX123" s="869"/>
      <c r="CY123" s="869"/>
      <c r="CZ123" s="869"/>
      <c r="DA123" s="869"/>
      <c r="DB123" s="869"/>
      <c r="DC123" s="869"/>
      <c r="DD123" s="869"/>
      <c r="DE123" s="869"/>
      <c r="DF123" s="870"/>
      <c r="DG123" s="812" t="s">
        <v>392</v>
      </c>
      <c r="DH123" s="813"/>
      <c r="DI123" s="813"/>
      <c r="DJ123" s="813"/>
      <c r="DK123" s="814"/>
      <c r="DL123" s="815" t="s">
        <v>392</v>
      </c>
      <c r="DM123" s="813"/>
      <c r="DN123" s="813"/>
      <c r="DO123" s="813"/>
      <c r="DP123" s="814"/>
      <c r="DQ123" s="815" t="s">
        <v>465</v>
      </c>
      <c r="DR123" s="813"/>
      <c r="DS123" s="813"/>
      <c r="DT123" s="813"/>
      <c r="DU123" s="814"/>
      <c r="DV123" s="857" t="s">
        <v>449</v>
      </c>
      <c r="DW123" s="858"/>
      <c r="DX123" s="858"/>
      <c r="DY123" s="858"/>
      <c r="DZ123" s="859"/>
    </row>
    <row r="124" spans="1:130" s="212" customFormat="1" ht="26.25" customHeight="1" thickBot="1" x14ac:dyDescent="0.25">
      <c r="A124" s="853"/>
      <c r="B124" s="854"/>
      <c r="C124" s="848" t="s">
        <v>466</v>
      </c>
      <c r="D124" s="785"/>
      <c r="E124" s="785"/>
      <c r="F124" s="785"/>
      <c r="G124" s="785"/>
      <c r="H124" s="785"/>
      <c r="I124" s="785"/>
      <c r="J124" s="785"/>
      <c r="K124" s="785"/>
      <c r="L124" s="785"/>
      <c r="M124" s="785"/>
      <c r="N124" s="785"/>
      <c r="O124" s="785"/>
      <c r="P124" s="785"/>
      <c r="Q124" s="785"/>
      <c r="R124" s="785"/>
      <c r="S124" s="785"/>
      <c r="T124" s="785"/>
      <c r="U124" s="785"/>
      <c r="V124" s="785"/>
      <c r="W124" s="785"/>
      <c r="X124" s="785"/>
      <c r="Y124" s="785"/>
      <c r="Z124" s="786"/>
      <c r="AA124" s="812" t="s">
        <v>449</v>
      </c>
      <c r="AB124" s="813"/>
      <c r="AC124" s="813"/>
      <c r="AD124" s="813"/>
      <c r="AE124" s="814"/>
      <c r="AF124" s="815" t="s">
        <v>456</v>
      </c>
      <c r="AG124" s="813"/>
      <c r="AH124" s="813"/>
      <c r="AI124" s="813"/>
      <c r="AJ124" s="814"/>
      <c r="AK124" s="815" t="s">
        <v>392</v>
      </c>
      <c r="AL124" s="813"/>
      <c r="AM124" s="813"/>
      <c r="AN124" s="813"/>
      <c r="AO124" s="814"/>
      <c r="AP124" s="857" t="s">
        <v>449</v>
      </c>
      <c r="AQ124" s="858"/>
      <c r="AR124" s="858"/>
      <c r="AS124" s="858"/>
      <c r="AT124" s="859"/>
      <c r="AU124" s="860" t="s">
        <v>481</v>
      </c>
      <c r="AV124" s="861"/>
      <c r="AW124" s="861"/>
      <c r="AX124" s="861"/>
      <c r="AY124" s="861"/>
      <c r="AZ124" s="861"/>
      <c r="BA124" s="861"/>
      <c r="BB124" s="861"/>
      <c r="BC124" s="861"/>
      <c r="BD124" s="861"/>
      <c r="BE124" s="861"/>
      <c r="BF124" s="861"/>
      <c r="BG124" s="861"/>
      <c r="BH124" s="861"/>
      <c r="BI124" s="861"/>
      <c r="BJ124" s="861"/>
      <c r="BK124" s="861"/>
      <c r="BL124" s="861"/>
      <c r="BM124" s="861"/>
      <c r="BN124" s="861"/>
      <c r="BO124" s="861"/>
      <c r="BP124" s="862"/>
      <c r="BQ124" s="863" t="s">
        <v>449</v>
      </c>
      <c r="BR124" s="864"/>
      <c r="BS124" s="864"/>
      <c r="BT124" s="864"/>
      <c r="BU124" s="864"/>
      <c r="BV124" s="864" t="s">
        <v>392</v>
      </c>
      <c r="BW124" s="864"/>
      <c r="BX124" s="864"/>
      <c r="BY124" s="864"/>
      <c r="BZ124" s="864"/>
      <c r="CA124" s="864" t="s">
        <v>465</v>
      </c>
      <c r="CB124" s="864"/>
      <c r="CC124" s="864"/>
      <c r="CD124" s="864"/>
      <c r="CE124" s="864"/>
      <c r="CF124" s="759"/>
      <c r="CG124" s="760"/>
      <c r="CH124" s="760"/>
      <c r="CI124" s="760"/>
      <c r="CJ124" s="895"/>
      <c r="CK124" s="903"/>
      <c r="CL124" s="903"/>
      <c r="CM124" s="903"/>
      <c r="CN124" s="903"/>
      <c r="CO124" s="904"/>
      <c r="CP124" s="868" t="s">
        <v>482</v>
      </c>
      <c r="CQ124" s="869"/>
      <c r="CR124" s="869"/>
      <c r="CS124" s="869"/>
      <c r="CT124" s="869"/>
      <c r="CU124" s="869"/>
      <c r="CV124" s="869"/>
      <c r="CW124" s="869"/>
      <c r="CX124" s="869"/>
      <c r="CY124" s="869"/>
      <c r="CZ124" s="869"/>
      <c r="DA124" s="869"/>
      <c r="DB124" s="869"/>
      <c r="DC124" s="869"/>
      <c r="DD124" s="869"/>
      <c r="DE124" s="869"/>
      <c r="DF124" s="870"/>
      <c r="DG124" s="796" t="s">
        <v>392</v>
      </c>
      <c r="DH124" s="797"/>
      <c r="DI124" s="797"/>
      <c r="DJ124" s="797"/>
      <c r="DK124" s="798"/>
      <c r="DL124" s="799" t="s">
        <v>449</v>
      </c>
      <c r="DM124" s="797"/>
      <c r="DN124" s="797"/>
      <c r="DO124" s="797"/>
      <c r="DP124" s="798"/>
      <c r="DQ124" s="799" t="s">
        <v>456</v>
      </c>
      <c r="DR124" s="797"/>
      <c r="DS124" s="797"/>
      <c r="DT124" s="797"/>
      <c r="DU124" s="798"/>
      <c r="DV124" s="881" t="s">
        <v>449</v>
      </c>
      <c r="DW124" s="882"/>
      <c r="DX124" s="882"/>
      <c r="DY124" s="882"/>
      <c r="DZ124" s="883"/>
    </row>
    <row r="125" spans="1:130" s="212" customFormat="1" ht="26.25" customHeight="1" x14ac:dyDescent="0.2">
      <c r="A125" s="853"/>
      <c r="B125" s="854"/>
      <c r="C125" s="848" t="s">
        <v>469</v>
      </c>
      <c r="D125" s="785"/>
      <c r="E125" s="785"/>
      <c r="F125" s="785"/>
      <c r="G125" s="785"/>
      <c r="H125" s="785"/>
      <c r="I125" s="785"/>
      <c r="J125" s="785"/>
      <c r="K125" s="785"/>
      <c r="L125" s="785"/>
      <c r="M125" s="785"/>
      <c r="N125" s="785"/>
      <c r="O125" s="785"/>
      <c r="P125" s="785"/>
      <c r="Q125" s="785"/>
      <c r="R125" s="785"/>
      <c r="S125" s="785"/>
      <c r="T125" s="785"/>
      <c r="U125" s="785"/>
      <c r="V125" s="785"/>
      <c r="W125" s="785"/>
      <c r="X125" s="785"/>
      <c r="Y125" s="785"/>
      <c r="Z125" s="786"/>
      <c r="AA125" s="812" t="s">
        <v>449</v>
      </c>
      <c r="AB125" s="813"/>
      <c r="AC125" s="813"/>
      <c r="AD125" s="813"/>
      <c r="AE125" s="814"/>
      <c r="AF125" s="815" t="s">
        <v>392</v>
      </c>
      <c r="AG125" s="813"/>
      <c r="AH125" s="813"/>
      <c r="AI125" s="813"/>
      <c r="AJ125" s="814"/>
      <c r="AK125" s="815" t="s">
        <v>392</v>
      </c>
      <c r="AL125" s="813"/>
      <c r="AM125" s="813"/>
      <c r="AN125" s="813"/>
      <c r="AO125" s="814"/>
      <c r="AP125" s="857" t="s">
        <v>465</v>
      </c>
      <c r="AQ125" s="858"/>
      <c r="AR125" s="858"/>
      <c r="AS125" s="858"/>
      <c r="AT125" s="859"/>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884" t="s">
        <v>483</v>
      </c>
      <c r="CL125" s="885"/>
      <c r="CM125" s="885"/>
      <c r="CN125" s="885"/>
      <c r="CO125" s="886"/>
      <c r="CP125" s="893" t="s">
        <v>484</v>
      </c>
      <c r="CQ125" s="841"/>
      <c r="CR125" s="841"/>
      <c r="CS125" s="841"/>
      <c r="CT125" s="841"/>
      <c r="CU125" s="841"/>
      <c r="CV125" s="841"/>
      <c r="CW125" s="841"/>
      <c r="CX125" s="841"/>
      <c r="CY125" s="841"/>
      <c r="CZ125" s="841"/>
      <c r="DA125" s="841"/>
      <c r="DB125" s="841"/>
      <c r="DC125" s="841"/>
      <c r="DD125" s="841"/>
      <c r="DE125" s="841"/>
      <c r="DF125" s="842"/>
      <c r="DG125" s="894" t="s">
        <v>465</v>
      </c>
      <c r="DH125" s="875"/>
      <c r="DI125" s="875"/>
      <c r="DJ125" s="875"/>
      <c r="DK125" s="875"/>
      <c r="DL125" s="875" t="s">
        <v>456</v>
      </c>
      <c r="DM125" s="875"/>
      <c r="DN125" s="875"/>
      <c r="DO125" s="875"/>
      <c r="DP125" s="875"/>
      <c r="DQ125" s="875" t="s">
        <v>392</v>
      </c>
      <c r="DR125" s="875"/>
      <c r="DS125" s="875"/>
      <c r="DT125" s="875"/>
      <c r="DU125" s="875"/>
      <c r="DV125" s="876" t="s">
        <v>392</v>
      </c>
      <c r="DW125" s="876"/>
      <c r="DX125" s="876"/>
      <c r="DY125" s="876"/>
      <c r="DZ125" s="877"/>
    </row>
    <row r="126" spans="1:130" s="212" customFormat="1" ht="26.25" customHeight="1" thickBot="1" x14ac:dyDescent="0.25">
      <c r="A126" s="853"/>
      <c r="B126" s="854"/>
      <c r="C126" s="848" t="s">
        <v>471</v>
      </c>
      <c r="D126" s="785"/>
      <c r="E126" s="785"/>
      <c r="F126" s="785"/>
      <c r="G126" s="785"/>
      <c r="H126" s="785"/>
      <c r="I126" s="785"/>
      <c r="J126" s="785"/>
      <c r="K126" s="785"/>
      <c r="L126" s="785"/>
      <c r="M126" s="785"/>
      <c r="N126" s="785"/>
      <c r="O126" s="785"/>
      <c r="P126" s="785"/>
      <c r="Q126" s="785"/>
      <c r="R126" s="785"/>
      <c r="S126" s="785"/>
      <c r="T126" s="785"/>
      <c r="U126" s="785"/>
      <c r="V126" s="785"/>
      <c r="W126" s="785"/>
      <c r="X126" s="785"/>
      <c r="Y126" s="785"/>
      <c r="Z126" s="786"/>
      <c r="AA126" s="812">
        <v>99365</v>
      </c>
      <c r="AB126" s="813"/>
      <c r="AC126" s="813"/>
      <c r="AD126" s="813"/>
      <c r="AE126" s="814"/>
      <c r="AF126" s="815">
        <v>17769</v>
      </c>
      <c r="AG126" s="813"/>
      <c r="AH126" s="813"/>
      <c r="AI126" s="813"/>
      <c r="AJ126" s="814"/>
      <c r="AK126" s="815">
        <v>17769</v>
      </c>
      <c r="AL126" s="813"/>
      <c r="AM126" s="813"/>
      <c r="AN126" s="813"/>
      <c r="AO126" s="814"/>
      <c r="AP126" s="857">
        <v>0.1</v>
      </c>
      <c r="AQ126" s="858"/>
      <c r="AR126" s="858"/>
      <c r="AS126" s="858"/>
      <c r="AT126" s="859"/>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887"/>
      <c r="CL126" s="888"/>
      <c r="CM126" s="888"/>
      <c r="CN126" s="888"/>
      <c r="CO126" s="889"/>
      <c r="CP126" s="848" t="s">
        <v>485</v>
      </c>
      <c r="CQ126" s="785"/>
      <c r="CR126" s="785"/>
      <c r="CS126" s="785"/>
      <c r="CT126" s="785"/>
      <c r="CU126" s="785"/>
      <c r="CV126" s="785"/>
      <c r="CW126" s="785"/>
      <c r="CX126" s="785"/>
      <c r="CY126" s="785"/>
      <c r="CZ126" s="785"/>
      <c r="DA126" s="785"/>
      <c r="DB126" s="785"/>
      <c r="DC126" s="785"/>
      <c r="DD126" s="785"/>
      <c r="DE126" s="785"/>
      <c r="DF126" s="786"/>
      <c r="DG126" s="849" t="s">
        <v>392</v>
      </c>
      <c r="DH126" s="850"/>
      <c r="DI126" s="850"/>
      <c r="DJ126" s="850"/>
      <c r="DK126" s="850"/>
      <c r="DL126" s="850">
        <v>1355009</v>
      </c>
      <c r="DM126" s="850"/>
      <c r="DN126" s="850"/>
      <c r="DO126" s="850"/>
      <c r="DP126" s="850"/>
      <c r="DQ126" s="850" t="s">
        <v>392</v>
      </c>
      <c r="DR126" s="850"/>
      <c r="DS126" s="850"/>
      <c r="DT126" s="850"/>
      <c r="DU126" s="850"/>
      <c r="DV126" s="827" t="s">
        <v>465</v>
      </c>
      <c r="DW126" s="827"/>
      <c r="DX126" s="827"/>
      <c r="DY126" s="827"/>
      <c r="DZ126" s="828"/>
    </row>
    <row r="127" spans="1:130" s="212" customFormat="1" ht="26.25" customHeight="1" x14ac:dyDescent="0.2">
      <c r="A127" s="855"/>
      <c r="B127" s="856"/>
      <c r="C127" s="871" t="s">
        <v>486</v>
      </c>
      <c r="D127" s="872"/>
      <c r="E127" s="872"/>
      <c r="F127" s="872"/>
      <c r="G127" s="872"/>
      <c r="H127" s="872"/>
      <c r="I127" s="872"/>
      <c r="J127" s="872"/>
      <c r="K127" s="872"/>
      <c r="L127" s="872"/>
      <c r="M127" s="872"/>
      <c r="N127" s="872"/>
      <c r="O127" s="872"/>
      <c r="P127" s="872"/>
      <c r="Q127" s="872"/>
      <c r="R127" s="872"/>
      <c r="S127" s="872"/>
      <c r="T127" s="872"/>
      <c r="U127" s="872"/>
      <c r="V127" s="872"/>
      <c r="W127" s="872"/>
      <c r="X127" s="872"/>
      <c r="Y127" s="872"/>
      <c r="Z127" s="873"/>
      <c r="AA127" s="812" t="s">
        <v>456</v>
      </c>
      <c r="AB127" s="813"/>
      <c r="AC127" s="813"/>
      <c r="AD127" s="813"/>
      <c r="AE127" s="814"/>
      <c r="AF127" s="815" t="s">
        <v>392</v>
      </c>
      <c r="AG127" s="813"/>
      <c r="AH127" s="813"/>
      <c r="AI127" s="813"/>
      <c r="AJ127" s="814"/>
      <c r="AK127" s="815" t="s">
        <v>392</v>
      </c>
      <c r="AL127" s="813"/>
      <c r="AM127" s="813"/>
      <c r="AN127" s="813"/>
      <c r="AO127" s="814"/>
      <c r="AP127" s="857" t="s">
        <v>392</v>
      </c>
      <c r="AQ127" s="858"/>
      <c r="AR127" s="858"/>
      <c r="AS127" s="858"/>
      <c r="AT127" s="859"/>
      <c r="AU127" s="214"/>
      <c r="AV127" s="214"/>
      <c r="AW127" s="214"/>
      <c r="AX127" s="874" t="s">
        <v>487</v>
      </c>
      <c r="AY127" s="845"/>
      <c r="AZ127" s="845"/>
      <c r="BA127" s="845"/>
      <c r="BB127" s="845"/>
      <c r="BC127" s="845"/>
      <c r="BD127" s="845"/>
      <c r="BE127" s="846"/>
      <c r="BF127" s="844" t="s">
        <v>488</v>
      </c>
      <c r="BG127" s="845"/>
      <c r="BH127" s="845"/>
      <c r="BI127" s="845"/>
      <c r="BJ127" s="845"/>
      <c r="BK127" s="845"/>
      <c r="BL127" s="846"/>
      <c r="BM127" s="844" t="s">
        <v>489</v>
      </c>
      <c r="BN127" s="845"/>
      <c r="BO127" s="845"/>
      <c r="BP127" s="845"/>
      <c r="BQ127" s="845"/>
      <c r="BR127" s="845"/>
      <c r="BS127" s="846"/>
      <c r="BT127" s="844" t="s">
        <v>490</v>
      </c>
      <c r="BU127" s="845"/>
      <c r="BV127" s="845"/>
      <c r="BW127" s="845"/>
      <c r="BX127" s="845"/>
      <c r="BY127" s="845"/>
      <c r="BZ127" s="847"/>
      <c r="CA127" s="214"/>
      <c r="CB127" s="214"/>
      <c r="CC127" s="214"/>
      <c r="CD127" s="237"/>
      <c r="CE127" s="237"/>
      <c r="CF127" s="237"/>
      <c r="CG127" s="214"/>
      <c r="CH127" s="214"/>
      <c r="CI127" s="214"/>
      <c r="CJ127" s="236"/>
      <c r="CK127" s="887"/>
      <c r="CL127" s="888"/>
      <c r="CM127" s="888"/>
      <c r="CN127" s="888"/>
      <c r="CO127" s="889"/>
      <c r="CP127" s="848" t="s">
        <v>491</v>
      </c>
      <c r="CQ127" s="785"/>
      <c r="CR127" s="785"/>
      <c r="CS127" s="785"/>
      <c r="CT127" s="785"/>
      <c r="CU127" s="785"/>
      <c r="CV127" s="785"/>
      <c r="CW127" s="785"/>
      <c r="CX127" s="785"/>
      <c r="CY127" s="785"/>
      <c r="CZ127" s="785"/>
      <c r="DA127" s="785"/>
      <c r="DB127" s="785"/>
      <c r="DC127" s="785"/>
      <c r="DD127" s="785"/>
      <c r="DE127" s="785"/>
      <c r="DF127" s="786"/>
      <c r="DG127" s="849" t="s">
        <v>449</v>
      </c>
      <c r="DH127" s="850"/>
      <c r="DI127" s="850"/>
      <c r="DJ127" s="850"/>
      <c r="DK127" s="850"/>
      <c r="DL127" s="850" t="s">
        <v>392</v>
      </c>
      <c r="DM127" s="850"/>
      <c r="DN127" s="850"/>
      <c r="DO127" s="850"/>
      <c r="DP127" s="850"/>
      <c r="DQ127" s="850" t="s">
        <v>449</v>
      </c>
      <c r="DR127" s="850"/>
      <c r="DS127" s="850"/>
      <c r="DT127" s="850"/>
      <c r="DU127" s="850"/>
      <c r="DV127" s="827" t="s">
        <v>456</v>
      </c>
      <c r="DW127" s="827"/>
      <c r="DX127" s="827"/>
      <c r="DY127" s="827"/>
      <c r="DZ127" s="828"/>
    </row>
    <row r="128" spans="1:130" s="212" customFormat="1" ht="26.25" customHeight="1" thickBot="1" x14ac:dyDescent="0.25">
      <c r="A128" s="829" t="s">
        <v>492</v>
      </c>
      <c r="B128" s="830"/>
      <c r="C128" s="830"/>
      <c r="D128" s="830"/>
      <c r="E128" s="830"/>
      <c r="F128" s="830"/>
      <c r="G128" s="830"/>
      <c r="H128" s="830"/>
      <c r="I128" s="830"/>
      <c r="J128" s="830"/>
      <c r="K128" s="830"/>
      <c r="L128" s="830"/>
      <c r="M128" s="830"/>
      <c r="N128" s="830"/>
      <c r="O128" s="830"/>
      <c r="P128" s="830"/>
      <c r="Q128" s="830"/>
      <c r="R128" s="830"/>
      <c r="S128" s="830"/>
      <c r="T128" s="830"/>
      <c r="U128" s="830"/>
      <c r="V128" s="830"/>
      <c r="W128" s="831" t="s">
        <v>493</v>
      </c>
      <c r="X128" s="831"/>
      <c r="Y128" s="831"/>
      <c r="Z128" s="832"/>
      <c r="AA128" s="833">
        <v>583413</v>
      </c>
      <c r="AB128" s="834"/>
      <c r="AC128" s="834"/>
      <c r="AD128" s="834"/>
      <c r="AE128" s="835"/>
      <c r="AF128" s="836">
        <v>346484</v>
      </c>
      <c r="AG128" s="834"/>
      <c r="AH128" s="834"/>
      <c r="AI128" s="834"/>
      <c r="AJ128" s="835"/>
      <c r="AK128" s="836">
        <v>358055</v>
      </c>
      <c r="AL128" s="834"/>
      <c r="AM128" s="834"/>
      <c r="AN128" s="834"/>
      <c r="AO128" s="835"/>
      <c r="AP128" s="837"/>
      <c r="AQ128" s="838"/>
      <c r="AR128" s="838"/>
      <c r="AS128" s="838"/>
      <c r="AT128" s="839"/>
      <c r="AU128" s="214"/>
      <c r="AV128" s="214"/>
      <c r="AW128" s="214"/>
      <c r="AX128" s="840" t="s">
        <v>494</v>
      </c>
      <c r="AY128" s="841"/>
      <c r="AZ128" s="841"/>
      <c r="BA128" s="841"/>
      <c r="BB128" s="841"/>
      <c r="BC128" s="841"/>
      <c r="BD128" s="841"/>
      <c r="BE128" s="842"/>
      <c r="BF128" s="819" t="s">
        <v>449</v>
      </c>
      <c r="BG128" s="820"/>
      <c r="BH128" s="820"/>
      <c r="BI128" s="820"/>
      <c r="BJ128" s="820"/>
      <c r="BK128" s="820"/>
      <c r="BL128" s="843"/>
      <c r="BM128" s="819">
        <v>12.69</v>
      </c>
      <c r="BN128" s="820"/>
      <c r="BO128" s="820"/>
      <c r="BP128" s="820"/>
      <c r="BQ128" s="820"/>
      <c r="BR128" s="820"/>
      <c r="BS128" s="843"/>
      <c r="BT128" s="819">
        <v>20</v>
      </c>
      <c r="BU128" s="820"/>
      <c r="BV128" s="820"/>
      <c r="BW128" s="820"/>
      <c r="BX128" s="820"/>
      <c r="BY128" s="820"/>
      <c r="BZ128" s="821"/>
      <c r="CA128" s="237"/>
      <c r="CB128" s="237"/>
      <c r="CC128" s="237"/>
      <c r="CD128" s="237"/>
      <c r="CE128" s="237"/>
      <c r="CF128" s="237"/>
      <c r="CG128" s="214"/>
      <c r="CH128" s="214"/>
      <c r="CI128" s="214"/>
      <c r="CJ128" s="236"/>
      <c r="CK128" s="890"/>
      <c r="CL128" s="891"/>
      <c r="CM128" s="891"/>
      <c r="CN128" s="891"/>
      <c r="CO128" s="892"/>
      <c r="CP128" s="822" t="s">
        <v>495</v>
      </c>
      <c r="CQ128" s="763"/>
      <c r="CR128" s="763"/>
      <c r="CS128" s="763"/>
      <c r="CT128" s="763"/>
      <c r="CU128" s="763"/>
      <c r="CV128" s="763"/>
      <c r="CW128" s="763"/>
      <c r="CX128" s="763"/>
      <c r="CY128" s="763"/>
      <c r="CZ128" s="763"/>
      <c r="DA128" s="763"/>
      <c r="DB128" s="763"/>
      <c r="DC128" s="763"/>
      <c r="DD128" s="763"/>
      <c r="DE128" s="763"/>
      <c r="DF128" s="764"/>
      <c r="DG128" s="823" t="s">
        <v>449</v>
      </c>
      <c r="DH128" s="824"/>
      <c r="DI128" s="824"/>
      <c r="DJ128" s="824"/>
      <c r="DK128" s="824"/>
      <c r="DL128" s="824" t="s">
        <v>456</v>
      </c>
      <c r="DM128" s="824"/>
      <c r="DN128" s="824"/>
      <c r="DO128" s="824"/>
      <c r="DP128" s="824"/>
      <c r="DQ128" s="824" t="s">
        <v>449</v>
      </c>
      <c r="DR128" s="824"/>
      <c r="DS128" s="824"/>
      <c r="DT128" s="824"/>
      <c r="DU128" s="824"/>
      <c r="DV128" s="825" t="s">
        <v>449</v>
      </c>
      <c r="DW128" s="825"/>
      <c r="DX128" s="825"/>
      <c r="DY128" s="825"/>
      <c r="DZ128" s="826"/>
    </row>
    <row r="129" spans="1:131" s="212" customFormat="1" ht="26.25" customHeight="1" x14ac:dyDescent="0.2">
      <c r="A129" s="807" t="s">
        <v>107</v>
      </c>
      <c r="B129" s="808"/>
      <c r="C129" s="808"/>
      <c r="D129" s="808"/>
      <c r="E129" s="808"/>
      <c r="F129" s="808"/>
      <c r="G129" s="808"/>
      <c r="H129" s="808"/>
      <c r="I129" s="808"/>
      <c r="J129" s="808"/>
      <c r="K129" s="808"/>
      <c r="L129" s="808"/>
      <c r="M129" s="808"/>
      <c r="N129" s="808"/>
      <c r="O129" s="808"/>
      <c r="P129" s="808"/>
      <c r="Q129" s="808"/>
      <c r="R129" s="808"/>
      <c r="S129" s="808"/>
      <c r="T129" s="808"/>
      <c r="U129" s="808"/>
      <c r="V129" s="808"/>
      <c r="W129" s="809" t="s">
        <v>496</v>
      </c>
      <c r="X129" s="810"/>
      <c r="Y129" s="810"/>
      <c r="Z129" s="811"/>
      <c r="AA129" s="812">
        <v>18037571</v>
      </c>
      <c r="AB129" s="813"/>
      <c r="AC129" s="813"/>
      <c r="AD129" s="813"/>
      <c r="AE129" s="814"/>
      <c r="AF129" s="815">
        <v>17672044</v>
      </c>
      <c r="AG129" s="813"/>
      <c r="AH129" s="813"/>
      <c r="AI129" s="813"/>
      <c r="AJ129" s="814"/>
      <c r="AK129" s="815">
        <v>16216841</v>
      </c>
      <c r="AL129" s="813"/>
      <c r="AM129" s="813"/>
      <c r="AN129" s="813"/>
      <c r="AO129" s="814"/>
      <c r="AP129" s="816"/>
      <c r="AQ129" s="817"/>
      <c r="AR129" s="817"/>
      <c r="AS129" s="817"/>
      <c r="AT129" s="818"/>
      <c r="AU129" s="215"/>
      <c r="AV129" s="215"/>
      <c r="AW129" s="215"/>
      <c r="AX129" s="784" t="s">
        <v>497</v>
      </c>
      <c r="AY129" s="785"/>
      <c r="AZ129" s="785"/>
      <c r="BA129" s="785"/>
      <c r="BB129" s="785"/>
      <c r="BC129" s="785"/>
      <c r="BD129" s="785"/>
      <c r="BE129" s="786"/>
      <c r="BF129" s="803" t="s">
        <v>449</v>
      </c>
      <c r="BG129" s="804"/>
      <c r="BH129" s="804"/>
      <c r="BI129" s="804"/>
      <c r="BJ129" s="804"/>
      <c r="BK129" s="804"/>
      <c r="BL129" s="805"/>
      <c r="BM129" s="803">
        <v>17.690000000000001</v>
      </c>
      <c r="BN129" s="804"/>
      <c r="BO129" s="804"/>
      <c r="BP129" s="804"/>
      <c r="BQ129" s="804"/>
      <c r="BR129" s="804"/>
      <c r="BS129" s="805"/>
      <c r="BT129" s="803">
        <v>30</v>
      </c>
      <c r="BU129" s="804"/>
      <c r="BV129" s="804"/>
      <c r="BW129" s="804"/>
      <c r="BX129" s="804"/>
      <c r="BY129" s="804"/>
      <c r="BZ129" s="806"/>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2" customFormat="1" ht="26.25" customHeight="1" x14ac:dyDescent="0.2">
      <c r="A130" s="807" t="s">
        <v>498</v>
      </c>
      <c r="B130" s="808"/>
      <c r="C130" s="808"/>
      <c r="D130" s="808"/>
      <c r="E130" s="808"/>
      <c r="F130" s="808"/>
      <c r="G130" s="808"/>
      <c r="H130" s="808"/>
      <c r="I130" s="808"/>
      <c r="J130" s="808"/>
      <c r="K130" s="808"/>
      <c r="L130" s="808"/>
      <c r="M130" s="808"/>
      <c r="N130" s="808"/>
      <c r="O130" s="808"/>
      <c r="P130" s="808"/>
      <c r="Q130" s="808"/>
      <c r="R130" s="808"/>
      <c r="S130" s="808"/>
      <c r="T130" s="808"/>
      <c r="U130" s="808"/>
      <c r="V130" s="808"/>
      <c r="W130" s="809" t="s">
        <v>499</v>
      </c>
      <c r="X130" s="810"/>
      <c r="Y130" s="810"/>
      <c r="Z130" s="811"/>
      <c r="AA130" s="812">
        <v>1149106</v>
      </c>
      <c r="AB130" s="813"/>
      <c r="AC130" s="813"/>
      <c r="AD130" s="813"/>
      <c r="AE130" s="814"/>
      <c r="AF130" s="815">
        <v>1062009</v>
      </c>
      <c r="AG130" s="813"/>
      <c r="AH130" s="813"/>
      <c r="AI130" s="813"/>
      <c r="AJ130" s="814"/>
      <c r="AK130" s="815">
        <v>973311</v>
      </c>
      <c r="AL130" s="813"/>
      <c r="AM130" s="813"/>
      <c r="AN130" s="813"/>
      <c r="AO130" s="814"/>
      <c r="AP130" s="816"/>
      <c r="AQ130" s="817"/>
      <c r="AR130" s="817"/>
      <c r="AS130" s="817"/>
      <c r="AT130" s="818"/>
      <c r="AU130" s="215"/>
      <c r="AV130" s="215"/>
      <c r="AW130" s="215"/>
      <c r="AX130" s="784" t="s">
        <v>500</v>
      </c>
      <c r="AY130" s="785"/>
      <c r="AZ130" s="785"/>
      <c r="BA130" s="785"/>
      <c r="BB130" s="785"/>
      <c r="BC130" s="785"/>
      <c r="BD130" s="785"/>
      <c r="BE130" s="786"/>
      <c r="BF130" s="787">
        <v>2.2999999999999998</v>
      </c>
      <c r="BG130" s="788"/>
      <c r="BH130" s="788"/>
      <c r="BI130" s="788"/>
      <c r="BJ130" s="788"/>
      <c r="BK130" s="788"/>
      <c r="BL130" s="789"/>
      <c r="BM130" s="787">
        <v>25</v>
      </c>
      <c r="BN130" s="788"/>
      <c r="BO130" s="788"/>
      <c r="BP130" s="788"/>
      <c r="BQ130" s="788"/>
      <c r="BR130" s="788"/>
      <c r="BS130" s="789"/>
      <c r="BT130" s="787">
        <v>35</v>
      </c>
      <c r="BU130" s="788"/>
      <c r="BV130" s="788"/>
      <c r="BW130" s="788"/>
      <c r="BX130" s="788"/>
      <c r="BY130" s="788"/>
      <c r="BZ130" s="790"/>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2" customFormat="1" ht="26.25" customHeight="1" thickBot="1" x14ac:dyDescent="0.25">
      <c r="A131" s="791"/>
      <c r="B131" s="792"/>
      <c r="C131" s="792"/>
      <c r="D131" s="792"/>
      <c r="E131" s="792"/>
      <c r="F131" s="792"/>
      <c r="G131" s="792"/>
      <c r="H131" s="792"/>
      <c r="I131" s="792"/>
      <c r="J131" s="792"/>
      <c r="K131" s="792"/>
      <c r="L131" s="792"/>
      <c r="M131" s="792"/>
      <c r="N131" s="792"/>
      <c r="O131" s="792"/>
      <c r="P131" s="792"/>
      <c r="Q131" s="792"/>
      <c r="R131" s="792"/>
      <c r="S131" s="792"/>
      <c r="T131" s="792"/>
      <c r="U131" s="792"/>
      <c r="V131" s="792"/>
      <c r="W131" s="793" t="s">
        <v>501</v>
      </c>
      <c r="X131" s="794"/>
      <c r="Y131" s="794"/>
      <c r="Z131" s="795"/>
      <c r="AA131" s="796">
        <v>16888465</v>
      </c>
      <c r="AB131" s="797"/>
      <c r="AC131" s="797"/>
      <c r="AD131" s="797"/>
      <c r="AE131" s="798"/>
      <c r="AF131" s="799">
        <v>16610035</v>
      </c>
      <c r="AG131" s="797"/>
      <c r="AH131" s="797"/>
      <c r="AI131" s="797"/>
      <c r="AJ131" s="798"/>
      <c r="AK131" s="799">
        <v>15243530</v>
      </c>
      <c r="AL131" s="797"/>
      <c r="AM131" s="797"/>
      <c r="AN131" s="797"/>
      <c r="AO131" s="798"/>
      <c r="AP131" s="800"/>
      <c r="AQ131" s="801"/>
      <c r="AR131" s="801"/>
      <c r="AS131" s="801"/>
      <c r="AT131" s="802"/>
      <c r="AU131" s="215"/>
      <c r="AV131" s="215"/>
      <c r="AW131" s="215"/>
      <c r="AX131" s="762" t="s">
        <v>502</v>
      </c>
      <c r="AY131" s="763"/>
      <c r="AZ131" s="763"/>
      <c r="BA131" s="763"/>
      <c r="BB131" s="763"/>
      <c r="BC131" s="763"/>
      <c r="BD131" s="763"/>
      <c r="BE131" s="764"/>
      <c r="BF131" s="765" t="s">
        <v>449</v>
      </c>
      <c r="BG131" s="766"/>
      <c r="BH131" s="766"/>
      <c r="BI131" s="766"/>
      <c r="BJ131" s="766"/>
      <c r="BK131" s="766"/>
      <c r="BL131" s="767"/>
      <c r="BM131" s="765">
        <v>350</v>
      </c>
      <c r="BN131" s="766"/>
      <c r="BO131" s="766"/>
      <c r="BP131" s="766"/>
      <c r="BQ131" s="766"/>
      <c r="BR131" s="766"/>
      <c r="BS131" s="767"/>
      <c r="BT131" s="768"/>
      <c r="BU131" s="769"/>
      <c r="BV131" s="769"/>
      <c r="BW131" s="769"/>
      <c r="BX131" s="769"/>
      <c r="BY131" s="769"/>
      <c r="BZ131" s="770"/>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2" customFormat="1" ht="26.25" customHeight="1" x14ac:dyDescent="0.2">
      <c r="A132" s="771" t="s">
        <v>503</v>
      </c>
      <c r="B132" s="772"/>
      <c r="C132" s="772"/>
      <c r="D132" s="772"/>
      <c r="E132" s="772"/>
      <c r="F132" s="772"/>
      <c r="G132" s="772"/>
      <c r="H132" s="772"/>
      <c r="I132" s="772"/>
      <c r="J132" s="772"/>
      <c r="K132" s="772"/>
      <c r="L132" s="772"/>
      <c r="M132" s="772"/>
      <c r="N132" s="772"/>
      <c r="O132" s="772"/>
      <c r="P132" s="772"/>
      <c r="Q132" s="772"/>
      <c r="R132" s="772"/>
      <c r="S132" s="772"/>
      <c r="T132" s="772"/>
      <c r="U132" s="772"/>
      <c r="V132" s="775" t="s">
        <v>504</v>
      </c>
      <c r="W132" s="775"/>
      <c r="X132" s="775"/>
      <c r="Y132" s="775"/>
      <c r="Z132" s="776"/>
      <c r="AA132" s="777">
        <v>3.0737488580000001</v>
      </c>
      <c r="AB132" s="778"/>
      <c r="AC132" s="778"/>
      <c r="AD132" s="778"/>
      <c r="AE132" s="779"/>
      <c r="AF132" s="780">
        <v>2.4293567110000001</v>
      </c>
      <c r="AG132" s="778"/>
      <c r="AH132" s="778"/>
      <c r="AI132" s="778"/>
      <c r="AJ132" s="779"/>
      <c r="AK132" s="780">
        <v>1.575278167</v>
      </c>
      <c r="AL132" s="778"/>
      <c r="AM132" s="778"/>
      <c r="AN132" s="778"/>
      <c r="AO132" s="779"/>
      <c r="AP132" s="781"/>
      <c r="AQ132" s="782"/>
      <c r="AR132" s="782"/>
      <c r="AS132" s="782"/>
      <c r="AT132" s="783"/>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2" customFormat="1" ht="26.25" customHeight="1" thickBot="1" x14ac:dyDescent="0.25">
      <c r="A133" s="773"/>
      <c r="B133" s="774"/>
      <c r="C133" s="774"/>
      <c r="D133" s="774"/>
      <c r="E133" s="774"/>
      <c r="F133" s="774"/>
      <c r="G133" s="774"/>
      <c r="H133" s="774"/>
      <c r="I133" s="774"/>
      <c r="J133" s="774"/>
      <c r="K133" s="774"/>
      <c r="L133" s="774"/>
      <c r="M133" s="774"/>
      <c r="N133" s="774"/>
      <c r="O133" s="774"/>
      <c r="P133" s="774"/>
      <c r="Q133" s="774"/>
      <c r="R133" s="774"/>
      <c r="S133" s="774"/>
      <c r="T133" s="774"/>
      <c r="U133" s="774"/>
      <c r="V133" s="754" t="s">
        <v>505</v>
      </c>
      <c r="W133" s="754"/>
      <c r="X133" s="754"/>
      <c r="Y133" s="754"/>
      <c r="Z133" s="755"/>
      <c r="AA133" s="756">
        <v>3.2</v>
      </c>
      <c r="AB133" s="757"/>
      <c r="AC133" s="757"/>
      <c r="AD133" s="757"/>
      <c r="AE133" s="758"/>
      <c r="AF133" s="756">
        <v>3</v>
      </c>
      <c r="AG133" s="757"/>
      <c r="AH133" s="757"/>
      <c r="AI133" s="757"/>
      <c r="AJ133" s="758"/>
      <c r="AK133" s="756">
        <v>2.2999999999999998</v>
      </c>
      <c r="AL133" s="757"/>
      <c r="AM133" s="757"/>
      <c r="AN133" s="757"/>
      <c r="AO133" s="758"/>
      <c r="AP133" s="759"/>
      <c r="AQ133" s="760"/>
      <c r="AR133" s="760"/>
      <c r="AS133" s="760"/>
      <c r="AT133" s="761"/>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2">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2"/>
    </row>
    <row r="135" spans="1:131" ht="14" hidden="1" x14ac:dyDescent="0.2">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sheetData>
  <sheetProtection algorithmName="SHA-512" hashValue="y7kgn1PyRT5l/yQczsgAUUVhbBxnBj5tg1LtNbF9qVyjsTUEFp66hEj82gDE96T3BP1VQW5WsnKXf61QtVK+fA==" saltValue="NgGky3jYyYRTs+NzwZM66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2"/>
  <cols>
    <col min="1" max="120" width="2.7265625" style="242" customWidth="1"/>
    <col min="121" max="121" width="0" style="241" hidden="1" customWidth="1"/>
    <col min="122" max="16384" width="9" style="241" hidden="1"/>
  </cols>
  <sheetData>
    <row r="1" spans="1:120" ht="13" x14ac:dyDescent="0.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41"/>
    </row>
    <row r="17" spans="119:120" ht="13" x14ac:dyDescent="0.2">
      <c r="DP17" s="241"/>
    </row>
    <row r="18" spans="119:120" ht="13" x14ac:dyDescent="0.2"/>
    <row r="19" spans="119:120" ht="13" x14ac:dyDescent="0.2"/>
    <row r="20" spans="119:120" ht="13" x14ac:dyDescent="0.2">
      <c r="DO20" s="241"/>
      <c r="DP20" s="241"/>
    </row>
    <row r="21" spans="119:120" ht="13" x14ac:dyDescent="0.2">
      <c r="DP21" s="241"/>
    </row>
    <row r="22" spans="119:120" ht="13" x14ac:dyDescent="0.2"/>
    <row r="23" spans="119:120" ht="13" x14ac:dyDescent="0.2">
      <c r="DO23" s="241"/>
      <c r="DP23" s="241"/>
    </row>
    <row r="24" spans="119:120" ht="13" x14ac:dyDescent="0.2">
      <c r="DP24" s="241"/>
    </row>
    <row r="25" spans="119:120" ht="13" x14ac:dyDescent="0.2">
      <c r="DP25" s="241"/>
    </row>
    <row r="26" spans="119:120" ht="13" x14ac:dyDescent="0.2">
      <c r="DO26" s="241"/>
      <c r="DP26" s="241"/>
    </row>
    <row r="27" spans="119:120" ht="13" x14ac:dyDescent="0.2"/>
    <row r="28" spans="119:120" ht="13" x14ac:dyDescent="0.2">
      <c r="DO28" s="241"/>
      <c r="DP28" s="241"/>
    </row>
    <row r="29" spans="119:120" ht="13" x14ac:dyDescent="0.2">
      <c r="DP29" s="241"/>
    </row>
    <row r="30" spans="119:120" ht="13" x14ac:dyDescent="0.2"/>
    <row r="31" spans="119:120" ht="13" x14ac:dyDescent="0.2">
      <c r="DO31" s="241"/>
      <c r="DP31" s="241"/>
    </row>
    <row r="32" spans="119:120" ht="13" x14ac:dyDescent="0.2"/>
    <row r="33" spans="98:120" ht="13" x14ac:dyDescent="0.2">
      <c r="DO33" s="241"/>
      <c r="DP33" s="241"/>
    </row>
    <row r="34" spans="98:120" ht="13" x14ac:dyDescent="0.2">
      <c r="DM34" s="241"/>
    </row>
    <row r="35" spans="98:120" ht="13" x14ac:dyDescent="0.2">
      <c r="CT35" s="241"/>
      <c r="CU35" s="241"/>
      <c r="CV35" s="241"/>
      <c r="CY35" s="241"/>
      <c r="CZ35" s="241"/>
      <c r="DA35" s="241"/>
      <c r="DD35" s="241"/>
      <c r="DE35" s="241"/>
      <c r="DF35" s="241"/>
      <c r="DI35" s="241"/>
      <c r="DJ35" s="241"/>
      <c r="DK35" s="241"/>
      <c r="DM35" s="241"/>
      <c r="DN35" s="241"/>
      <c r="DO35" s="241"/>
      <c r="DP35" s="241"/>
    </row>
    <row r="36" spans="98:120" ht="13" x14ac:dyDescent="0.2"/>
    <row r="37" spans="98:120" ht="13" x14ac:dyDescent="0.2">
      <c r="CW37" s="241"/>
      <c r="DB37" s="241"/>
      <c r="DG37" s="241"/>
      <c r="DL37" s="241"/>
      <c r="DP37" s="241"/>
    </row>
    <row r="38" spans="98:120" ht="13" x14ac:dyDescent="0.2">
      <c r="CT38" s="241"/>
      <c r="CU38" s="241"/>
      <c r="CV38" s="241"/>
      <c r="CW38" s="241"/>
      <c r="CY38" s="241"/>
      <c r="CZ38" s="241"/>
      <c r="DA38" s="241"/>
      <c r="DB38" s="241"/>
      <c r="DD38" s="241"/>
      <c r="DE38" s="241"/>
      <c r="DF38" s="241"/>
      <c r="DG38" s="241"/>
      <c r="DI38" s="241"/>
      <c r="DJ38" s="241"/>
      <c r="DK38" s="241"/>
      <c r="DL38" s="241"/>
      <c r="DN38" s="241"/>
      <c r="DO38" s="241"/>
      <c r="DP38" s="24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41"/>
      <c r="DO49" s="241"/>
      <c r="DP49" s="24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41"/>
      <c r="CS63" s="241"/>
      <c r="CX63" s="241"/>
      <c r="DC63" s="241"/>
      <c r="DH63" s="241"/>
    </row>
    <row r="64" spans="22:120" ht="13" x14ac:dyDescent="0.2">
      <c r="V64" s="241"/>
    </row>
    <row r="65" spans="15:120" ht="13" x14ac:dyDescent="0.2">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ht="13" x14ac:dyDescent="0.2">
      <c r="Q66" s="241"/>
      <c r="S66" s="241"/>
      <c r="U66" s="241"/>
      <c r="DM66" s="241"/>
    </row>
    <row r="67" spans="15:120" ht="13" x14ac:dyDescent="0.2">
      <c r="O67" s="241"/>
      <c r="P67" s="241"/>
      <c r="R67" s="241"/>
      <c r="T67" s="241"/>
      <c r="Y67" s="241"/>
      <c r="CT67" s="241"/>
      <c r="CV67" s="241"/>
      <c r="CW67" s="241"/>
      <c r="CY67" s="241"/>
      <c r="DA67" s="241"/>
      <c r="DB67" s="241"/>
      <c r="DD67" s="241"/>
      <c r="DF67" s="241"/>
      <c r="DG67" s="241"/>
      <c r="DI67" s="241"/>
      <c r="DK67" s="241"/>
      <c r="DL67" s="241"/>
      <c r="DN67" s="241"/>
      <c r="DO67" s="241"/>
      <c r="DP67" s="241"/>
    </row>
    <row r="68" spans="15:120" ht="13" x14ac:dyDescent="0.2"/>
    <row r="69" spans="15:120" ht="13" x14ac:dyDescent="0.2"/>
    <row r="70" spans="15:120" ht="13" x14ac:dyDescent="0.2"/>
    <row r="71" spans="15:120" ht="13" x14ac:dyDescent="0.2"/>
    <row r="72" spans="15:120" ht="13" x14ac:dyDescent="0.2">
      <c r="DP72" s="241"/>
    </row>
    <row r="73" spans="15:120" ht="13" x14ac:dyDescent="0.2">
      <c r="DP73" s="24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41"/>
      <c r="CX96" s="241"/>
      <c r="DC96" s="241"/>
      <c r="DH96" s="241"/>
    </row>
    <row r="97" spans="24:120" ht="13" x14ac:dyDescent="0.2">
      <c r="CS97" s="241"/>
      <c r="CX97" s="241"/>
      <c r="DC97" s="241"/>
      <c r="DH97" s="241"/>
      <c r="DP97" s="242" t="s">
        <v>506</v>
      </c>
    </row>
    <row r="98" spans="24:120" ht="13" hidden="1" x14ac:dyDescent="0.2">
      <c r="CS98" s="241"/>
      <c r="CX98" s="241"/>
      <c r="DC98" s="241"/>
      <c r="DH98" s="241"/>
    </row>
    <row r="99" spans="24:120" ht="13" hidden="1" x14ac:dyDescent="0.2">
      <c r="CS99" s="241"/>
      <c r="CX99" s="241"/>
      <c r="DC99" s="241"/>
      <c r="DH99" s="241"/>
    </row>
    <row r="101" spans="24:120" ht="12" hidden="1" customHeight="1" x14ac:dyDescent="0.2">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2">
      <c r="CU102" s="241"/>
      <c r="CZ102" s="241"/>
      <c r="DE102" s="241"/>
      <c r="DJ102" s="241"/>
      <c r="DM102" s="241"/>
    </row>
    <row r="103" spans="24:120" ht="13" hidden="1" x14ac:dyDescent="0.2">
      <c r="CT103" s="241"/>
      <c r="CV103" s="241"/>
      <c r="CW103" s="241"/>
      <c r="CY103" s="241"/>
      <c r="DA103" s="241"/>
      <c r="DB103" s="241"/>
      <c r="DD103" s="241"/>
      <c r="DF103" s="241"/>
      <c r="DG103" s="241"/>
      <c r="DI103" s="241"/>
      <c r="DK103" s="241"/>
      <c r="DL103" s="241"/>
      <c r="DM103" s="241"/>
      <c r="DN103" s="241"/>
      <c r="DO103" s="241"/>
      <c r="DP103" s="241"/>
    </row>
    <row r="104" spans="24:120" ht="13" hidden="1" x14ac:dyDescent="0.2">
      <c r="CV104" s="241"/>
      <c r="CW104" s="241"/>
      <c r="DA104" s="241"/>
      <c r="DB104" s="241"/>
      <c r="DF104" s="241"/>
      <c r="DG104" s="241"/>
      <c r="DK104" s="241"/>
      <c r="DL104" s="241"/>
      <c r="DN104" s="241"/>
      <c r="DO104" s="241"/>
      <c r="DP104" s="241"/>
    </row>
    <row r="105" spans="24:120" ht="12.75" hidden="1" customHeight="1" x14ac:dyDescent="0.2"/>
  </sheetData>
  <sheetProtection algorithmName="SHA-512" hashValue="VnjvAsyoTb7R8GlVIrwSOX77JjFw8kpqNHGjSyC7BN+YsvHN93BO6yoEuUuVVp7OfIn1mmGDn4EyiAvo4zqBlg==" saltValue="wQvgvIHDYhRCBEdE7Jie4Q=="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42" customWidth="1"/>
    <col min="117" max="16384" width="9" style="241" hidden="1"/>
  </cols>
  <sheetData>
    <row r="1" spans="2:116" ht="13"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ht="13" x14ac:dyDescent="0.2"/>
    <row r="3" spans="2:116" ht="13" x14ac:dyDescent="0.2"/>
    <row r="4" spans="2:116" ht="13" x14ac:dyDescent="0.2">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ht="13" x14ac:dyDescent="0.2">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ht="13" x14ac:dyDescent="0.2"/>
    <row r="20" spans="9:116" ht="13" x14ac:dyDescent="0.2"/>
    <row r="21" spans="9:116" ht="13" x14ac:dyDescent="0.2">
      <c r="DL21" s="241"/>
    </row>
    <row r="22" spans="9:116" ht="13" x14ac:dyDescent="0.2">
      <c r="DI22" s="241"/>
      <c r="DJ22" s="241"/>
      <c r="DK22" s="241"/>
      <c r="DL22" s="241"/>
    </row>
    <row r="23" spans="9:116" ht="13" x14ac:dyDescent="0.2">
      <c r="CY23" s="241"/>
      <c r="CZ23" s="241"/>
      <c r="DA23" s="241"/>
      <c r="DB23" s="241"/>
      <c r="DC23" s="241"/>
      <c r="DD23" s="241"/>
      <c r="DE23" s="241"/>
      <c r="DF23" s="241"/>
      <c r="DG23" s="241"/>
      <c r="DH23" s="241"/>
      <c r="DI23" s="241"/>
      <c r="DJ23" s="241"/>
      <c r="DK23" s="241"/>
      <c r="DL23" s="24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41"/>
      <c r="DA35" s="241"/>
      <c r="DB35" s="241"/>
      <c r="DC35" s="241"/>
      <c r="DD35" s="241"/>
      <c r="DE35" s="241"/>
      <c r="DF35" s="241"/>
      <c r="DG35" s="241"/>
      <c r="DH35" s="241"/>
      <c r="DI35" s="241"/>
      <c r="DJ35" s="241"/>
      <c r="DK35" s="241"/>
      <c r="DL35" s="241"/>
    </row>
    <row r="36" spans="15:116" ht="13" x14ac:dyDescent="0.2"/>
    <row r="37" spans="15:116" ht="13" x14ac:dyDescent="0.2">
      <c r="DL37" s="241"/>
    </row>
    <row r="38" spans="15:116" ht="13" x14ac:dyDescent="0.2">
      <c r="DI38" s="241"/>
      <c r="DJ38" s="241"/>
      <c r="DK38" s="241"/>
      <c r="DL38" s="241"/>
    </row>
    <row r="39" spans="15:116" ht="13" x14ac:dyDescent="0.2"/>
    <row r="40" spans="15:116" ht="13" x14ac:dyDescent="0.2"/>
    <row r="41" spans="15:116" ht="13" x14ac:dyDescent="0.2"/>
    <row r="42" spans="15:116" ht="13" x14ac:dyDescent="0.2"/>
    <row r="43" spans="15:116" ht="13" x14ac:dyDescent="0.2">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ht="13" x14ac:dyDescent="0.2">
      <c r="DL44" s="241"/>
    </row>
    <row r="45" spans="15:116" ht="13" x14ac:dyDescent="0.2"/>
    <row r="46" spans="15:116" ht="13" x14ac:dyDescent="0.2">
      <c r="DA46" s="241"/>
      <c r="DB46" s="241"/>
      <c r="DC46" s="241"/>
      <c r="DD46" s="241"/>
      <c r="DE46" s="241"/>
      <c r="DF46" s="241"/>
      <c r="DG46" s="241"/>
      <c r="DH46" s="241"/>
      <c r="DI46" s="241"/>
      <c r="DJ46" s="241"/>
      <c r="DK46" s="241"/>
      <c r="DL46" s="241"/>
    </row>
    <row r="47" spans="15:116" ht="13" x14ac:dyDescent="0.2"/>
    <row r="48" spans="15:116" ht="13" x14ac:dyDescent="0.2"/>
    <row r="49" spans="104:116" ht="13" x14ac:dyDescent="0.2"/>
    <row r="50" spans="104:116" ht="13" x14ac:dyDescent="0.2">
      <c r="CZ50" s="241"/>
      <c r="DA50" s="241"/>
      <c r="DB50" s="241"/>
      <c r="DC50" s="241"/>
      <c r="DD50" s="241"/>
      <c r="DE50" s="241"/>
      <c r="DF50" s="241"/>
      <c r="DG50" s="241"/>
      <c r="DH50" s="241"/>
      <c r="DI50" s="241"/>
      <c r="DJ50" s="241"/>
      <c r="DK50" s="241"/>
      <c r="DL50" s="241"/>
    </row>
    <row r="51" spans="104:116" ht="13" x14ac:dyDescent="0.2"/>
    <row r="52" spans="104:116" ht="13" x14ac:dyDescent="0.2"/>
    <row r="53" spans="104:116" ht="13" x14ac:dyDescent="0.2">
      <c r="DL53" s="24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41"/>
      <c r="DD67" s="241"/>
      <c r="DE67" s="241"/>
      <c r="DF67" s="241"/>
      <c r="DG67" s="241"/>
      <c r="DH67" s="241"/>
      <c r="DI67" s="241"/>
      <c r="DJ67" s="241"/>
      <c r="DK67" s="241"/>
      <c r="DL67" s="24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Iw/6RixntUrynQOZrqWB+12hCKqAJXbXmwwIJDMPQyMJubLhQ7avc9j/p/0KRGoVOuqPnIh+Q21dMz+eEWIKYw==" saltValue="9SkrOO0boh6VumQsF81Tag=="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2"/>
  <cols>
    <col min="1" max="36" width="2.453125" style="243" customWidth="1"/>
    <col min="37" max="44" width="17" style="243" customWidth="1"/>
    <col min="45" max="45" width="6.08984375" style="250" customWidth="1"/>
    <col min="46" max="46" width="3" style="248" customWidth="1"/>
    <col min="47" max="47" width="19.08984375" style="243" hidden="1" customWidth="1"/>
    <col min="48" max="52" width="12.6328125" style="243" hidden="1" customWidth="1"/>
    <col min="53" max="16384" width="8.6328125" style="243" hidden="1"/>
  </cols>
  <sheetData>
    <row r="1" spans="1:46" ht="13" x14ac:dyDescent="0.2">
      <c r="AS1" s="244"/>
      <c r="AT1" s="244"/>
    </row>
    <row r="2" spans="1:46" ht="13" x14ac:dyDescent="0.2">
      <c r="AS2" s="244"/>
      <c r="AT2" s="244"/>
    </row>
    <row r="3" spans="1:46" ht="13" x14ac:dyDescent="0.2">
      <c r="AS3" s="244"/>
      <c r="AT3" s="244"/>
    </row>
    <row r="4" spans="1:46" ht="13" x14ac:dyDescent="0.2">
      <c r="AS4" s="244"/>
      <c r="AT4" s="244"/>
    </row>
    <row r="5" spans="1:46" ht="16.5" x14ac:dyDescent="0.2">
      <c r="A5" s="245" t="s">
        <v>507</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ht="13" x14ac:dyDescent="0.2">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508</v>
      </c>
      <c r="AL6" s="249"/>
      <c r="AM6" s="249"/>
      <c r="AN6" s="249"/>
      <c r="AO6" s="244"/>
      <c r="AP6" s="244"/>
      <c r="AQ6" s="244"/>
      <c r="AR6" s="244"/>
    </row>
    <row r="7" spans="1:46" ht="13.5" customHeight="1" x14ac:dyDescent="0.2">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151" t="s">
        <v>509</v>
      </c>
      <c r="AP7" s="254"/>
      <c r="AQ7" s="255" t="s">
        <v>510</v>
      </c>
      <c r="AR7" s="256"/>
    </row>
    <row r="8" spans="1:46" ht="13" x14ac:dyDescent="0.2">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152"/>
      <c r="AP8" s="260" t="s">
        <v>511</v>
      </c>
      <c r="AQ8" s="261" t="s">
        <v>512</v>
      </c>
      <c r="AR8" s="262" t="s">
        <v>513</v>
      </c>
    </row>
    <row r="9" spans="1:46" ht="13" x14ac:dyDescent="0.2">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163" t="s">
        <v>514</v>
      </c>
      <c r="AL9" s="1164"/>
      <c r="AM9" s="1164"/>
      <c r="AN9" s="1165"/>
      <c r="AO9" s="263">
        <v>4132176</v>
      </c>
      <c r="AP9" s="263">
        <v>67470</v>
      </c>
      <c r="AQ9" s="264">
        <v>72345</v>
      </c>
      <c r="AR9" s="265">
        <v>-6.7</v>
      </c>
    </row>
    <row r="10" spans="1:46" ht="13.5" customHeight="1" x14ac:dyDescent="0.2">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163" t="s">
        <v>515</v>
      </c>
      <c r="AL10" s="1164"/>
      <c r="AM10" s="1164"/>
      <c r="AN10" s="1165"/>
      <c r="AO10" s="266">
        <v>602840</v>
      </c>
      <c r="AP10" s="266">
        <v>9843</v>
      </c>
      <c r="AQ10" s="267">
        <v>6087</v>
      </c>
      <c r="AR10" s="268">
        <v>61.7</v>
      </c>
    </row>
    <row r="11" spans="1:46" ht="13.5" customHeight="1" x14ac:dyDescent="0.2">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163" t="s">
        <v>516</v>
      </c>
      <c r="AL11" s="1164"/>
      <c r="AM11" s="1164"/>
      <c r="AN11" s="1165"/>
      <c r="AO11" s="266">
        <v>80610</v>
      </c>
      <c r="AP11" s="266">
        <v>1316</v>
      </c>
      <c r="AQ11" s="267">
        <v>1128</v>
      </c>
      <c r="AR11" s="268">
        <v>16.7</v>
      </c>
    </row>
    <row r="12" spans="1:46" ht="13.5" customHeight="1" x14ac:dyDescent="0.2">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163" t="s">
        <v>517</v>
      </c>
      <c r="AL12" s="1164"/>
      <c r="AM12" s="1164"/>
      <c r="AN12" s="1165"/>
      <c r="AO12" s="266" t="s">
        <v>518</v>
      </c>
      <c r="AP12" s="266" t="s">
        <v>518</v>
      </c>
      <c r="AQ12" s="267">
        <v>9</v>
      </c>
      <c r="AR12" s="268" t="s">
        <v>518</v>
      </c>
    </row>
    <row r="13" spans="1:46" ht="13.5" customHeight="1" x14ac:dyDescent="0.2">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163" t="s">
        <v>519</v>
      </c>
      <c r="AL13" s="1164"/>
      <c r="AM13" s="1164"/>
      <c r="AN13" s="1165"/>
      <c r="AO13" s="266">
        <v>128878</v>
      </c>
      <c r="AP13" s="266">
        <v>2104</v>
      </c>
      <c r="AQ13" s="267">
        <v>2326</v>
      </c>
      <c r="AR13" s="268">
        <v>-9.5</v>
      </c>
    </row>
    <row r="14" spans="1:46" ht="13.5" customHeight="1" x14ac:dyDescent="0.2">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163" t="s">
        <v>520</v>
      </c>
      <c r="AL14" s="1164"/>
      <c r="AM14" s="1164"/>
      <c r="AN14" s="1165"/>
      <c r="AO14" s="266">
        <v>133400</v>
      </c>
      <c r="AP14" s="266">
        <v>2178</v>
      </c>
      <c r="AQ14" s="267">
        <v>1625</v>
      </c>
      <c r="AR14" s="268">
        <v>34</v>
      </c>
    </row>
    <row r="15" spans="1:46" ht="13.5" customHeight="1" x14ac:dyDescent="0.2">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166" t="s">
        <v>521</v>
      </c>
      <c r="AL15" s="1167"/>
      <c r="AM15" s="1167"/>
      <c r="AN15" s="1168"/>
      <c r="AO15" s="266">
        <v>-212909</v>
      </c>
      <c r="AP15" s="266">
        <v>-3476</v>
      </c>
      <c r="AQ15" s="267">
        <v>-4515</v>
      </c>
      <c r="AR15" s="268">
        <v>-23</v>
      </c>
    </row>
    <row r="16" spans="1:46" ht="13" x14ac:dyDescent="0.2">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166" t="s">
        <v>186</v>
      </c>
      <c r="AL16" s="1167"/>
      <c r="AM16" s="1167"/>
      <c r="AN16" s="1168"/>
      <c r="AO16" s="266">
        <v>4864995</v>
      </c>
      <c r="AP16" s="266">
        <v>79435</v>
      </c>
      <c r="AQ16" s="267">
        <v>79005</v>
      </c>
      <c r="AR16" s="268">
        <v>0.5</v>
      </c>
    </row>
    <row r="17" spans="1:46" ht="13" x14ac:dyDescent="0.2">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69"/>
    </row>
    <row r="18" spans="1:46" ht="13" x14ac:dyDescent="0.2">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70"/>
      <c r="AR18" s="270"/>
    </row>
    <row r="19" spans="1:46" ht="13" x14ac:dyDescent="0.2">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522</v>
      </c>
      <c r="AL19" s="244"/>
      <c r="AM19" s="244"/>
      <c r="AN19" s="244"/>
      <c r="AO19" s="244"/>
      <c r="AP19" s="244"/>
      <c r="AQ19" s="244"/>
      <c r="AR19" s="244"/>
    </row>
    <row r="20" spans="1:46" ht="13" x14ac:dyDescent="0.2">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1"/>
      <c r="AL20" s="272"/>
      <c r="AM20" s="272"/>
      <c r="AN20" s="273"/>
      <c r="AO20" s="274" t="s">
        <v>523</v>
      </c>
      <c r="AP20" s="275" t="s">
        <v>524</v>
      </c>
      <c r="AQ20" s="276" t="s">
        <v>525</v>
      </c>
      <c r="AR20" s="277"/>
    </row>
    <row r="21" spans="1:46" s="283" customFormat="1" ht="13" x14ac:dyDescent="0.2">
      <c r="A21" s="27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169" t="s">
        <v>526</v>
      </c>
      <c r="AL21" s="1170"/>
      <c r="AM21" s="1170"/>
      <c r="AN21" s="1171"/>
      <c r="AO21" s="279">
        <v>6.51</v>
      </c>
      <c r="AP21" s="280">
        <v>7.5</v>
      </c>
      <c r="AQ21" s="281">
        <v>-0.99</v>
      </c>
      <c r="AR21" s="249"/>
      <c r="AS21" s="282"/>
      <c r="AT21" s="278"/>
    </row>
    <row r="22" spans="1:46" s="283" customFormat="1" ht="13" x14ac:dyDescent="0.2">
      <c r="A22" s="27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169" t="s">
        <v>527</v>
      </c>
      <c r="AL22" s="1170"/>
      <c r="AM22" s="1170"/>
      <c r="AN22" s="1171"/>
      <c r="AO22" s="284">
        <v>97</v>
      </c>
      <c r="AP22" s="285">
        <v>98.5</v>
      </c>
      <c r="AQ22" s="286">
        <v>-1.5</v>
      </c>
      <c r="AR22" s="270"/>
      <c r="AS22" s="282"/>
      <c r="AT22" s="278"/>
    </row>
    <row r="23" spans="1:46" s="283" customFormat="1" ht="13" x14ac:dyDescent="0.2">
      <c r="A23" s="27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70"/>
      <c r="AQ23" s="270"/>
      <c r="AR23" s="270"/>
      <c r="AS23" s="282"/>
      <c r="AT23" s="278"/>
    </row>
    <row r="24" spans="1:46" s="283" customFormat="1" ht="13" x14ac:dyDescent="0.2">
      <c r="A24" s="27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70"/>
      <c r="AQ24" s="270"/>
      <c r="AR24" s="270"/>
      <c r="AS24" s="282"/>
      <c r="AT24" s="278"/>
    </row>
    <row r="25" spans="1:46" s="283" customFormat="1" ht="13" x14ac:dyDescent="0.2">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8"/>
    </row>
    <row r="26" spans="1:46" s="283" customFormat="1" ht="13" x14ac:dyDescent="0.2">
      <c r="A26" s="1162" t="s">
        <v>528</v>
      </c>
      <c r="B26" s="1162"/>
      <c r="C26" s="1162"/>
      <c r="D26" s="1162"/>
      <c r="E26" s="1162"/>
      <c r="F26" s="1162"/>
      <c r="G26" s="1162"/>
      <c r="H26" s="1162"/>
      <c r="I26" s="1162"/>
      <c r="J26" s="1162"/>
      <c r="K26" s="1162"/>
      <c r="L26" s="1162"/>
      <c r="M26" s="1162"/>
      <c r="N26" s="1162"/>
      <c r="O26" s="1162"/>
      <c r="P26" s="1162"/>
      <c r="Q26" s="1162"/>
      <c r="R26" s="1162"/>
      <c r="S26" s="1162"/>
      <c r="T26" s="1162"/>
      <c r="U26" s="1162"/>
      <c r="V26" s="1162"/>
      <c r="W26" s="1162"/>
      <c r="X26" s="1162"/>
      <c r="Y26" s="1162"/>
      <c r="Z26" s="1162"/>
      <c r="AA26" s="1162"/>
      <c r="AB26" s="1162"/>
      <c r="AC26" s="1162"/>
      <c r="AD26" s="1162"/>
      <c r="AE26" s="1162"/>
      <c r="AF26" s="1162"/>
      <c r="AG26" s="1162"/>
      <c r="AH26" s="1162"/>
      <c r="AI26" s="1162"/>
      <c r="AJ26" s="1162"/>
      <c r="AK26" s="1162"/>
      <c r="AL26" s="1162"/>
      <c r="AM26" s="1162"/>
      <c r="AN26" s="1162"/>
      <c r="AO26" s="1162"/>
      <c r="AP26" s="1162"/>
      <c r="AQ26" s="1162"/>
      <c r="AR26" s="1162"/>
      <c r="AS26" s="1162"/>
      <c r="AT26" s="249"/>
    </row>
    <row r="27" spans="1:46" ht="13" x14ac:dyDescent="0.2">
      <c r="A27" s="291"/>
      <c r="AO27" s="244"/>
      <c r="AP27" s="244"/>
      <c r="AQ27" s="244"/>
      <c r="AR27" s="244"/>
      <c r="AS27" s="244"/>
      <c r="AT27" s="244"/>
    </row>
    <row r="28" spans="1:46" ht="16.5" x14ac:dyDescent="0.2">
      <c r="A28" s="245" t="s">
        <v>529</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2"/>
    </row>
    <row r="29" spans="1:46" ht="13" x14ac:dyDescent="0.2">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530</v>
      </c>
      <c r="AL29" s="249"/>
      <c r="AM29" s="249"/>
      <c r="AN29" s="249"/>
      <c r="AO29" s="244"/>
      <c r="AP29" s="244"/>
      <c r="AQ29" s="244"/>
      <c r="AR29" s="244"/>
      <c r="AS29" s="293"/>
    </row>
    <row r="30" spans="1:46" ht="13.5" customHeight="1" x14ac:dyDescent="0.2">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151" t="s">
        <v>509</v>
      </c>
      <c r="AP30" s="254"/>
      <c r="AQ30" s="255" t="s">
        <v>510</v>
      </c>
      <c r="AR30" s="256"/>
    </row>
    <row r="31" spans="1:46" ht="13" x14ac:dyDescent="0.2">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152"/>
      <c r="AP31" s="260" t="s">
        <v>511</v>
      </c>
      <c r="AQ31" s="261" t="s">
        <v>512</v>
      </c>
      <c r="AR31" s="262" t="s">
        <v>513</v>
      </c>
    </row>
    <row r="32" spans="1:46" ht="27" customHeight="1" x14ac:dyDescent="0.2">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153" t="s">
        <v>531</v>
      </c>
      <c r="AL32" s="1154"/>
      <c r="AM32" s="1154"/>
      <c r="AN32" s="1155"/>
      <c r="AO32" s="294">
        <v>828348</v>
      </c>
      <c r="AP32" s="294">
        <v>13525</v>
      </c>
      <c r="AQ32" s="295">
        <v>42274</v>
      </c>
      <c r="AR32" s="296">
        <v>-68</v>
      </c>
    </row>
    <row r="33" spans="1:46" ht="13.5" customHeight="1" x14ac:dyDescent="0.2">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153" t="s">
        <v>532</v>
      </c>
      <c r="AL33" s="1154"/>
      <c r="AM33" s="1154"/>
      <c r="AN33" s="1155"/>
      <c r="AO33" s="294" t="s">
        <v>518</v>
      </c>
      <c r="AP33" s="294" t="s">
        <v>518</v>
      </c>
      <c r="AQ33" s="295" t="s">
        <v>518</v>
      </c>
      <c r="AR33" s="296" t="s">
        <v>518</v>
      </c>
    </row>
    <row r="34" spans="1:46" ht="27" customHeight="1" x14ac:dyDescent="0.2">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153" t="s">
        <v>533</v>
      </c>
      <c r="AL34" s="1154"/>
      <c r="AM34" s="1154"/>
      <c r="AN34" s="1155"/>
      <c r="AO34" s="294" t="s">
        <v>518</v>
      </c>
      <c r="AP34" s="294" t="s">
        <v>518</v>
      </c>
      <c r="AQ34" s="295">
        <v>53</v>
      </c>
      <c r="AR34" s="296" t="s">
        <v>518</v>
      </c>
    </row>
    <row r="35" spans="1:46" ht="27" customHeight="1" x14ac:dyDescent="0.2">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153" t="s">
        <v>534</v>
      </c>
      <c r="AL35" s="1154"/>
      <c r="AM35" s="1154"/>
      <c r="AN35" s="1155"/>
      <c r="AO35" s="294">
        <v>688658</v>
      </c>
      <c r="AP35" s="294">
        <v>11244</v>
      </c>
      <c r="AQ35" s="295">
        <v>12769</v>
      </c>
      <c r="AR35" s="296">
        <v>-11.9</v>
      </c>
    </row>
    <row r="36" spans="1:46" ht="27" customHeight="1" x14ac:dyDescent="0.2">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153" t="s">
        <v>535</v>
      </c>
      <c r="AL36" s="1154"/>
      <c r="AM36" s="1154"/>
      <c r="AN36" s="1155"/>
      <c r="AO36" s="294">
        <v>34055</v>
      </c>
      <c r="AP36" s="294">
        <v>556</v>
      </c>
      <c r="AQ36" s="295">
        <v>1973</v>
      </c>
      <c r="AR36" s="296">
        <v>-71.8</v>
      </c>
    </row>
    <row r="37" spans="1:46" ht="13.5" customHeight="1" x14ac:dyDescent="0.2">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153" t="s">
        <v>536</v>
      </c>
      <c r="AL37" s="1154"/>
      <c r="AM37" s="1154"/>
      <c r="AN37" s="1155"/>
      <c r="AO37" s="294">
        <v>20433</v>
      </c>
      <c r="AP37" s="294">
        <v>334</v>
      </c>
      <c r="AQ37" s="295">
        <v>635</v>
      </c>
      <c r="AR37" s="296">
        <v>-47.4</v>
      </c>
    </row>
    <row r="38" spans="1:46" ht="27" customHeight="1" x14ac:dyDescent="0.2">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156" t="s">
        <v>537</v>
      </c>
      <c r="AL38" s="1157"/>
      <c r="AM38" s="1157"/>
      <c r="AN38" s="1158"/>
      <c r="AO38" s="297" t="s">
        <v>518</v>
      </c>
      <c r="AP38" s="297" t="s">
        <v>518</v>
      </c>
      <c r="AQ38" s="298">
        <v>1</v>
      </c>
      <c r="AR38" s="286" t="s">
        <v>518</v>
      </c>
      <c r="AS38" s="293"/>
    </row>
    <row r="39" spans="1:46" ht="13" x14ac:dyDescent="0.2">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156" t="s">
        <v>538</v>
      </c>
      <c r="AL39" s="1157"/>
      <c r="AM39" s="1157"/>
      <c r="AN39" s="1158"/>
      <c r="AO39" s="294">
        <v>-358055</v>
      </c>
      <c r="AP39" s="294">
        <v>-5846</v>
      </c>
      <c r="AQ39" s="295">
        <v>-5447</v>
      </c>
      <c r="AR39" s="296">
        <v>7.3</v>
      </c>
      <c r="AS39" s="293"/>
    </row>
    <row r="40" spans="1:46" ht="27" customHeight="1" x14ac:dyDescent="0.2">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153" t="s">
        <v>539</v>
      </c>
      <c r="AL40" s="1154"/>
      <c r="AM40" s="1154"/>
      <c r="AN40" s="1155"/>
      <c r="AO40" s="294">
        <v>-973311</v>
      </c>
      <c r="AP40" s="294">
        <v>-15892</v>
      </c>
      <c r="AQ40" s="295">
        <v>-37418</v>
      </c>
      <c r="AR40" s="296">
        <v>-57.5</v>
      </c>
      <c r="AS40" s="293"/>
    </row>
    <row r="41" spans="1:46" ht="13" x14ac:dyDescent="0.2">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159" t="s">
        <v>298</v>
      </c>
      <c r="AL41" s="1160"/>
      <c r="AM41" s="1160"/>
      <c r="AN41" s="1161"/>
      <c r="AO41" s="294">
        <v>240128</v>
      </c>
      <c r="AP41" s="294">
        <v>3921</v>
      </c>
      <c r="AQ41" s="295">
        <v>14840</v>
      </c>
      <c r="AR41" s="296">
        <v>-73.599999999999994</v>
      </c>
      <c r="AS41" s="293"/>
    </row>
    <row r="42" spans="1:46" ht="13" x14ac:dyDescent="0.2">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9" t="s">
        <v>540</v>
      </c>
      <c r="AL42" s="244"/>
      <c r="AM42" s="244"/>
      <c r="AN42" s="244"/>
      <c r="AO42" s="244"/>
      <c r="AP42" s="244"/>
      <c r="AQ42" s="270"/>
      <c r="AR42" s="270"/>
      <c r="AS42" s="293"/>
    </row>
    <row r="43" spans="1:46" ht="13" x14ac:dyDescent="0.2">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300"/>
      <c r="AQ43" s="270"/>
      <c r="AR43" s="244"/>
      <c r="AS43" s="293"/>
    </row>
    <row r="44" spans="1:46" ht="13" x14ac:dyDescent="0.2">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70"/>
      <c r="AR44" s="244"/>
    </row>
    <row r="45" spans="1:46" ht="13" x14ac:dyDescent="0.2">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1"/>
      <c r="AR45" s="246"/>
      <c r="AS45" s="246"/>
      <c r="AT45" s="244"/>
    </row>
    <row r="46" spans="1:46" ht="13" x14ac:dyDescent="0.2">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4"/>
    </row>
    <row r="47" spans="1:46" ht="17.25" customHeight="1" x14ac:dyDescent="0.2">
      <c r="A47" s="303" t="s">
        <v>541</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ht="13" x14ac:dyDescent="0.2">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4" t="s">
        <v>542</v>
      </c>
      <c r="AL48" s="304"/>
      <c r="AM48" s="304"/>
      <c r="AN48" s="304"/>
      <c r="AO48" s="304"/>
      <c r="AP48" s="304"/>
      <c r="AQ48" s="305"/>
      <c r="AR48" s="304"/>
    </row>
    <row r="49" spans="1:44" ht="13.5" customHeight="1" x14ac:dyDescent="0.2">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6"/>
      <c r="AL49" s="307"/>
      <c r="AM49" s="1146" t="s">
        <v>509</v>
      </c>
      <c r="AN49" s="1148" t="s">
        <v>543</v>
      </c>
      <c r="AO49" s="1149"/>
      <c r="AP49" s="1149"/>
      <c r="AQ49" s="1149"/>
      <c r="AR49" s="1150"/>
    </row>
    <row r="50" spans="1:44" ht="13" x14ac:dyDescent="0.2">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8"/>
      <c r="AL50" s="309"/>
      <c r="AM50" s="1147"/>
      <c r="AN50" s="310" t="s">
        <v>544</v>
      </c>
      <c r="AO50" s="311" t="s">
        <v>545</v>
      </c>
      <c r="AP50" s="312" t="s">
        <v>546</v>
      </c>
      <c r="AQ50" s="313" t="s">
        <v>547</v>
      </c>
      <c r="AR50" s="314" t="s">
        <v>548</v>
      </c>
    </row>
    <row r="51" spans="1:44" ht="13" x14ac:dyDescent="0.2">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6" t="s">
        <v>549</v>
      </c>
      <c r="AL51" s="307"/>
      <c r="AM51" s="315">
        <v>3212759</v>
      </c>
      <c r="AN51" s="316">
        <v>52598</v>
      </c>
      <c r="AO51" s="317">
        <v>-23.4</v>
      </c>
      <c r="AP51" s="318">
        <v>54110</v>
      </c>
      <c r="AQ51" s="319">
        <v>-5.6</v>
      </c>
      <c r="AR51" s="320">
        <v>-17.8</v>
      </c>
    </row>
    <row r="52" spans="1:44" ht="13" x14ac:dyDescent="0.2">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1"/>
      <c r="AL52" s="322" t="s">
        <v>550</v>
      </c>
      <c r="AM52" s="323">
        <v>2536545</v>
      </c>
      <c r="AN52" s="324">
        <v>41528</v>
      </c>
      <c r="AO52" s="325">
        <v>-19.399999999999999</v>
      </c>
      <c r="AP52" s="326">
        <v>30620</v>
      </c>
      <c r="AQ52" s="327">
        <v>-6.6</v>
      </c>
      <c r="AR52" s="328">
        <v>-12.8</v>
      </c>
    </row>
    <row r="53" spans="1:44" ht="13" x14ac:dyDescent="0.2">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6" t="s">
        <v>551</v>
      </c>
      <c r="AL53" s="307"/>
      <c r="AM53" s="315">
        <v>3911827</v>
      </c>
      <c r="AN53" s="316">
        <v>63844</v>
      </c>
      <c r="AO53" s="317">
        <v>21.4</v>
      </c>
      <c r="AP53" s="318">
        <v>54684</v>
      </c>
      <c r="AQ53" s="319">
        <v>1.1000000000000001</v>
      </c>
      <c r="AR53" s="320">
        <v>20.3</v>
      </c>
    </row>
    <row r="54" spans="1:44" ht="13" x14ac:dyDescent="0.2">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1"/>
      <c r="AL54" s="322" t="s">
        <v>550</v>
      </c>
      <c r="AM54" s="323">
        <v>2553785</v>
      </c>
      <c r="AN54" s="324">
        <v>41679</v>
      </c>
      <c r="AO54" s="325">
        <v>0.4</v>
      </c>
      <c r="AP54" s="326">
        <v>32829</v>
      </c>
      <c r="AQ54" s="327">
        <v>7.2</v>
      </c>
      <c r="AR54" s="328">
        <v>-6.8</v>
      </c>
    </row>
    <row r="55" spans="1:44" ht="13" x14ac:dyDescent="0.2">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6" t="s">
        <v>552</v>
      </c>
      <c r="AL55" s="307"/>
      <c r="AM55" s="315">
        <v>4009927</v>
      </c>
      <c r="AN55" s="316">
        <v>65581</v>
      </c>
      <c r="AO55" s="317">
        <v>2.7</v>
      </c>
      <c r="AP55" s="318">
        <v>62383</v>
      </c>
      <c r="AQ55" s="319">
        <v>14.1</v>
      </c>
      <c r="AR55" s="320">
        <v>-11.4</v>
      </c>
    </row>
    <row r="56" spans="1:44" ht="13" x14ac:dyDescent="0.2">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1"/>
      <c r="AL56" s="322" t="s">
        <v>550</v>
      </c>
      <c r="AM56" s="323">
        <v>2164742</v>
      </c>
      <c r="AN56" s="324">
        <v>35403</v>
      </c>
      <c r="AO56" s="325">
        <v>-15.1</v>
      </c>
      <c r="AP56" s="326">
        <v>35325</v>
      </c>
      <c r="AQ56" s="327">
        <v>7.6</v>
      </c>
      <c r="AR56" s="328">
        <v>-22.7</v>
      </c>
    </row>
    <row r="57" spans="1:44" ht="13" x14ac:dyDescent="0.2">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6" t="s">
        <v>553</v>
      </c>
      <c r="AL57" s="307"/>
      <c r="AM57" s="315">
        <v>3672089</v>
      </c>
      <c r="AN57" s="316">
        <v>59926</v>
      </c>
      <c r="AO57" s="317">
        <v>-8.6</v>
      </c>
      <c r="AP57" s="318">
        <v>63812</v>
      </c>
      <c r="AQ57" s="319">
        <v>2.2999999999999998</v>
      </c>
      <c r="AR57" s="320">
        <v>-10.9</v>
      </c>
    </row>
    <row r="58" spans="1:44" ht="13" x14ac:dyDescent="0.2">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1"/>
      <c r="AL58" s="322" t="s">
        <v>550</v>
      </c>
      <c r="AM58" s="323">
        <v>2271298</v>
      </c>
      <c r="AN58" s="324">
        <v>37066</v>
      </c>
      <c r="AO58" s="325">
        <v>4.7</v>
      </c>
      <c r="AP58" s="326">
        <v>33848</v>
      </c>
      <c r="AQ58" s="327">
        <v>-4.2</v>
      </c>
      <c r="AR58" s="328">
        <v>8.9</v>
      </c>
    </row>
    <row r="59" spans="1:44" ht="13" x14ac:dyDescent="0.2">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6" t="s">
        <v>554</v>
      </c>
      <c r="AL59" s="307"/>
      <c r="AM59" s="315">
        <v>5062971</v>
      </c>
      <c r="AN59" s="316">
        <v>82667</v>
      </c>
      <c r="AO59" s="317">
        <v>37.9</v>
      </c>
      <c r="AP59" s="318">
        <v>54225</v>
      </c>
      <c r="AQ59" s="319">
        <v>-15</v>
      </c>
      <c r="AR59" s="320">
        <v>52.9</v>
      </c>
    </row>
    <row r="60" spans="1:44" ht="13" x14ac:dyDescent="0.2">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1"/>
      <c r="AL60" s="322" t="s">
        <v>550</v>
      </c>
      <c r="AM60" s="323">
        <v>1784480</v>
      </c>
      <c r="AN60" s="324">
        <v>29137</v>
      </c>
      <c r="AO60" s="325">
        <v>-21.4</v>
      </c>
      <c r="AP60" s="326">
        <v>27337</v>
      </c>
      <c r="AQ60" s="327">
        <v>-19.2</v>
      </c>
      <c r="AR60" s="328">
        <v>-2.2000000000000002</v>
      </c>
    </row>
    <row r="61" spans="1:44" ht="13" x14ac:dyDescent="0.2">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6" t="s">
        <v>555</v>
      </c>
      <c r="AL61" s="329"/>
      <c r="AM61" s="330">
        <v>3973915</v>
      </c>
      <c r="AN61" s="331">
        <v>64923</v>
      </c>
      <c r="AO61" s="332">
        <v>6</v>
      </c>
      <c r="AP61" s="333">
        <v>57843</v>
      </c>
      <c r="AQ61" s="334">
        <v>-0.6</v>
      </c>
      <c r="AR61" s="320">
        <v>6.6</v>
      </c>
    </row>
    <row r="62" spans="1:44" ht="13" x14ac:dyDescent="0.2">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1"/>
      <c r="AL62" s="322" t="s">
        <v>550</v>
      </c>
      <c r="AM62" s="323">
        <v>2262170</v>
      </c>
      <c r="AN62" s="324">
        <v>36963</v>
      </c>
      <c r="AO62" s="325">
        <v>-10.199999999999999</v>
      </c>
      <c r="AP62" s="326">
        <v>31992</v>
      </c>
      <c r="AQ62" s="327">
        <v>-3</v>
      </c>
      <c r="AR62" s="328">
        <v>-7.2</v>
      </c>
    </row>
    <row r="63" spans="1:44" ht="13" x14ac:dyDescent="0.2">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ht="13" x14ac:dyDescent="0.2">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ht="13" x14ac:dyDescent="0.2">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ht="13" x14ac:dyDescent="0.2">
      <c r="A66" s="33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6"/>
    </row>
    <row r="67" spans="1:46" ht="13.5" hidden="1" customHeight="1" x14ac:dyDescent="0.2">
      <c r="AK67" s="244"/>
      <c r="AL67" s="244"/>
      <c r="AM67" s="244"/>
      <c r="AN67" s="244"/>
      <c r="AO67" s="244"/>
      <c r="AP67" s="244"/>
      <c r="AQ67" s="244"/>
      <c r="AR67" s="244"/>
      <c r="AS67" s="244"/>
      <c r="AT67" s="244"/>
    </row>
    <row r="68" spans="1:46" ht="13.5" hidden="1" customHeight="1" x14ac:dyDescent="0.2">
      <c r="AK68" s="244"/>
      <c r="AL68" s="244"/>
      <c r="AM68" s="244"/>
      <c r="AN68" s="244"/>
      <c r="AO68" s="244"/>
      <c r="AP68" s="244"/>
      <c r="AQ68" s="244"/>
      <c r="AR68" s="244"/>
    </row>
    <row r="69" spans="1:46" ht="13.5" hidden="1" customHeight="1" x14ac:dyDescent="0.2">
      <c r="AK69" s="244"/>
      <c r="AL69" s="244"/>
      <c r="AM69" s="244"/>
      <c r="AN69" s="244"/>
      <c r="AO69" s="244"/>
      <c r="AP69" s="244"/>
      <c r="AQ69" s="244"/>
      <c r="AR69" s="244"/>
    </row>
    <row r="70" spans="1:46" ht="13" hidden="1" x14ac:dyDescent="0.2">
      <c r="AK70" s="244"/>
      <c r="AL70" s="244"/>
      <c r="AM70" s="244"/>
      <c r="AN70" s="244"/>
      <c r="AO70" s="244"/>
      <c r="AP70" s="244"/>
      <c r="AQ70" s="244"/>
      <c r="AR70" s="244"/>
    </row>
    <row r="71" spans="1:46" ht="13" hidden="1" x14ac:dyDescent="0.2">
      <c r="AK71" s="244"/>
      <c r="AL71" s="244"/>
      <c r="AM71" s="244"/>
      <c r="AN71" s="244"/>
      <c r="AO71" s="244"/>
      <c r="AP71" s="244"/>
      <c r="AQ71" s="244"/>
      <c r="AR71" s="244"/>
    </row>
    <row r="72" spans="1:46" ht="13" hidden="1" x14ac:dyDescent="0.2">
      <c r="AK72" s="244"/>
      <c r="AL72" s="244"/>
      <c r="AM72" s="244"/>
      <c r="AN72" s="244"/>
      <c r="AO72" s="244"/>
      <c r="AP72" s="244"/>
      <c r="AQ72" s="244"/>
      <c r="AR72" s="244"/>
    </row>
    <row r="73" spans="1:46" ht="13" hidden="1" x14ac:dyDescent="0.2">
      <c r="AK73" s="244"/>
      <c r="AL73" s="244"/>
      <c r="AM73" s="244"/>
      <c r="AN73" s="244"/>
      <c r="AO73" s="244"/>
      <c r="AP73" s="244"/>
      <c r="AQ73" s="244"/>
      <c r="AR73" s="244"/>
    </row>
  </sheetData>
  <sheetProtection algorithmName="SHA-512" hashValue="uML7oTmNDWytDcHiwjLcNRnWgQ4GddaUKYrVtEQY+H9xie5Do4oPg9ENtsVq5i92b60z/JmWxOpgGLYeJBklzA==" saltValue="42Y8VxPCC21o5ZDoMscjf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42" customWidth="1"/>
    <col min="126" max="16384" width="9" style="241" hidden="1"/>
  </cols>
  <sheetData>
    <row r="1" spans="2:125" ht="13.5" customHeight="1"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ht="13" x14ac:dyDescent="0.2">
      <c r="B2" s="241"/>
      <c r="DG2" s="241"/>
    </row>
    <row r="3" spans="2:125" ht="13" x14ac:dyDescent="0.2">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ht="13" x14ac:dyDescent="0.2"/>
    <row r="5" spans="2:125" ht="13" x14ac:dyDescent="0.2"/>
    <row r="6" spans="2:125" ht="13" x14ac:dyDescent="0.2"/>
    <row r="7" spans="2:125" ht="13" x14ac:dyDescent="0.2"/>
    <row r="8" spans="2:125" ht="13" x14ac:dyDescent="0.2"/>
    <row r="9" spans="2:125" ht="13" x14ac:dyDescent="0.2">
      <c r="DU9" s="24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41"/>
    </row>
    <row r="18" spans="125:125" ht="13" x14ac:dyDescent="0.2"/>
    <row r="19" spans="125:125" ht="13" x14ac:dyDescent="0.2"/>
    <row r="20" spans="125:125" ht="13" x14ac:dyDescent="0.2">
      <c r="DU20" s="241"/>
    </row>
    <row r="21" spans="125:125" ht="13" x14ac:dyDescent="0.2">
      <c r="DU21" s="24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41"/>
    </row>
    <row r="29" spans="125:125" ht="13" x14ac:dyDescent="0.2"/>
    <row r="30" spans="125:125" ht="13" x14ac:dyDescent="0.2"/>
    <row r="31" spans="125:125" ht="13" x14ac:dyDescent="0.2"/>
    <row r="32" spans="125:125" ht="13" x14ac:dyDescent="0.2"/>
    <row r="33" spans="2:125" ht="13" x14ac:dyDescent="0.2">
      <c r="B33" s="241"/>
      <c r="G33" s="241"/>
      <c r="I33" s="241"/>
    </row>
    <row r="34" spans="2:125" ht="13" x14ac:dyDescent="0.2">
      <c r="C34" s="241"/>
      <c r="P34" s="241"/>
      <c r="DE34" s="241"/>
      <c r="DH34" s="241"/>
    </row>
    <row r="35" spans="2:125" ht="13" x14ac:dyDescent="0.2">
      <c r="D35" s="241"/>
      <c r="E35" s="241"/>
      <c r="DG35" s="241"/>
      <c r="DJ35" s="241"/>
      <c r="DP35" s="241"/>
      <c r="DQ35" s="241"/>
      <c r="DR35" s="241"/>
      <c r="DS35" s="241"/>
      <c r="DT35" s="241"/>
      <c r="DU35" s="241"/>
    </row>
    <row r="36" spans="2:125" ht="13" x14ac:dyDescent="0.2">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ht="13" x14ac:dyDescent="0.2">
      <c r="DU37" s="241"/>
    </row>
    <row r="38" spans="2:125" ht="13" x14ac:dyDescent="0.2">
      <c r="DT38" s="241"/>
      <c r="DU38" s="241"/>
    </row>
    <row r="39" spans="2:125" ht="13" x14ac:dyDescent="0.2"/>
    <row r="40" spans="2:125" ht="13" x14ac:dyDescent="0.2">
      <c r="DH40" s="241"/>
    </row>
    <row r="41" spans="2:125" ht="13" x14ac:dyDescent="0.2">
      <c r="DE41" s="241"/>
    </row>
    <row r="42" spans="2:125" ht="13" x14ac:dyDescent="0.2">
      <c r="DG42" s="241"/>
      <c r="DJ42" s="241"/>
    </row>
    <row r="43" spans="2:125" ht="13" x14ac:dyDescent="0.2">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ht="13" x14ac:dyDescent="0.2">
      <c r="DU44" s="241"/>
    </row>
    <row r="45" spans="2:125" ht="13" x14ac:dyDescent="0.2"/>
    <row r="46" spans="2:125" ht="13" x14ac:dyDescent="0.2"/>
    <row r="47" spans="2:125" ht="13" x14ac:dyDescent="0.2"/>
    <row r="48" spans="2:125" ht="13" x14ac:dyDescent="0.2">
      <c r="DT48" s="241"/>
      <c r="DU48" s="241"/>
    </row>
    <row r="49" spans="120:125" ht="13" x14ac:dyDescent="0.2">
      <c r="DU49" s="241"/>
    </row>
    <row r="50" spans="120:125" ht="13" x14ac:dyDescent="0.2">
      <c r="DU50" s="241"/>
    </row>
    <row r="51" spans="120:125" ht="13" x14ac:dyDescent="0.2">
      <c r="DP51" s="241"/>
      <c r="DQ51" s="241"/>
      <c r="DR51" s="241"/>
      <c r="DS51" s="241"/>
      <c r="DT51" s="241"/>
      <c r="DU51" s="241"/>
    </row>
    <row r="52" spans="120:125" ht="13" x14ac:dyDescent="0.2"/>
    <row r="53" spans="120:125" ht="13" x14ac:dyDescent="0.2"/>
    <row r="54" spans="120:125" ht="13" x14ac:dyDescent="0.2">
      <c r="DU54" s="241"/>
    </row>
    <row r="55" spans="120:125" ht="13" x14ac:dyDescent="0.2"/>
    <row r="56" spans="120:125" ht="13" x14ac:dyDescent="0.2"/>
    <row r="57" spans="120:125" ht="13" x14ac:dyDescent="0.2"/>
    <row r="58" spans="120:125" ht="13" x14ac:dyDescent="0.2">
      <c r="DU58" s="241"/>
    </row>
    <row r="59" spans="120:125" ht="13" x14ac:dyDescent="0.2"/>
    <row r="60" spans="120:125" ht="13" x14ac:dyDescent="0.2"/>
    <row r="61" spans="120:125" ht="13" x14ac:dyDescent="0.2"/>
    <row r="62" spans="120:125" ht="13" x14ac:dyDescent="0.2"/>
    <row r="63" spans="120:125" ht="13" x14ac:dyDescent="0.2">
      <c r="DU63" s="241"/>
    </row>
    <row r="64" spans="120:125" ht="13" x14ac:dyDescent="0.2">
      <c r="DT64" s="241"/>
      <c r="DU64" s="241"/>
    </row>
    <row r="65" spans="123:125" ht="13" x14ac:dyDescent="0.2"/>
    <row r="66" spans="123:125" ht="13" x14ac:dyDescent="0.2"/>
    <row r="67" spans="123:125" ht="13" x14ac:dyDescent="0.2"/>
    <row r="68" spans="123:125" ht="13" x14ac:dyDescent="0.2"/>
    <row r="69" spans="123:125" ht="13" x14ac:dyDescent="0.2">
      <c r="DS69" s="241"/>
      <c r="DT69" s="241"/>
      <c r="DU69" s="24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41"/>
    </row>
    <row r="83" spans="116:125" ht="13" x14ac:dyDescent="0.2">
      <c r="DM83" s="241"/>
      <c r="DN83" s="241"/>
      <c r="DO83" s="241"/>
      <c r="DP83" s="241"/>
      <c r="DQ83" s="241"/>
      <c r="DR83" s="241"/>
      <c r="DS83" s="241"/>
      <c r="DT83" s="241"/>
      <c r="DU83" s="241"/>
    </row>
    <row r="84" spans="116:125" ht="13" x14ac:dyDescent="0.2"/>
    <row r="85" spans="116:125" ht="13" x14ac:dyDescent="0.2"/>
    <row r="86" spans="116:125" ht="13" x14ac:dyDescent="0.2"/>
    <row r="87" spans="116:125" ht="13" x14ac:dyDescent="0.2"/>
    <row r="88" spans="116:125" ht="13" x14ac:dyDescent="0.2">
      <c r="DU88" s="24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41"/>
      <c r="DT94" s="241"/>
      <c r="DU94" s="241"/>
    </row>
    <row r="95" spans="116:125" ht="13.5" customHeight="1" x14ac:dyDescent="0.2">
      <c r="DU95" s="24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1"/>
    </row>
    <row r="102" spans="124:125" ht="13.5" customHeight="1" x14ac:dyDescent="0.2"/>
    <row r="103" spans="124:125" ht="13.5" customHeight="1" x14ac:dyDescent="0.2"/>
    <row r="104" spans="124:125" ht="13.5" customHeight="1" x14ac:dyDescent="0.2">
      <c r="DT104" s="241"/>
      <c r="DU104" s="24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1" t="s">
        <v>557</v>
      </c>
    </row>
    <row r="121" spans="125:125" ht="13.5" hidden="1" customHeight="1" x14ac:dyDescent="0.2">
      <c r="DU121" s="241"/>
    </row>
  </sheetData>
  <sheetProtection algorithmName="SHA-512" hashValue="Wu4+YcyLCphD0D2bH79hJ0p2d9893a12Q4Nz3kBRUEN6ohMgNUeOf1krLaKhTig2esXea8W7f1h+t/PiFR4vwQ==" saltValue="b039lSzUAYiGrq8SIcZmx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42" customWidth="1"/>
    <col min="126" max="142" width="0" style="241" hidden="1" customWidth="1"/>
    <col min="143" max="16384" width="9" style="241" hidden="1"/>
  </cols>
  <sheetData>
    <row r="1" spans="1:125" ht="13.5" customHeight="1" x14ac:dyDescent="0.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ht="13" x14ac:dyDescent="0.2">
      <c r="B2" s="241"/>
      <c r="T2" s="241"/>
    </row>
    <row r="3" spans="1:125" ht="13"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41"/>
      <c r="G33" s="241"/>
      <c r="I33" s="241"/>
    </row>
    <row r="34" spans="2:125" ht="13" x14ac:dyDescent="0.2">
      <c r="C34" s="241"/>
      <c r="P34" s="241"/>
      <c r="R34" s="241"/>
      <c r="U34" s="241"/>
    </row>
    <row r="35" spans="2:125" ht="13" x14ac:dyDescent="0.2">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ht="13" x14ac:dyDescent="0.2">
      <c r="F36" s="241"/>
      <c r="H36" s="241"/>
      <c r="J36" s="241"/>
      <c r="K36" s="241"/>
      <c r="L36" s="241"/>
      <c r="M36" s="241"/>
      <c r="N36" s="241"/>
      <c r="O36" s="241"/>
      <c r="Q36" s="241"/>
      <c r="S36" s="241"/>
      <c r="V36" s="241"/>
    </row>
    <row r="37" spans="2:125" ht="13" x14ac:dyDescent="0.2"/>
    <row r="38" spans="2:125" ht="13" x14ac:dyDescent="0.2"/>
    <row r="39" spans="2:125" ht="13" x14ac:dyDescent="0.2"/>
    <row r="40" spans="2:125" ht="13" x14ac:dyDescent="0.2">
      <c r="U40" s="241"/>
    </row>
    <row r="41" spans="2:125" ht="13" x14ac:dyDescent="0.2">
      <c r="R41" s="241"/>
    </row>
    <row r="42" spans="2:125" ht="13" x14ac:dyDescent="0.2">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ht="13" x14ac:dyDescent="0.2">
      <c r="Q43" s="241"/>
      <c r="S43" s="241"/>
      <c r="V43" s="24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2" t="s">
        <v>558</v>
      </c>
    </row>
  </sheetData>
  <sheetProtection algorithmName="SHA-512" hashValue="BgrajIr3pi/l5XEb0RgVPNS1eX/zMVJgDCJOXu12hqNPIyFu/BRqkwAe8hqkvaqq7bwS+yn4CiY0rvh1VQqCEA==" saltValue="sIPglENvSB3Z4q/kJI0Rv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559</v>
      </c>
      <c r="G46" s="8" t="s">
        <v>560</v>
      </c>
      <c r="H46" s="8" t="s">
        <v>561</v>
      </c>
      <c r="I46" s="8" t="s">
        <v>562</v>
      </c>
      <c r="J46" s="9" t="s">
        <v>563</v>
      </c>
    </row>
    <row r="47" spans="2:10" ht="57.75" customHeight="1" x14ac:dyDescent="0.2">
      <c r="B47" s="10"/>
      <c r="C47" s="1172" t="s">
        <v>3</v>
      </c>
      <c r="D47" s="1172"/>
      <c r="E47" s="1173"/>
      <c r="F47" s="11">
        <v>37.19</v>
      </c>
      <c r="G47" s="12">
        <v>52.31</v>
      </c>
      <c r="H47" s="12">
        <v>44.33</v>
      </c>
      <c r="I47" s="12">
        <v>44.1</v>
      </c>
      <c r="J47" s="13">
        <v>41.9</v>
      </c>
    </row>
    <row r="48" spans="2:10" ht="57.75" customHeight="1" x14ac:dyDescent="0.2">
      <c r="B48" s="14"/>
      <c r="C48" s="1174" t="s">
        <v>4</v>
      </c>
      <c r="D48" s="1174"/>
      <c r="E48" s="1175"/>
      <c r="F48" s="15">
        <v>11.45</v>
      </c>
      <c r="G48" s="16">
        <v>15.6</v>
      </c>
      <c r="H48" s="16">
        <v>9.8699999999999992</v>
      </c>
      <c r="I48" s="16">
        <v>13.61</v>
      </c>
      <c r="J48" s="17">
        <v>14.58</v>
      </c>
    </row>
    <row r="49" spans="2:10" ht="57.75" customHeight="1" thickBot="1" x14ac:dyDescent="0.25">
      <c r="B49" s="18"/>
      <c r="C49" s="1176" t="s">
        <v>5</v>
      </c>
      <c r="D49" s="1176"/>
      <c r="E49" s="1177"/>
      <c r="F49" s="19" t="s">
        <v>564</v>
      </c>
      <c r="G49" s="20">
        <v>3.94</v>
      </c>
      <c r="H49" s="20" t="s">
        <v>565</v>
      </c>
      <c r="I49" s="20">
        <v>2.39</v>
      </c>
      <c r="J49" s="21" t="s">
        <v>566</v>
      </c>
    </row>
    <row r="50" spans="2:10" ht="13" x14ac:dyDescent="0.2"/>
  </sheetData>
  <sheetProtection algorithmName="SHA-512" hashValue="jLOA8+qjkQi5rCYJq3m7kG+O6wg/dkObx1ZzMe5mm4R7WKKWbTskKREBGm7gmnk1Jp0lP9cDWxmnEr/cqIhHmw==" saltValue="lAeHm3600dqtU+jSbNKJ0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和田　昇悟</cp:lastModifiedBy>
  <cp:lastPrinted>2023-09-29T00:54:35Z</cp:lastPrinted>
  <dcterms:created xsi:type="dcterms:W3CDTF">2023-02-20T05:45:58Z</dcterms:created>
  <dcterms:modified xsi:type="dcterms:W3CDTF">2023-10-04T06:14:05Z</dcterms:modified>
  <cp:category/>
</cp:coreProperties>
</file>