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40 豊山町\"/>
    </mc:Choice>
  </mc:AlternateContent>
  <xr:revisionPtr revIDLastSave="0" documentId="13_ncr:1_{8A48DE50-0E4B-49A5-82DB-3FB8ACD3E14D}"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alcChain>
</file>

<file path=xl/sharedStrings.xml><?xml version="1.0" encoding="utf-8"?>
<sst xmlns="http://schemas.openxmlformats.org/spreadsheetml/2006/main" count="1139" uniqueCount="600">
  <si>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</si>
  <si>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</si>
  <si>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</si>
  <si>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</si>
  <si>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</si>
  <si>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</si>
  <si>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</si>
  <si>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</si>
  <si>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</si>
  <si>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</si>
  <si>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</si>
  <si>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</si>
  <si>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</si>
  <si>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</si>
  <si>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</si>
  <si>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</si>
  <si>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</si>
  <si>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</si>
  <si>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</si>
  <si>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</si>
  <si>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</si>
  <si>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</si>
  <si>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</si>
  <si>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</si>
  <si>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</si>
  <si>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</si>
  <si>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</si>
  <si>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</si>
  <si>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</si>
  <si>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</si>
  <si>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</si>
  <si>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</si>
  <si>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</si>
  <si>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</si>
  <si>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</si>
  <si>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</si>
  <si>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</si>
  <si>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</si>
  <si>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</si>
  <si>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</si>
  <si>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</si>
  <si>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</si>
  <si>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</si>
  <si>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</si>
  <si>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</si>
  <si>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</si>
  <si>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</si>
  <si>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</si>
  <si>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</si>
  <si>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</si>
  <si>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</si>
  <si>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</si>
  <si>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</si>
  <si>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</si>
  <si>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</si>
  <si>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</si>
  <si>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</si>
  <si>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</si>
  <si>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</si>
  <si>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</si>
  <si>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</si>
  <si>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</si>
  <si>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</si>
  <si>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</si>
  <si>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</si>
  <si>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</si>
  <si>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</si>
  <si>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</si>
  <si>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</si>
  <si>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</si>
  <si>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</si>
  <si>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</si>
  <si>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</si>
  <si>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</si>
  <si>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</si>
  <si>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</si>
  <si>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</si>
  <si>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</si>
  <si>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</si>
  <si>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</si>
  <si>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</si>
  <si>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</si>
  <si>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</si>
  <si>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</si>
  <si>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</si>
  <si>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</si>
  <si>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</si>
  <si>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</si>
  <si>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</si>
  <si>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</si>
  <si>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</si>
  <si>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</si>
  <si>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</si>
  <si>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</si>
  <si>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</si>
  <si>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</si>
  <si>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</si>
  <si>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</si>
  <si>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</si>
  <si>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</si>
  <si>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</si>
  <si>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</si>
  <si>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</si>
  <si>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</si>
  <si>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</si>
  <si>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</si>
  <si>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</si>
  <si>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</si>
  <si>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</si>
  <si>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</si>
  <si>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</si>
  <si>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</si>
  <si>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</si>
  <si>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</si>
  <si>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</si>
  <si>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</si>
  <si>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</si>
  <si>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</si>
  <si>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</si>
  <si>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</si>
  <si>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</si>
  <si>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</si>
  <si>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</si>
  <si>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</si>
  <si>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</si>
  <si>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</si>
  <si>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</si>
  <si>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</si>
  <si>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</si>
  <si>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</si>
  <si>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</si>
  <si>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</si>
  <si>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</si>
  <si>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</si>
  <si>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</si>
  <si>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</si>
  <si>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</si>
  <si>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</si>
  <si>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</si>
  <si>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</si>
  <si>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</si>
  <si>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</si>
  <si>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</si>
  <si>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</si>
  <si>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</si>
  <si>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</si>
  <si>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</si>
  <si>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</si>
  <si>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</si>
  <si>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</si>
  <si>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</si>
  <si>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</si>
  <si>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</si>
  <si>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</si>
  <si>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</si>
  <si>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</si>
  <si>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</si>
  <si>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</si>
  <si>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</si>
  <si>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</si>
  <si>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</si>
  <si>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</si>
  <si>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</si>
  <si>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</si>
  <si>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</si>
  <si>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</si>
  <si>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</si>
  <si>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</si>
  <si>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</si>
  <si>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</si>
  <si>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</si>
  <si>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</si>
  <si>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</si>
  <si>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</si>
  <si>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</si>
  <si>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</si>
  <si>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</si>
  <si>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</si>
  <si>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</si>
  <si>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</si>
  <si>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</si>
  <si>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</si>
  <si>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</si>
  <si>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</si>
  <si>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</si>
  <si>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</si>
  <si>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</si>
  <si>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</si>
  <si>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</si>
  <si>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</si>
  <si>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</si>
  <si>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</si>
  <si>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</si>
  <si>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</si>
  <si>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</si>
  <si>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</si>
  <si>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</si>
  <si>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</si>
  <si>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</si>
  <si>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</si>
  <si>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</si>
  <si>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</si>
  <si>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</si>
  <si>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</si>
  <si>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</si>
  <si>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</si>
  <si>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</si>
  <si>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</si>
  <si>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</si>
  <si>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</si>
  <si>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</si>
  <si>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</si>
  <si>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</si>
  <si>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</si>
  <si>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</si>
  <si>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</si>
  <si>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</si>
  <si>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</si>
  <si>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愛知県豊山町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</si>
  <si>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</si>
  <si>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</si>
  <si>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</si>
  <si>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</si>
  <si>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</si>
  <si>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</si>
  <si>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</si>
  <si>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</si>
  <si>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</si>
  <si>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</si>
  <si>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</si>
  <si>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</si>
  <si>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</si>
  <si>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</si>
  <si>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</si>
  <si>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</si>
  <si>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</si>
  <si>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</si>
  <si>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</si>
  <si>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</si>
  <si>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</si>
  <si>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</si>
  <si>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</si>
  <si>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</si>
  <si>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</si>
  <si>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</si>
  <si>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</si>
  <si>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</si>
  <si>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</si>
  <si>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</si>
  <si>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</si>
  <si>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</si>
  <si>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</si>
  <si>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</si>
  <si>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</si>
  <si>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</si>
  <si>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</si>
  <si>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</si>
  <si>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</si>
  <si>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</si>
  <si>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</si>
  <si>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</si>
  <si>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</si>
  <si>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</si>
  <si>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</si>
  <si>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</si>
  <si>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</si>
  <si>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</si>
  <si>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</si>
  <si>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</si>
  <si>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</si>
  <si>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</si>
  <si>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</si>
  <si>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</si>
  <si>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</si>
  <si>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</si>
  <si>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</si>
  <si>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</si>
  <si>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</si>
  <si>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</si>
  <si>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</si>
  <si>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</si>
  <si>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</si>
  <si>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</si>
  <si>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</si>
  <si>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</si>
  <si>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</si>
  <si>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</si>
  <si>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</si>
  <si>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</si>
  <si>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</si>
  <si>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</si>
  <si>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</si>
  <si>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</si>
  <si>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</si>
  <si>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</si>
  <si>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</si>
  <si>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</si>
  <si>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</si>
  <si>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</si>
  <si>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</si>
  <si>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</si>
  <si>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</si>
  <si>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</si>
  <si>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</si>
  <si>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</si>
  <si>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</si>
  <si>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</si>
  <si>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</si>
  <si>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</si>
  <si>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</si>
  <si>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</si>
  <si>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</si>
  <si>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</si>
  <si>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</si>
  <si>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</si>
  <si>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</si>
  <si>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</si>
  <si>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</si>
  <si>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</si>
  <si>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</si>
  <si>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</si>
  <si>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</si>
  <si>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</si>
  <si>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</si>
  <si>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</si>
  <si>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</si>
  <si>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</si>
  <si>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</si>
  <si>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</si>
  <si>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</si>
  <si>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</si>
  <si>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</si>
  <si>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</si>
  <si>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</si>
  <si>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</si>
  <si>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</si>
  <si>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</si>
  <si>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</si>
  <si>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</si>
  <si>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</si>
  <si>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</si>
  <si>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</si>
  <si>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</si>
  <si>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</si>
  <si>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</si>
  <si>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</si>
  <si>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</si>
  <si>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</si>
  <si>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</si>
  <si>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</si>
  <si>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</si>
  <si>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</si>
  <si>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</si>
  <si>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</si>
  <si>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</si>
  <si>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</si>
  <si>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</si>
  <si>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</si>
  <si>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</si>
  <si>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</si>
  <si>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</si>
  <si>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</si>
  <si>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</si>
  <si>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</si>
  <si>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</si>
  <si>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</si>
  <si>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</si>
  <si>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</si>
  <si>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</si>
  <si>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</si>
  <si>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</si>
  <si>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</si>
  <si>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</si>
  <si>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愛知県豊山町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</si>
  <si>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</si>
  <si>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</si>
  <si>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</si>
  <si>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</si>
  <si>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</si>
  <si>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</si>
  <si>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</si>
  <si>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</si>
  <si>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</si>
  <si>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</si>
  <si>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</si>
  <si>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</si>
  <si>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</si>
  <si>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</si>
  <si>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</si>
  <si>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</si>
  <si>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</si>
  <si>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</si>
  <si>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</si>
  <si>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</si>
  <si>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</si>
  <si>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</si>
  <si>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</si>
  <si>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</si>
  <si>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</si>
  <si>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</si>
  <si>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</si>
  <si>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</si>
  <si>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</si>
  <si>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</si>
  <si>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</si>
  <si>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</si>
  <si>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</si>
  <si>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</si>
  <si>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</si>
  <si>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</si>
  <si>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</si>
  <si>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</si>
  <si>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</si>
  <si>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</si>
  <si>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</si>
  <si>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</si>
  <si>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</si>
  <si>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</si>
  <si>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</si>
  <si>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</si>
  <si>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</si>
  <si>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</si>
  <si>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</si>
  <si>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</si>
  <si>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</si>
  <si>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</si>
  <si>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</si>
  <si>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</si>
  <si>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</si>
  <si>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</si>
  <si>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</si>
  <si>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</si>
  <si>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</si>
  <si>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</si>
  <si>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</si>
  <si>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</si>
  <si>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</si>
  <si>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</si>
  <si>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</si>
  <si>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</si>
  <si>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</si>
  <si>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</si>
  <si>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</si>
  <si>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</si>
  <si>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</si>
  <si>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</si>
  <si>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</si>
  <si>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</si>
  <si>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</si>
  <si>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</si>
  <si>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</si>
  <si>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</si>
  <si>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</si>
  <si>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</si>
  <si>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</si>
  <si>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</si>
  <si>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</si>
  <si>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</si>
  <si>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</si>
  <si>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</si>
  <si>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</si>
  <si>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</si>
  <si>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</si>
  <si>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</si>
  <si>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</si>
  <si>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</si>
  <si>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</si>
  <si>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</si>
  <si>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</si>
  <si>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</si>
  <si>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</si>
  <si>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</si>
  <si>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</si>
  <si>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</si>
  <si>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</si>
  <si>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</si>
  <si>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</si>
  <si>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</si>
  <si>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</si>
  <si>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</si>
  <si>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</si>
  <si>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</si>
  <si>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</si>
  <si>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</si>
  <si>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</si>
  <si>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</si>
  <si>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</si>
  <si>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</si>
  <si>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</si>
  <si>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</si>
  <si>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</si>
  <si>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</si>
  <si>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</si>
  <si>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</si>
  <si>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</si>
  <si>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</si>
  <si>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</si>
  <si>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</si>
  <si>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</si>
  <si>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</si>
  <si>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</si>
  <si>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</si>
  <si>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</si>
  <si>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</si>
  <si>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</si>
  <si>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</si>
  <si>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</si>
  <si>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</si>
  <si>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</si>
  <si>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</si>
  <si>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</si>
  <si>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</si>
  <si>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</si>
  <si>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</si>
  <si>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</si>
  <si>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</si>
  <si>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</si>
  <si>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</si>
  <si>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</si>
  <si>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</si>
  <si>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</si>
  <si>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</si>
  <si>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</si>
  <si>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</si>
  <si>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</si>
  <si>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</si>
  <si>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</si>
  <si>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</si>
  <si>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</si>
  <si>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</si>
  <si>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</si>
  <si>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</si>
  <si>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</si>
  <si>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</si>
  <si>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</si>
  <si>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</si>
  <si>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</si>
  <si>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</si>
  <si>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</si>
  <si>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</si>
  <si>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</si>
  <si>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</si>
  <si>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</si>
  <si>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</si>
  <si>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</si>
  <si>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</si>
  <si>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</si>
  <si>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</si>
  <si>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</si>
  <si>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</si>
  <si>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</si>
  <si>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</si>
  <si>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</si>
  <si>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</si>
  <si>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</si>
  <si>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</si>
  <si>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</si>
  <si>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</si>
  <si>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</si>
  <si>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</si>
  <si>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国民健康保険特別会計</t>
  </si>
  <si>
    <t>介護保険特別会計</t>
  </si>
  <si>
    <t>後期高齢者医療特別会計</t>
  </si>
  <si>
    <t>公共下水道事業特別会計</t>
  </si>
  <si>
    <t>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</si>
  <si>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</si>
  <si>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</si>
  <si>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</si>
  <si>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</si>
  <si>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</si>
  <si>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</si>
  <si>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</si>
  <si>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</si>
  <si>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豊山町公共施設等保全整備基金</t>
    <rPh sb="0" eb="3">
      <t>トヨヤマチョウ</t>
    </rPh>
    <rPh sb="3" eb="5">
      <t>コウキョウ</t>
    </rPh>
    <rPh sb="5" eb="7">
      <t>シセツ</t>
    </rPh>
    <rPh sb="7" eb="8">
      <t>トウ</t>
    </rPh>
    <rPh sb="8" eb="10">
      <t>ホゼン</t>
    </rPh>
    <rPh sb="10" eb="12">
      <t>セイビ</t>
    </rPh>
    <rPh sb="12" eb="14">
      <t>キキン</t>
    </rPh>
    <phoneticPr fontId="5"/>
  </si>
  <si>
    <t>豊山町教育施設整備基金</t>
    <rPh sb="0" eb="3">
      <t>トヨヤマチョウ</t>
    </rPh>
    <rPh sb="3" eb="5">
      <t>キョウイク</t>
    </rPh>
    <rPh sb="5" eb="7">
      <t>シセツ</t>
    </rPh>
    <rPh sb="7" eb="9">
      <t>セイビ</t>
    </rPh>
    <rPh sb="9" eb="11">
      <t>キキン</t>
    </rPh>
    <phoneticPr fontId="5"/>
  </si>
  <si>
    <t>豊山町森林環境譲与税基金</t>
    <rPh sb="0" eb="3">
      <t>トヨヤマチョウ</t>
    </rPh>
    <rPh sb="3" eb="5">
      <t>シンリン</t>
    </rPh>
    <rPh sb="5" eb="7">
      <t>カンキョウ</t>
    </rPh>
    <rPh sb="7" eb="9">
      <t>ジョウヨ</t>
    </rPh>
    <rPh sb="9" eb="10">
      <t>ゼイ</t>
    </rPh>
    <rPh sb="10" eb="12">
      <t>キキン</t>
    </rPh>
    <phoneticPr fontId="5"/>
  </si>
  <si>
    <t>豊山町遺児高校入学祝金支給事業基金</t>
    <phoneticPr fontId="2"/>
  </si>
  <si>
    <t>町制施行50周年記念事業基金</t>
    <rPh sb="0" eb="2">
      <t>チョウセイ</t>
    </rPh>
    <rPh sb="2" eb="4">
      <t>セコウ</t>
    </rPh>
    <rPh sb="6" eb="8">
      <t>シュウネン</t>
    </rPh>
    <rPh sb="8" eb="10">
      <t>キネン</t>
    </rPh>
    <rPh sb="10" eb="12">
      <t>ジギョウ</t>
    </rPh>
    <rPh sb="12" eb="14">
      <t>キキン</t>
    </rPh>
    <phoneticPr fontId="2"/>
  </si>
  <si>
    <t>-</t>
    <phoneticPr fontId="2"/>
  </si>
  <si>
    <t>愛知県市町村職員退職手当組合</t>
  </si>
  <si>
    <t>愛知県後期高齢者医療広域連合（一般会計）</t>
  </si>
  <si>
    <t>愛知県後期高齢医療広域連合（後期高齢者医療特別会計）</t>
  </si>
  <si>
    <t>北名古屋衛生組合</t>
    <rPh sb="0" eb="4">
      <t>キタナゴヤ</t>
    </rPh>
    <rPh sb="4" eb="6">
      <t>エイセイ</t>
    </rPh>
    <rPh sb="6" eb="8">
      <t>クミアイ</t>
    </rPh>
    <phoneticPr fontId="2"/>
  </si>
  <si>
    <t>尾張東部火葬場管理組合</t>
    <rPh sb="0" eb="2">
      <t>オワリ</t>
    </rPh>
    <rPh sb="2" eb="4">
      <t>トウブ</t>
    </rPh>
    <rPh sb="4" eb="7">
      <t>カソウバ</t>
    </rPh>
    <rPh sb="7" eb="9">
      <t>カンリ</t>
    </rPh>
    <rPh sb="9" eb="11">
      <t>クミアイ</t>
    </rPh>
    <phoneticPr fontId="2"/>
  </si>
  <si>
    <t>北名古屋水道企業団</t>
    <rPh sb="0" eb="4">
      <t>キタナゴヤ</t>
    </rPh>
    <rPh sb="4" eb="9">
      <t>スイドウキギョウダン</t>
    </rPh>
    <phoneticPr fontId="2"/>
  </si>
  <si>
    <t>西春日井広域事務組合</t>
    <rPh sb="0" eb="6">
      <t>ニシカスガイコウイキ</t>
    </rPh>
    <rPh sb="6" eb="8">
      <t>ジム</t>
    </rPh>
    <rPh sb="8" eb="10">
      <t>クミアイ</t>
    </rPh>
    <phoneticPr fontId="2"/>
  </si>
  <si>
    <t>-</t>
    <phoneticPr fontId="2"/>
  </si>
  <si>
    <t>法適用企業</t>
    <rPh sb="0" eb="1">
      <t>ホウ</t>
    </rPh>
    <rPh sb="1" eb="3">
      <t>テキヨウ</t>
    </rPh>
    <rPh sb="3" eb="5">
      <t>キギョウ</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</si>
  <si>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</si>
  <si>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</si>
  <si>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</si>
  <si>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以前から起債に頼らない財政運営を行ってきており、負担額を上回る充当可能財源等が見込まれるため、将来負担比率は数値化されていない。
　また、有形固定資産償却率については、令和2年度は減少したものの、本町における公共施設の中に小・中学校や保育園といった建設後30年以上を経過した施設が多数存在しているため、今後も留意が必要である。
　今後は、公共施設等総合管理計画や各個別施設計画に沿って計画的な公共施設等の維持管理、更新に努める。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</si>
  <si>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</si>
  <si>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</si>
  <si>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</si>
  <si>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</si>
  <si>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</si>
  <si>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</si>
  <si>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以前から起債に頼らない財政運営を行っており、負担額を上回る充当可能財源等が見込まれるため、将来負担比率は数値化されない。
　実質公債費比率については、類似団体平均値を大きく下回っているものの、上昇傾向にある。主な要因は、令和元年度に豊山小学校講堂改修事業債（H27）・新栄小学校校舎増築事業債（H27）、令和2年度に豊山中学校体育館改修事業債（H28）、令和3年度に豊山・新栄・志水小学校、豊山中学校空調機設置事業債（H30）・豊山保育園外壁等改修事業債（H29）・社会教育センター空調設備改修事業債（H29）の元金償還が始まったことによるもの。
　今後も、償還が開始する事業債が複数あるため、実質公債費比率は上昇する見込みである。事業の効率化を図り財源の確保を行うとともに、新規事業を行う際は、安易に起債に頼らない財政運営を行うよう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</si>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</sst>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5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11"/>
      <color indexed="17"/>
      <name val="ＭＳ Ｐゴシック"/>
      <family val="3"/>
      <charset val="128"/>
    </font>
    <font>
      <sz val="11"/>
      <color theme="1"/>
      <name val="ＭＳ Ｐゴシック"/>
      <family val="3"/>
      <charset val="128"/>
    </font>
    <font>
      <sz val="14"/>
      <color theme="1"/>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38" fillId="19"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6" borderId="0" applyNumberFormat="0" applyBorder="0" applyAlignment="0" applyProtection="0">
      <alignment vertical="center"/>
    </xf>
    <xf numFmtId="0" fontId="39" fillId="0" borderId="0" applyNumberFormat="0" applyFill="0" applyBorder="0" applyAlignment="0" applyProtection="0">
      <alignment vertical="center"/>
    </xf>
    <xf numFmtId="0" fontId="40" fillId="27" borderId="188" applyNumberFormat="0" applyAlignment="0" applyProtection="0">
      <alignment vertical="center"/>
    </xf>
    <xf numFmtId="0" fontId="41" fillId="28" borderId="0" applyNumberFormat="0" applyBorder="0" applyAlignment="0" applyProtection="0">
      <alignment vertical="center"/>
    </xf>
    <xf numFmtId="9" fontId="1" fillId="0" borderId="0" applyFont="0" applyFill="0" applyBorder="0" applyAlignment="0" applyProtection="0">
      <alignment vertical="center"/>
    </xf>
    <xf numFmtId="0" fontId="20" fillId="29" borderId="189" applyNumberFormat="0" applyFont="0" applyAlignment="0" applyProtection="0">
      <alignment vertical="center"/>
    </xf>
    <xf numFmtId="0" fontId="42" fillId="0" borderId="190" applyNumberFormat="0" applyFill="0" applyAlignment="0" applyProtection="0">
      <alignment vertical="center"/>
    </xf>
    <xf numFmtId="0" fontId="43" fillId="10" borderId="0" applyNumberFormat="0" applyBorder="0" applyAlignment="0" applyProtection="0">
      <alignment vertical="center"/>
    </xf>
    <xf numFmtId="0" fontId="44" fillId="30" borderId="191" applyNumberFormat="0" applyAlignment="0" applyProtection="0">
      <alignment vertical="center"/>
    </xf>
    <xf numFmtId="0" fontId="45" fillId="0" borderId="0" applyNumberForma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46" fillId="0" borderId="192" applyNumberFormat="0" applyFill="0" applyAlignment="0" applyProtection="0">
      <alignment vertical="center"/>
    </xf>
    <xf numFmtId="0" fontId="47" fillId="0" borderId="193" applyNumberFormat="0" applyFill="0" applyAlignment="0" applyProtection="0">
      <alignment vertical="center"/>
    </xf>
    <xf numFmtId="0" fontId="48" fillId="0" borderId="194" applyNumberFormat="0" applyFill="0" applyAlignment="0" applyProtection="0">
      <alignment vertical="center"/>
    </xf>
    <xf numFmtId="0" fontId="48" fillId="0" borderId="0" applyNumberFormat="0" applyFill="0" applyBorder="0" applyAlignment="0" applyProtection="0">
      <alignment vertical="center"/>
    </xf>
    <xf numFmtId="0" fontId="49" fillId="0" borderId="195" applyNumberFormat="0" applyFill="0" applyAlignment="0" applyProtection="0">
      <alignment vertical="center"/>
    </xf>
    <xf numFmtId="0" fontId="50" fillId="30" borderId="196" applyNumberFormat="0" applyAlignment="0" applyProtection="0">
      <alignment vertical="center"/>
    </xf>
    <xf numFmtId="0" fontId="51" fillId="0" borderId="0" applyNumberForma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52" fillId="14" borderId="191" applyNumberFormat="0" applyAlignment="0" applyProtection="0">
      <alignment vertical="center"/>
    </xf>
    <xf numFmtId="0" fontId="1" fillId="0" borderId="0">
      <alignment vertical="center"/>
    </xf>
    <xf numFmtId="0" fontId="1" fillId="0" borderId="0">
      <alignment vertical="center"/>
    </xf>
    <xf numFmtId="0" fontId="53" fillId="0" borderId="0">
      <alignment vertical="center"/>
    </xf>
    <xf numFmtId="0" fontId="16" fillId="0" borderId="0"/>
    <xf numFmtId="0" fontId="1" fillId="0" borderId="0">
      <alignment vertical="center"/>
    </xf>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6" fillId="0" borderId="0">
      <alignment vertical="center"/>
    </xf>
    <xf numFmtId="0" fontId="54" fillId="11" borderId="0" applyNumberFormat="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55"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5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56" fillId="0" borderId="0" xfId="83"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2"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26"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177" fontId="34" fillId="6" borderId="3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cellXfs>
  <cellStyles count="84">
    <cellStyle name="20% - アクセント 1 2" xfId="20" xr:uid="{00000000-0005-0000-0000-000000000000}"/>
    <cellStyle name="20% - アクセント 2 2" xfId="21" xr:uid="{00000000-0005-0000-0000-000001000000}"/>
    <cellStyle name="20% - アクセント 3 2" xfId="22" xr:uid="{00000000-0005-0000-0000-000002000000}"/>
    <cellStyle name="20% - アクセント 4 2" xfId="23" xr:uid="{00000000-0005-0000-0000-000003000000}"/>
    <cellStyle name="20% - アクセント 5 2" xfId="24" xr:uid="{00000000-0005-0000-0000-000004000000}"/>
    <cellStyle name="20% - アクセント 6 2" xfId="25" xr:uid="{00000000-0005-0000-0000-000005000000}"/>
    <cellStyle name="40% - アクセント 1 2" xfId="26" xr:uid="{00000000-0005-0000-0000-000006000000}"/>
    <cellStyle name="40% - アクセント 2 2" xfId="27" xr:uid="{00000000-0005-0000-0000-000007000000}"/>
    <cellStyle name="40% - アクセント 3 2" xfId="28" xr:uid="{00000000-0005-0000-0000-000008000000}"/>
    <cellStyle name="40% - アクセント 4 2" xfId="29" xr:uid="{00000000-0005-0000-0000-000009000000}"/>
    <cellStyle name="40% - アクセント 5 2" xfId="30" xr:uid="{00000000-0005-0000-0000-00000A000000}"/>
    <cellStyle name="40% - アクセント 6 2" xfId="31" xr:uid="{00000000-0005-0000-0000-00000B000000}"/>
    <cellStyle name="60% - アクセント 1 2" xfId="32" xr:uid="{00000000-0005-0000-0000-00000C000000}"/>
    <cellStyle name="60% - アクセント 2 2" xfId="33" xr:uid="{00000000-0005-0000-0000-00000D000000}"/>
    <cellStyle name="60% - アクセント 3 2" xfId="34" xr:uid="{00000000-0005-0000-0000-00000E000000}"/>
    <cellStyle name="60% - アクセント 4 2" xfId="35" xr:uid="{00000000-0005-0000-0000-00000F000000}"/>
    <cellStyle name="60% - アクセント 5 2" xfId="36" xr:uid="{00000000-0005-0000-0000-000010000000}"/>
    <cellStyle name="60% - アクセント 6 2" xfId="37" xr:uid="{00000000-0005-0000-0000-000011000000}"/>
    <cellStyle name="アクセント 1 2" xfId="38" xr:uid="{00000000-0005-0000-0000-000012000000}"/>
    <cellStyle name="アクセント 2 2" xfId="39" xr:uid="{00000000-0005-0000-0000-000013000000}"/>
    <cellStyle name="アクセント 3 2" xfId="40" xr:uid="{00000000-0005-0000-0000-000014000000}"/>
    <cellStyle name="アクセント 4 2" xfId="41" xr:uid="{00000000-0005-0000-0000-000015000000}"/>
    <cellStyle name="アクセント 5 2" xfId="42" xr:uid="{00000000-0005-0000-0000-000016000000}"/>
    <cellStyle name="アクセント 6 2" xfId="43" xr:uid="{00000000-0005-0000-0000-000017000000}"/>
    <cellStyle name="タイトル 2" xfId="44" xr:uid="{00000000-0005-0000-0000-000018000000}"/>
    <cellStyle name="チェック セル 2" xfId="45" xr:uid="{00000000-0005-0000-0000-000019000000}"/>
    <cellStyle name="どちらでもない 2" xfId="46" xr:uid="{00000000-0005-0000-0000-00001A000000}"/>
    <cellStyle name="パーセント 2" xfId="47" xr:uid="{00000000-0005-0000-0000-00001B000000}"/>
    <cellStyle name="メモ 2" xfId="48" xr:uid="{00000000-0005-0000-0000-00001C000000}"/>
    <cellStyle name="リンク セル 2" xfId="49" xr:uid="{00000000-0005-0000-0000-00001D000000}"/>
    <cellStyle name="悪い 2" xfId="50" xr:uid="{00000000-0005-0000-0000-00001E000000}"/>
    <cellStyle name="計算 2" xfId="51" xr:uid="{00000000-0005-0000-0000-00001F000000}"/>
    <cellStyle name="警告文 2" xfId="52" xr:uid="{00000000-0005-0000-0000-000020000000}"/>
    <cellStyle name="桁区切り 2" xfId="53" xr:uid="{00000000-0005-0000-0000-000021000000}"/>
    <cellStyle name="桁区切り 2 2" xfId="54" xr:uid="{00000000-0005-0000-0000-000022000000}"/>
    <cellStyle name="桁区切り 2 3" xfId="55" xr:uid="{00000000-0005-0000-0000-000023000000}"/>
    <cellStyle name="桁区切り 3" xfId="56" xr:uid="{00000000-0005-0000-0000-000024000000}"/>
    <cellStyle name="桁区切り 4" xfId="57" xr:uid="{00000000-0005-0000-0000-000025000000}"/>
    <cellStyle name="桁区切り 5" xfId="58" xr:uid="{00000000-0005-0000-0000-000026000000}"/>
    <cellStyle name="見出し 1 2" xfId="59" xr:uid="{00000000-0005-0000-0000-000027000000}"/>
    <cellStyle name="見出し 2 2" xfId="60" xr:uid="{00000000-0005-0000-0000-000028000000}"/>
    <cellStyle name="見出し 3 2" xfId="61" xr:uid="{00000000-0005-0000-0000-000029000000}"/>
    <cellStyle name="見出し 4 2" xfId="62" xr:uid="{00000000-0005-0000-0000-00002A000000}"/>
    <cellStyle name="集計 2" xfId="63" xr:uid="{00000000-0005-0000-0000-00002B000000}"/>
    <cellStyle name="出力 2" xfId="64" xr:uid="{00000000-0005-0000-0000-00002C000000}"/>
    <cellStyle name="説明文 2" xfId="65" xr:uid="{00000000-0005-0000-0000-00002D000000}"/>
    <cellStyle name="通貨 2" xfId="66" xr:uid="{00000000-0005-0000-0000-00002E000000}"/>
    <cellStyle name="通貨 2 2" xfId="81" xr:uid="{00000000-0005-0000-0000-00002F000000}"/>
    <cellStyle name="通貨 3" xfId="67" xr:uid="{00000000-0005-0000-0000-000030000000}"/>
    <cellStyle name="通貨 3 2" xfId="82" xr:uid="{00000000-0005-0000-0000-000031000000}"/>
    <cellStyle name="入力 2" xfId="68" xr:uid="{00000000-0005-0000-0000-000032000000}"/>
    <cellStyle name="標準" xfId="0" builtinId="0"/>
    <cellStyle name="標準 2" xfId="6" xr:uid="{00000000-0005-0000-0000-000034000000}"/>
    <cellStyle name="標準 2 2" xfId="7" xr:uid="{00000000-0005-0000-0000-000035000000}"/>
    <cellStyle name="標準 2 3" xfId="10" xr:uid="{00000000-0005-0000-0000-000036000000}"/>
    <cellStyle name="標準 2 3 2" xfId="69" xr:uid="{00000000-0005-0000-0000-000037000000}"/>
    <cellStyle name="標準 2_2007AJAHO401600" xfId="70" xr:uid="{00000000-0005-0000-0000-000038000000}"/>
    <cellStyle name="標準 3" xfId="11" xr:uid="{00000000-0005-0000-0000-000039000000}"/>
    <cellStyle name="標準 3 2" xfId="72" xr:uid="{00000000-0005-0000-0000-00003A000000}"/>
    <cellStyle name="標準 3 3" xfId="71" xr:uid="{00000000-0005-0000-0000-00003B000000}"/>
    <cellStyle name="標準 3_APAHO401000" xfId="73" xr:uid="{00000000-0005-0000-0000-00003C000000}"/>
    <cellStyle name="標準 4" xfId="5" xr:uid="{00000000-0005-0000-0000-00003D000000}"/>
    <cellStyle name="標準 4 2" xfId="75" xr:uid="{00000000-0005-0000-0000-00003E000000}"/>
    <cellStyle name="標準 4 3" xfId="74" xr:uid="{00000000-0005-0000-0000-00003F000000}"/>
    <cellStyle name="標準 4_APAHO401000" xfId="76" xr:uid="{00000000-0005-0000-0000-000040000000}"/>
    <cellStyle name="標準 4_APAHO401600" xfId="1" xr:uid="{00000000-0005-0000-0000-000041000000}"/>
    <cellStyle name="標準 4_APAHO4019001" xfId="4" xr:uid="{00000000-0005-0000-0000-000042000000}"/>
    <cellStyle name="標準 4_ZJ08_022012_青森市_2010" xfId="3" xr:uid="{00000000-0005-0000-0000-000043000000}"/>
    <cellStyle name="標準 5" xfId="77" xr:uid="{00000000-0005-0000-0000-000044000000}"/>
    <cellStyle name="標準 6" xfId="8" xr:uid="{00000000-0005-0000-0000-000045000000}"/>
    <cellStyle name="標準 6 2" xfId="78" xr:uid="{00000000-0005-0000-0000-000046000000}"/>
    <cellStyle name="標準 6_APAHO401000" xfId="9" xr:uid="{00000000-0005-0000-0000-000047000000}"/>
    <cellStyle name="標準 6_APAHO401200_O-JJ1016-001-3_財政状況資料集(決算状況カード(各会計・関係団体))(Rev2)2" xfId="15" xr:uid="{00000000-0005-0000-0000-000048000000}"/>
    <cellStyle name="標準 6_APAHO402200_O-JJ1016-001-3_財政状況資料集(決算状況カード(各会計・関係団体))(Rev2)2" xfId="12" xr:uid="{00000000-0005-0000-0000-000049000000}"/>
    <cellStyle name="標準 7" xfId="79" xr:uid="{00000000-0005-0000-0000-00004A000000}"/>
    <cellStyle name="標準 7 2" xfId="83" xr:uid="{00000000-0005-0000-0000-00004B000000}"/>
    <cellStyle name="標準_【レイアウト】（県）資料３（Ｐ２）　歳出比較分析表" xfId="16" xr:uid="{00000000-0005-0000-0000-00004C000000}"/>
    <cellStyle name="標準_【レイアウト】（市）資料３（Ｐ２）　歳出比較分析表" xfId="17" xr:uid="{00000000-0005-0000-0000-00004D000000}"/>
    <cellStyle name="標準_APAHO251300" xfId="18" xr:uid="{00000000-0005-0000-0000-00004E000000}"/>
    <cellStyle name="標準_APAHO252300" xfId="19" xr:uid="{00000000-0005-0000-0000-00004F000000}"/>
    <cellStyle name="標準_Book1" xfId="13" xr:uid="{00000000-0005-0000-0000-000050000000}"/>
    <cellStyle name="標準_O-JJ0722-001-3_決算状況カード(各会計・関係団体)_O-JJ1016-001-3_財政状況資料集(決算状況カード(各会計・関係団体))(Rev2)2" xfId="14" xr:uid="{00000000-0005-0000-0000-000051000000}"/>
    <cellStyle name="標準_O-JJ0722-001-8_連結実質赤字比率に係る赤字・黒字の構成分析" xfId="2" xr:uid="{00000000-0005-0000-0000-000052000000}"/>
    <cellStyle name="良い 2" xfId="80" xr:uid="{00000000-0005-0000-0000-00005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61FA-4B7D-B731-A2D1FFE1DA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32477</c:v>
                </c:pt>
                <c:pt idx="1">
                  <c:v>48824</c:v>
                </c:pt>
                <c:pt idx="2">
                  <c:v>66251</c:v>
                </c:pt>
                <c:pt idx="3">
                  <c:v>127884</c:v>
                </c:pt>
                <c:pt idx="4">
                  <c:v>56836</c:v>
                </c:pt>
              </c:numCache>
            </c:numRef>
          </c:val>
          <c:smooth val="0"/>
          <c:extLst>
            <c:ext xmlns:c16="http://schemas.microsoft.com/office/drawing/2014/chart" uri="{C3380CC4-5D6E-409C-BE32-E72D297353CC}">
              <c16:uniqueId val="{00000001-61FA-4B7D-B731-A2D1FFE1DA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4.1900000000000004</c:v>
                </c:pt>
                <c:pt idx="1">
                  <c:v>4.28</c:v>
                </c:pt>
                <c:pt idx="2">
                  <c:v>5.93</c:v>
                </c:pt>
                <c:pt idx="3">
                  <c:v>7.61</c:v>
                </c:pt>
                <c:pt idx="4">
                  <c:v>9.75</c:v>
                </c:pt>
              </c:numCache>
            </c:numRef>
          </c:val>
          <c:extLst>
            <c:ext xmlns:c16="http://schemas.microsoft.com/office/drawing/2014/chart" uri="{C3380CC4-5D6E-409C-BE32-E72D297353CC}">
              <c16:uniqueId val="{00000000-C1AB-4B3C-9820-7BA2853C9F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c:v>
                </c:pt>
                <c:pt idx="1">
                  <c:v>36.06</c:v>
                </c:pt>
                <c:pt idx="2">
                  <c:v>37.659999999999997</c:v>
                </c:pt>
                <c:pt idx="3">
                  <c:v>35.770000000000003</c:v>
                </c:pt>
                <c:pt idx="4">
                  <c:v>41.1</c:v>
                </c:pt>
              </c:numCache>
            </c:numRef>
          </c:val>
          <c:extLst>
            <c:ext xmlns:c16="http://schemas.microsoft.com/office/drawing/2014/chart" uri="{C3380CC4-5D6E-409C-BE32-E72D297353CC}">
              <c16:uniqueId val="{00000001-C1AB-4B3C-9820-7BA2853C9F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10.45</c:v>
                </c:pt>
                <c:pt idx="1">
                  <c:v>2.5299999999999998</c:v>
                </c:pt>
                <c:pt idx="2">
                  <c:v>2.48</c:v>
                </c:pt>
                <c:pt idx="3">
                  <c:v>0.53</c:v>
                </c:pt>
                <c:pt idx="4">
                  <c:v>6.12</c:v>
                </c:pt>
              </c:numCache>
            </c:numRef>
          </c:val>
          <c:smooth val="0"/>
          <c:extLst>
            <c:ext xmlns:c16="http://schemas.microsoft.com/office/drawing/2014/chart" uri="{C3380CC4-5D6E-409C-BE32-E72D297353CC}">
              <c16:uniqueId val="{00000002-C1AB-4B3C-9820-7BA2853C9F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77-4DA9-9D42-EA381EBE11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77-4DA9-9D42-EA381EBE11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77-4DA9-9D42-EA381EBE11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677-4DA9-9D42-EA381EBE11BF}"/>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c:v>
                </c:pt>
                <c:pt idx="8">
                  <c:v>#N/A</c:v>
                </c:pt>
                <c:pt idx="9">
                  <c:v>0.02</c:v>
                </c:pt>
              </c:numCache>
            </c:numRef>
          </c:val>
          <c:extLst>
            <c:ext xmlns:c16="http://schemas.microsoft.com/office/drawing/2014/chart" uri="{C3380CC4-5D6E-409C-BE32-E72D297353CC}">
              <c16:uniqueId val="{00000004-7677-4DA9-9D42-EA381EBE11B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0.12</c:v>
                </c:pt>
                <c:pt idx="4">
                  <c:v>#N/A</c:v>
                </c:pt>
                <c:pt idx="5">
                  <c:v>0.02</c:v>
                </c:pt>
                <c:pt idx="6">
                  <c:v>#N/A</c:v>
                </c:pt>
                <c:pt idx="7">
                  <c:v>0.04</c:v>
                </c:pt>
                <c:pt idx="8">
                  <c:v>#N/A</c:v>
                </c:pt>
                <c:pt idx="9">
                  <c:v>0.03</c:v>
                </c:pt>
              </c:numCache>
            </c:numRef>
          </c:val>
          <c:extLst>
            <c:ext xmlns:c16="http://schemas.microsoft.com/office/drawing/2014/chart" uri="{C3380CC4-5D6E-409C-BE32-E72D297353CC}">
              <c16:uniqueId val="{00000005-7677-4DA9-9D42-EA381EBE11B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0.11</c:v>
                </c:pt>
                <c:pt idx="2">
                  <c:v>#N/A</c:v>
                </c:pt>
                <c:pt idx="3">
                  <c:v>0.18</c:v>
                </c:pt>
                <c:pt idx="4">
                  <c:v>#N/A</c:v>
                </c:pt>
                <c:pt idx="5">
                  <c:v>7.0000000000000007E-2</c:v>
                </c:pt>
                <c:pt idx="6">
                  <c:v>#N/A</c:v>
                </c:pt>
                <c:pt idx="7">
                  <c:v>0.02</c:v>
                </c:pt>
                <c:pt idx="8">
                  <c:v>#N/A</c:v>
                </c:pt>
                <c:pt idx="9">
                  <c:v>0.03</c:v>
                </c:pt>
              </c:numCache>
            </c:numRef>
          </c:val>
          <c:extLst>
            <c:ext xmlns:c16="http://schemas.microsoft.com/office/drawing/2014/chart" uri="{C3380CC4-5D6E-409C-BE32-E72D297353CC}">
              <c16:uniqueId val="{00000006-7677-4DA9-9D42-EA381EBE11B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0.69</c:v>
                </c:pt>
                <c:pt idx="2">
                  <c:v>#N/A</c:v>
                </c:pt>
                <c:pt idx="3">
                  <c:v>0.21</c:v>
                </c:pt>
                <c:pt idx="4">
                  <c:v>#N/A</c:v>
                </c:pt>
                <c:pt idx="5">
                  <c:v>0.57999999999999996</c:v>
                </c:pt>
                <c:pt idx="6">
                  <c:v>#N/A</c:v>
                </c:pt>
                <c:pt idx="7">
                  <c:v>0.49</c:v>
                </c:pt>
                <c:pt idx="8">
                  <c:v>#N/A</c:v>
                </c:pt>
                <c:pt idx="9">
                  <c:v>0.15</c:v>
                </c:pt>
              </c:numCache>
            </c:numRef>
          </c:val>
          <c:extLst>
            <c:ext xmlns:c16="http://schemas.microsoft.com/office/drawing/2014/chart" uri="{C3380CC4-5D6E-409C-BE32-E72D297353CC}">
              <c16:uniqueId val="{00000007-7677-4DA9-9D42-EA381EBE11B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1.1299999999999999</c:v>
                </c:pt>
                <c:pt idx="2">
                  <c:v>#N/A</c:v>
                </c:pt>
                <c:pt idx="3">
                  <c:v>0.7</c:v>
                </c:pt>
                <c:pt idx="4">
                  <c:v>#N/A</c:v>
                </c:pt>
                <c:pt idx="5">
                  <c:v>0.54</c:v>
                </c:pt>
                <c:pt idx="6">
                  <c:v>#N/A</c:v>
                </c:pt>
                <c:pt idx="7">
                  <c:v>0.44</c:v>
                </c:pt>
                <c:pt idx="8">
                  <c:v>#N/A</c:v>
                </c:pt>
                <c:pt idx="9">
                  <c:v>0.17</c:v>
                </c:pt>
              </c:numCache>
            </c:numRef>
          </c:val>
          <c:extLst>
            <c:ext xmlns:c16="http://schemas.microsoft.com/office/drawing/2014/chart" uri="{C3380CC4-5D6E-409C-BE32-E72D297353CC}">
              <c16:uniqueId val="{00000008-7677-4DA9-9D42-EA381EBE11B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4.1900000000000004</c:v>
                </c:pt>
                <c:pt idx="2">
                  <c:v>#N/A</c:v>
                </c:pt>
                <c:pt idx="3">
                  <c:v>4.2699999999999996</c:v>
                </c:pt>
                <c:pt idx="4">
                  <c:v>#N/A</c:v>
                </c:pt>
                <c:pt idx="5">
                  <c:v>5.93</c:v>
                </c:pt>
                <c:pt idx="6">
                  <c:v>#N/A</c:v>
                </c:pt>
                <c:pt idx="7">
                  <c:v>7.61</c:v>
                </c:pt>
                <c:pt idx="8">
                  <c:v>#N/A</c:v>
                </c:pt>
                <c:pt idx="9">
                  <c:v>9.75</c:v>
                </c:pt>
              </c:numCache>
            </c:numRef>
          </c:val>
          <c:extLst>
            <c:ext xmlns:c16="http://schemas.microsoft.com/office/drawing/2014/chart" uri="{C3380CC4-5D6E-409C-BE32-E72D297353CC}">
              <c16:uniqueId val="{00000009-7677-4DA9-9D42-EA381EBE11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412</c:v>
                </c:pt>
                <c:pt idx="5">
                  <c:v>398</c:v>
                </c:pt>
                <c:pt idx="8">
                  <c:v>370</c:v>
                </c:pt>
                <c:pt idx="11">
                  <c:v>372</c:v>
                </c:pt>
                <c:pt idx="14">
                  <c:v>371</c:v>
                </c:pt>
              </c:numCache>
            </c:numRef>
          </c:val>
          <c:extLst>
            <c:ext xmlns:c16="http://schemas.microsoft.com/office/drawing/2014/chart" uri="{C3380CC4-5D6E-409C-BE32-E72D297353CC}">
              <c16:uniqueId val="{00000000-5D1E-46F2-A912-8EFDE90AB2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1E-46F2-A912-8EFDE90AB2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c:v>
                </c:pt>
                <c:pt idx="3">
                  <c:v>19</c:v>
                </c:pt>
                <c:pt idx="6">
                  <c:v>20</c:v>
                </c:pt>
                <c:pt idx="9">
                  <c:v>21</c:v>
                </c:pt>
                <c:pt idx="12">
                  <c:v>27</c:v>
                </c:pt>
              </c:numCache>
            </c:numRef>
          </c:val>
          <c:extLst>
            <c:ext xmlns:c16="http://schemas.microsoft.com/office/drawing/2014/chart" uri="{C3380CC4-5D6E-409C-BE32-E72D297353CC}">
              <c16:uniqueId val="{00000002-5D1E-46F2-A912-8EFDE90AB2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97</c:v>
                </c:pt>
                <c:pt idx="3">
                  <c:v>92</c:v>
                </c:pt>
                <c:pt idx="6">
                  <c:v>76</c:v>
                </c:pt>
                <c:pt idx="9">
                  <c:v>45</c:v>
                </c:pt>
                <c:pt idx="12">
                  <c:v>23</c:v>
                </c:pt>
              </c:numCache>
            </c:numRef>
          </c:val>
          <c:extLst>
            <c:ext xmlns:c16="http://schemas.microsoft.com/office/drawing/2014/chart" uri="{C3380CC4-5D6E-409C-BE32-E72D297353CC}">
              <c16:uniqueId val="{00000003-5D1E-46F2-A912-8EFDE90AB2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120</c:v>
                </c:pt>
                <c:pt idx="3">
                  <c:v>125</c:v>
                </c:pt>
                <c:pt idx="6">
                  <c:v>129</c:v>
                </c:pt>
                <c:pt idx="9">
                  <c:v>133</c:v>
                </c:pt>
                <c:pt idx="12">
                  <c:v>138</c:v>
                </c:pt>
              </c:numCache>
            </c:numRef>
          </c:val>
          <c:extLst>
            <c:ext xmlns:c16="http://schemas.microsoft.com/office/drawing/2014/chart" uri="{C3380CC4-5D6E-409C-BE32-E72D297353CC}">
              <c16:uniqueId val="{00000004-5D1E-46F2-A912-8EFDE90AB2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1E-46F2-A912-8EFDE90AB2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1E-46F2-A912-8EFDE90AB2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152</c:v>
                </c:pt>
                <c:pt idx="3">
                  <c:v>155</c:v>
                </c:pt>
                <c:pt idx="6">
                  <c:v>157</c:v>
                </c:pt>
                <c:pt idx="9">
                  <c:v>158</c:v>
                </c:pt>
                <c:pt idx="12">
                  <c:v>181</c:v>
                </c:pt>
              </c:numCache>
            </c:numRef>
          </c:val>
          <c:extLst>
            <c:ext xmlns:c16="http://schemas.microsoft.com/office/drawing/2014/chart" uri="{C3380CC4-5D6E-409C-BE32-E72D297353CC}">
              <c16:uniqueId val="{00000007-5D1E-46F2-A912-8EFDE90AB2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c:v>
                </c:pt>
                <c:pt idx="2">
                  <c:v>#N/A</c:v>
                </c:pt>
                <c:pt idx="3">
                  <c:v>#N/A</c:v>
                </c:pt>
                <c:pt idx="4">
                  <c:v>-7</c:v>
                </c:pt>
                <c:pt idx="5">
                  <c:v>#N/A</c:v>
                </c:pt>
                <c:pt idx="6">
                  <c:v>#N/A</c:v>
                </c:pt>
                <c:pt idx="7">
                  <c:v>12</c:v>
                </c:pt>
                <c:pt idx="8">
                  <c:v>#N/A</c:v>
                </c:pt>
                <c:pt idx="9">
                  <c:v>#N/A</c:v>
                </c:pt>
                <c:pt idx="10">
                  <c:v>-15</c:v>
                </c:pt>
                <c:pt idx="11">
                  <c:v>#N/A</c:v>
                </c:pt>
                <c:pt idx="12">
                  <c:v>#N/A</c:v>
                </c:pt>
                <c:pt idx="13">
                  <c:v>-2</c:v>
                </c:pt>
                <c:pt idx="14">
                  <c:v>#N/A</c:v>
                </c:pt>
              </c:numCache>
            </c:numRef>
          </c:val>
          <c:smooth val="0"/>
          <c:extLst>
            <c:ext xmlns:c16="http://schemas.microsoft.com/office/drawing/2014/chart" uri="{C3380CC4-5D6E-409C-BE32-E72D297353CC}">
              <c16:uniqueId val="{00000008-5D1E-46F2-A912-8EFDE90AB2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2629</c:v>
                </c:pt>
                <c:pt idx="5">
                  <c:v>2486</c:v>
                </c:pt>
                <c:pt idx="8">
                  <c:v>2403</c:v>
                </c:pt>
                <c:pt idx="11">
                  <c:v>2429</c:v>
                </c:pt>
                <c:pt idx="14">
                  <c:v>2359</c:v>
                </c:pt>
              </c:numCache>
            </c:numRef>
          </c:val>
          <c:extLst>
            <c:ext xmlns:c16="http://schemas.microsoft.com/office/drawing/2014/chart" uri="{C3380CC4-5D6E-409C-BE32-E72D297353CC}">
              <c16:uniqueId val="{00000000-CFDC-419B-9D09-60409B9AD5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2450</c:v>
                </c:pt>
                <c:pt idx="5">
                  <c:v>2587</c:v>
                </c:pt>
                <c:pt idx="8">
                  <c:v>2656</c:v>
                </c:pt>
                <c:pt idx="11">
                  <c:v>2812</c:v>
                </c:pt>
                <c:pt idx="14">
                  <c:v>2901</c:v>
                </c:pt>
              </c:numCache>
            </c:numRef>
          </c:val>
          <c:extLst>
            <c:ext xmlns:c16="http://schemas.microsoft.com/office/drawing/2014/chart" uri="{C3380CC4-5D6E-409C-BE32-E72D297353CC}">
              <c16:uniqueId val="{00000001-CFDC-419B-9D09-60409B9AD5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2160</c:v>
                </c:pt>
                <c:pt idx="5">
                  <c:v>2372</c:v>
                </c:pt>
                <c:pt idx="8">
                  <c:v>2453</c:v>
                </c:pt>
                <c:pt idx="11">
                  <c:v>2418</c:v>
                </c:pt>
                <c:pt idx="14">
                  <c:v>2635</c:v>
                </c:pt>
              </c:numCache>
            </c:numRef>
          </c:val>
          <c:extLst>
            <c:ext xmlns:c16="http://schemas.microsoft.com/office/drawing/2014/chart" uri="{C3380CC4-5D6E-409C-BE32-E72D297353CC}">
              <c16:uniqueId val="{00000002-CFDC-419B-9D09-60409B9AD5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DC-419B-9D09-60409B9AD5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DC-419B-9D09-60409B9AD5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DC-419B-9D09-60409B9AD5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1286</c:v>
                </c:pt>
                <c:pt idx="3">
                  <c:v>1248</c:v>
                </c:pt>
                <c:pt idx="6">
                  <c:v>1231</c:v>
                </c:pt>
                <c:pt idx="9">
                  <c:v>1225</c:v>
                </c:pt>
                <c:pt idx="12">
                  <c:v>1199</c:v>
                </c:pt>
              </c:numCache>
            </c:numRef>
          </c:val>
          <c:extLst>
            <c:ext xmlns:c16="http://schemas.microsoft.com/office/drawing/2014/chart" uri="{C3380CC4-5D6E-409C-BE32-E72D297353CC}">
              <c16:uniqueId val="{00000006-CFDC-419B-9D09-60409B9AD5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431</c:v>
                </c:pt>
                <c:pt idx="3">
                  <c:v>334</c:v>
                </c:pt>
                <c:pt idx="6">
                  <c:v>236</c:v>
                </c:pt>
                <c:pt idx="9">
                  <c:v>187</c:v>
                </c:pt>
                <c:pt idx="12">
                  <c:v>329</c:v>
                </c:pt>
              </c:numCache>
            </c:numRef>
          </c:val>
          <c:extLst>
            <c:ext xmlns:c16="http://schemas.microsoft.com/office/drawing/2014/chart" uri="{C3380CC4-5D6E-409C-BE32-E72D297353CC}">
              <c16:uniqueId val="{00000007-CFDC-419B-9D09-60409B9AD5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2453</c:v>
                </c:pt>
                <c:pt idx="3">
                  <c:v>2590</c:v>
                </c:pt>
                <c:pt idx="6">
                  <c:v>2664</c:v>
                </c:pt>
                <c:pt idx="9">
                  <c:v>2817</c:v>
                </c:pt>
                <c:pt idx="12">
                  <c:v>2909</c:v>
                </c:pt>
              </c:numCache>
            </c:numRef>
          </c:val>
          <c:extLst>
            <c:ext xmlns:c16="http://schemas.microsoft.com/office/drawing/2014/chart" uri="{C3380CC4-5D6E-409C-BE32-E72D297353CC}">
              <c16:uniqueId val="{00000008-CFDC-419B-9D09-60409B9AD5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c:v>
                </c:pt>
                <c:pt idx="3">
                  <c:v>34</c:v>
                </c:pt>
                <c:pt idx="6">
                  <c:v>99</c:v>
                </c:pt>
                <c:pt idx="9">
                  <c:v>328</c:v>
                </c:pt>
                <c:pt idx="12">
                  <c:v>302</c:v>
                </c:pt>
              </c:numCache>
            </c:numRef>
          </c:val>
          <c:extLst>
            <c:ext xmlns:c16="http://schemas.microsoft.com/office/drawing/2014/chart" uri="{C3380CC4-5D6E-409C-BE32-E72D297353CC}">
              <c16:uniqueId val="{00000009-CFDC-419B-9D09-60409B9AD5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1800</c:v>
                </c:pt>
                <c:pt idx="3">
                  <c:v>1754</c:v>
                </c:pt>
                <c:pt idx="6">
                  <c:v>2092</c:v>
                </c:pt>
                <c:pt idx="9">
                  <c:v>2922</c:v>
                </c:pt>
                <c:pt idx="12">
                  <c:v>3058</c:v>
                </c:pt>
              </c:numCache>
            </c:numRef>
          </c:val>
          <c:extLst>
            <c:ext xmlns:c16="http://schemas.microsoft.com/office/drawing/2014/chart" uri="{C3380CC4-5D6E-409C-BE32-E72D297353CC}">
              <c16:uniqueId val="{0000000A-CFDC-419B-9D09-60409B9AD5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DC-419B-9D09-60409B9AD5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1684</c:v>
                </c:pt>
                <c:pt idx="1">
                  <c:v>1627</c:v>
                </c:pt>
                <c:pt idx="2">
                  <c:v>1813</c:v>
                </c:pt>
              </c:numCache>
            </c:numRef>
          </c:val>
          <c:extLst>
            <c:ext xmlns:c16="http://schemas.microsoft.com/office/drawing/2014/chart" uri="{C3380CC4-5D6E-409C-BE32-E72D297353CC}">
              <c16:uniqueId val="{00000000-1756-4A37-8BE2-CCBBE8D5EC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756-4A37-8BE2-CCBBE8D5EC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656</c:v>
                </c:pt>
                <c:pt idx="1">
                  <c:v>658</c:v>
                </c:pt>
                <c:pt idx="2">
                  <c:v>700</c:v>
                </c:pt>
              </c:numCache>
            </c:numRef>
          </c:val>
          <c:extLst>
            <c:ext xmlns:c16="http://schemas.microsoft.com/office/drawing/2014/chart" uri="{C3380CC4-5D6E-409C-BE32-E72D297353CC}">
              <c16:uniqueId val="{00000002-1756-4A37-8BE2-CCBBE8D5EC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{33810D83-1D70-4DB1-BB8D-7DEC820DFE94}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9D6-46B1-A967-6EB443426E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{3AC8F7C6-2445-47E3-89D7-12310641100C}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D6-46B1-A967-6EB443426E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{FC7D915D-905A-4B39-9668-676DC2407E4E}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D6-46B1-A967-6EB443426E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{A16D1527-562C-4257-B9A1-49ABD8B0FEC5}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D6-46B1-A967-6EB443426E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{08607F99-489C-4B59-96C5-E00C32275498}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D6-46B1-A967-6EB443426EB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{0CE06229-9A0D-4D8A-B740-6FA4C49FD968}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9D6-46B1-A967-6EB443426EB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{7510AA85-7832-4D92-83E4-0FEB67CF165B}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9D6-46B1-A967-6EB443426EB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{6673AF16-9374-4561-9AD4-F159BF904731}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9D6-46B1-A967-6EB443426EB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{F93E6770-6CCF-462D-BF26-45BF320E655F}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9D6-46B1-A967-6EB443426E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63.5</c:v>
                </c:pt>
                <c:pt idx="16">
                  <c:v>64.3</c:v>
                </c:pt>
                <c:pt idx="24">
                  <c:v>61.8</c:v>
                </c:pt>
                <c:pt idx="32">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9D6-46B1-A967-6EB443426E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{DE8E00E3-D79E-4116-941A-31D8B499C17B}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9D6-46B1-A967-6EB443426E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{42D1D676-289A-4776-A61D-45FE60346E0C}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D6-46B1-A967-6EB443426E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{6A27CB82-0B04-444B-9158-A195A921A156}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D6-46B1-A967-6EB443426E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{B68F88F3-D212-4D77-AD1A-F1BD5EB63E36}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D6-46B1-A967-6EB443426E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{290CD2DF-0814-41B8-8676-6FB7E7DD4866}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D6-46B1-A967-6EB443426EB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{E7C4D21F-5939-4F97-97A2-E14FF09D1DA7}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9D6-46B1-A967-6EB443426EB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{0CAB3F11-0941-4872-988C-B3A262518332}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9D6-46B1-A967-6EB443426EB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{41758BC1-7522-4547-B78B-4F219FE183BA}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9D6-46B1-A967-6EB443426EB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{774C8679-9E5A-4938-A9B0-903CA4F084CB}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9D6-46B1-A967-6EB443426E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19D6-46B1-A967-6EB443426EB7}"/>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{42D9F4FB-72F8-4C5E-8F07-2CB4AB688DCB}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CED-4A90-B7AA-FAF597E7E2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{B7283DC5-B94C-406B-B278-98EB0CFD080D}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ED-4A90-B7AA-FAF597E7E2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{616B158D-843C-4D37-B8AF-DE75ED3EE838}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ED-4A90-B7AA-FAF597E7E2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{8F06ECE1-965A-49F5-A481-F534FD49EB9F}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ED-4A90-B7AA-FAF597E7E2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{739BD4EE-CD33-4EBF-8FDC-1051446C7958}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ED-4A90-B7AA-FAF597E7E2A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{FC9828D1-E6F8-4281-9E01-7ECA869C011B}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CED-4A90-B7AA-FAF597E7E2A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{EAF7B030-1EDD-4D61-9480-95C3D6369F0A}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CED-4A90-B7AA-FAF597E7E2A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{E4E417D0-228E-4CEA-838F-E4BE80C2685C}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CED-4A90-B7AA-FAF597E7E2A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{613F0229-8A6E-44F8-B6B0-11331CFBAE2E}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CED-4A90-B7AA-FAF597E7E2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-0.8</c:v>
                </c:pt>
                <c:pt idx="16">
                  <c:v>-0.1</c:v>
                </c:pt>
                <c:pt idx="24">
                  <c:v>0</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CED-4A90-B7AA-FAF597E7E2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{7AFFDEF8-3C02-4003-BC36-07C54EF46CD5}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CED-4A90-B7AA-FAF597E7E2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{43002400-402C-4B05-9CAB-77DBB48F65C2}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ED-4A90-B7AA-FAF597E7E2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{F7FA4732-0E5E-4529-9BED-1CBA6AF279D6}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ED-4A90-B7AA-FAF597E7E2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{10C2AF93-0E29-4316-955F-94A8DC795543}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ED-4A90-B7AA-FAF597E7E2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{A55B8ED7-7F3D-4926-90BA-09D131C7142B}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ED-4A90-B7AA-FAF597E7E2A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{50DD7907-EB86-4746-91F9-2A46EA460134}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CED-4A90-B7AA-FAF597E7E2A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{773B4C7A-7CA3-42C3-8BF1-3984D1EAE12F}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CED-4A90-B7AA-FAF597E7E2A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{04E67115-6134-4499-BEA6-5B426899A143}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CED-4A90-B7AA-FAF597E7E2A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{88595685-B5BA-4077-B026-5E5880D49929}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CED-4A90-B7AA-FAF597E7E2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BCED-4A90-B7AA-FAF597E7E2AD}"/>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年度決算から引き続き、マイナスとなった。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これは、元利償還金等（Ａ）について、組合等が起こした地方債の元利償還金が減少したためである。</a:t>
          </a:r>
        </a:p>
        <a:p>
          <a:r>
            <a:rPr kumimoji="1" lang="ja-JP" altLang="en-US" sz="1400">
              <a:latin typeface="ＭＳ ゴシック" pitchFamily="49" charset="-128"/>
              <a:ea typeface="ＭＳ ゴシック" pitchFamily="49" charset="-128"/>
            </a:rPr>
            <a:t>　今後は、据置期間が終了し元金償還が開始となる地方債が多数あることや防災拠点整備や中学校改築等の大規模工事を予定していることから実質公債費比率の分子については、プラスに転じ、さらに増加する見込みである。現在の水準を維持するため、今後も事業の優先順位をたて、起債に頼りすぎ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将来負担比率の分子は、充当可能財源が将来負担額を上回るため負数となったが、年々上昇傾向にある。</a:t>
          </a:r>
        </a:p>
        <a:p>
          <a:r>
            <a:rPr kumimoji="1" lang="ja-JP" altLang="en-US" sz="1400">
              <a:latin typeface="ＭＳ ゴシック" pitchFamily="49" charset="-128"/>
              <a:ea typeface="ＭＳ ゴシック" pitchFamily="49" charset="-128"/>
            </a:rPr>
            <a:t>　一般会計における地方債残高は、役場空調等改修工事や社会教育センター長寿命化工事の実施等により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3,600</a:t>
          </a:r>
          <a:r>
            <a:rPr kumimoji="1" lang="ja-JP" altLang="en-US" sz="1400">
              <a:latin typeface="ＭＳ ゴシック" pitchFamily="49" charset="-128"/>
              <a:ea typeface="ＭＳ ゴシック" pitchFamily="49" charset="-128"/>
            </a:rPr>
            <a:t>万円増加した。</a:t>
          </a:r>
        </a:p>
        <a:p>
          <a:r>
            <a:rPr kumimoji="1" lang="ja-JP" altLang="en-US" sz="1400">
              <a:latin typeface="ＭＳ ゴシック" pitchFamily="49" charset="-128"/>
              <a:ea typeface="ＭＳ ゴシック" pitchFamily="49" charset="-128"/>
            </a:rPr>
            <a:t>　充当可能基金については、財政調整基金において歳入歳出の差額の２分の１の積み立て等を実施したことにより、残高が増加した。</a:t>
          </a:r>
        </a:p>
        <a:p>
          <a:r>
            <a:rPr kumimoji="1" lang="ja-JP" altLang="en-US" sz="1400">
              <a:latin typeface="ＭＳ ゴシック" pitchFamily="49" charset="-128"/>
              <a:ea typeface="ＭＳ ゴシック" pitchFamily="49" charset="-128"/>
            </a:rPr>
            <a:t>　今後は、防災拠点整備や中学校改築等の大規模工事を予定していることから、地方債残高は増加する見込みである。また、新型コロナウイルス感染症の影響から持ち直しが見られる税収についても、大幅な増収要因は見込めず、基金からの取崩を行うことも考えられる。引き続き、事業の見直しや起債に頼りすぎない財政運営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財政調整基金に歳入歳出の余剰分の積立等により、基金残高は増加した。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その他特定目的基金の増加もあり、基金全体としては２億２８７９万円の増加となった。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今後は各施設の改修に係る費用の支出が見込まれており、公共施設等保全整備基金や教育施設整備基金といった特定目的基金からの取り崩しが想定される。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・豊山町教育施設整備基金：教育施設の整備に係る経費に充当する。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・豊山町公共施設等保全整備基金：公共施設等の長寿命化を図るための計画的な保全整備に充当する。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・豊山町遺児高校入学祝金支給事業基金：遺児が高校に入学する際に祝金を支給する事業の経費に充当する。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・豊山町森林環境譲与税基金：木材利用の促進や普及啓発等に要する費用へ充当する。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・町制施行５０周年記念事業基金：町制施行５０周年記念事業に要する経費へ充当する。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・公共施設整備基金の積立、取崩の差額が＋３，７４７万円となり、残高が増加した。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・豊山町公共施設等保全整備基金：役場庁舎等空調改修工事や社会教育センター長寿命化改修工事などへの充当を予定している。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・豊山町教育施設整備基金：小中学校の校舎建替えなどの教育施設整備時の経費に充当することを想定しているため、今後も積極的に積み立てを行う予定である。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・豊山町遺児高校入学祝金支給事業基金：平成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年度の創設時から指定寄附金を原資として積み立てているため、寄附があった場合に積み立てを行う。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主に新型コロナウイルス感染症対策事業に充てるため、２億３，７５２万円を取り崩した。また、歳入歳出の差額の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の１億７，３０６万円を積み立てるなど総額４億２，３６４万円積み立てたことによる増加となった。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財政調整基金の残高は、他市町村と比較し高い水準を維持している。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本基金の使途としては、急激な経済変動時の財源不足や災害発生時の財源不足に充当することを想定している。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15,831
15,337
6.18
8,438,592
7,987,288
430,086
4,410,361
3,058,210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本町における公共施設には、小・中学校や保育園といった建設後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年以上経過した施設が多数存在しているため、有形固定資産償却率は類似団体平均に比べ高い水準で推移していた。</a:t>
          </a:r>
        </a:p>
        <a:p>
          <a:r>
            <a:rPr kumimoji="1" lang="ja-JP" altLang="en-US" sz="1100">
              <a:latin typeface="ＭＳ Ｐゴシック" panose="020B0600070205080204" pitchFamily="50" charset="-128"/>
              <a:ea typeface="ＭＳ Ｐゴシック" panose="020B0600070205080204" pitchFamily="50" charset="-128"/>
            </a:rPr>
            <a:t>　令和２年度に有形固定資産償却率が減少した要因は新給食センターの建設によるものである。しかし、依然として建物の老朽化は喫緊の課題となっている状況を踏まえ、本町では公共施設等総合管理計画を基に、計画的な公共施設等の維持管理、更新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15257</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93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43180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09727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49953</xdr:rowOff>
    </xdr:from>
    <xdr:to>
      <xdr:col>15</xdr:col>
      <xdr:colOff>187325</xdr:colOff>
      <xdr:row>31</xdr:row>
      <xdr:rowOff>151553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100753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3289300" y="6097270"/>
          <a:ext cx="7620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21167</xdr:rowOff>
    </xdr:from>
    <xdr:to>
      <xdr:col>11</xdr:col>
      <xdr:colOff>187325</xdr:colOff>
      <xdr:row>31</xdr:row>
      <xdr:rowOff>122767</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71967</xdr:rowOff>
    </xdr:from>
    <xdr:to>
      <xdr:col>15</xdr:col>
      <xdr:colOff>136525</xdr:colOff>
      <xdr:row>31</xdr:row>
      <xdr:rowOff>100753</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615844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135043</xdr:rowOff>
    </xdr:from>
    <xdr:to>
      <xdr:col>7</xdr:col>
      <xdr:colOff>187325</xdr:colOff>
      <xdr:row>31</xdr:row>
      <xdr:rowOff>65193</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14393</xdr:rowOff>
    </xdr:from>
    <xdr:to>
      <xdr:col>11</xdr:col>
      <xdr:colOff>136525</xdr:colOff>
      <xdr:row>31</xdr:row>
      <xdr:rowOff>71967</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610086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142680</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113894</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債務償還比率は類似団体平均を大きく下回っているものの、令和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年度に役場庁舎等空調改修工事事業債や社会教育センター長寿命化改修工事債、令和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豊山小学校トイレ改修工事事業債や豊山小学校トイレ改修工事事業債の借入を行ったこと等から、今後は増加傾向になる見込みである。引き続き、優先順位等をたて安易に起債に頼ることのない財政運営を行っ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88619</xdr:rowOff>
    </xdr:from>
    <xdr:to>
      <xdr:col>76</xdr:col>
      <xdr:colOff>73025</xdr:colOff>
      <xdr:row>28</xdr:row>
      <xdr:rowOff>18769</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4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111496</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34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76436</xdr:rowOff>
    </xdr:from>
    <xdr:to>
      <xdr:col>72</xdr:col>
      <xdr:colOff>123825</xdr:colOff>
      <xdr:row>28</xdr:row>
      <xdr:rowOff>6586</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47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127236</xdr:rowOff>
    </xdr:from>
    <xdr:to>
      <xdr:col>76</xdr:col>
      <xdr:colOff>22225</xdr:colOff>
      <xdr:row>27</xdr:row>
      <xdr:rowOff>139419</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4084300" y="5527911"/>
          <a:ext cx="7112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98915</xdr:rowOff>
    </xdr:from>
    <xdr:to>
      <xdr:col>68</xdr:col>
      <xdr:colOff>123825</xdr:colOff>
      <xdr:row>27</xdr:row>
      <xdr:rowOff>29065</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149715</xdr:rowOff>
    </xdr:from>
    <xdr:to>
      <xdr:col>72</xdr:col>
      <xdr:colOff>73025</xdr:colOff>
      <xdr:row>27</xdr:row>
      <xdr:rowOff>127236</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5378940"/>
          <a:ext cx="762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79484</xdr:rowOff>
    </xdr:from>
    <xdr:to>
      <xdr:col>64</xdr:col>
      <xdr:colOff>123825</xdr:colOff>
      <xdr:row>27</xdr:row>
      <xdr:rowOff>9634</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30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130284</xdr:rowOff>
    </xdr:from>
    <xdr:to>
      <xdr:col>68</xdr:col>
      <xdr:colOff>73025</xdr:colOff>
      <xdr:row>26</xdr:row>
      <xdr:rowOff>149715</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359509"/>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121430</xdr:rowOff>
    </xdr:from>
    <xdr:to>
      <xdr:col>60</xdr:col>
      <xdr:colOff>123825</xdr:colOff>
      <xdr:row>27</xdr:row>
      <xdr:rowOff>51580</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3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130284</xdr:rowOff>
    </xdr:from>
    <xdr:to>
      <xdr:col>64</xdr:col>
      <xdr:colOff>73025</xdr:colOff>
      <xdr:row>27</xdr:row>
      <xdr:rowOff>780</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5359509"/>
          <a:ext cx="762000" cy="4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21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1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19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23113</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2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45592</xdr:rowOff>
    </xdr:from>
    <xdr:ext cx="405111"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119744" y="510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26161</xdr:rowOff>
    </xdr:from>
    <xdr:ext cx="405111"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57744" y="508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68107</xdr:rowOff>
    </xdr:from>
    <xdr:ext cx="405111"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95744" y="5125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15,831
15,337
6.18
8,438,592
7,987,288
430,086
4,410,361
3,058,210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160655</xdr:rowOff>
    </xdr:from>
    <xdr:to>
      <xdr:col>24</xdr:col>
      <xdr:colOff>114300</xdr:colOff>
      <xdr:row>40</xdr:row>
      <xdr:rowOff>90805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139082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164465</xdr:rowOff>
    </xdr:from>
    <xdr:to>
      <xdr:col>20</xdr:col>
      <xdr:colOff>38100</xdr:colOff>
      <xdr:row>40</xdr:row>
      <xdr:rowOff>94615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40005</xdr:rowOff>
    </xdr:from>
    <xdr:to>
      <xdr:col>24</xdr:col>
      <xdr:colOff>63500</xdr:colOff>
      <xdr:row>40</xdr:row>
      <xdr:rowOff>43815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68980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154940</xdr:rowOff>
    </xdr:from>
    <xdr:to>
      <xdr:col>15</xdr:col>
      <xdr:colOff>101600</xdr:colOff>
      <xdr:row>40</xdr:row>
      <xdr:rowOff>85090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34290</xdr:rowOff>
    </xdr:from>
    <xdr:to>
      <xdr:col>19</xdr:col>
      <xdr:colOff>177800</xdr:colOff>
      <xdr:row>40</xdr:row>
      <xdr:rowOff>43815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8922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10160</xdr:rowOff>
    </xdr:from>
    <xdr:to>
      <xdr:col>10</xdr:col>
      <xdr:colOff>165100</xdr:colOff>
      <xdr:row>40</xdr:row>
      <xdr:rowOff>111760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34290</xdr:rowOff>
    </xdr:from>
    <xdr:to>
      <xdr:col>15</xdr:col>
      <xdr:colOff>50800</xdr:colOff>
      <xdr:row>40</xdr:row>
      <xdr:rowOff>60960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6892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132080</xdr:rowOff>
    </xdr:from>
    <xdr:to>
      <xdr:col>6</xdr:col>
      <xdr:colOff>38100</xdr:colOff>
      <xdr:row>40</xdr:row>
      <xdr:rowOff>62230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11430</xdr:rowOff>
    </xdr:from>
    <xdr:to>
      <xdr:col>10</xdr:col>
      <xdr:colOff>114300</xdr:colOff>
      <xdr:row>40</xdr:row>
      <xdr:rowOff>60960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8694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85742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76217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102887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53357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78234</xdr:rowOff>
    </xdr:from>
    <xdr:to>
      <xdr:col>55</xdr:col>
      <xdr:colOff>50800</xdr:colOff>
      <xdr:row>42</xdr:row>
      <xdr:rowOff>8384</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1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4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78237</xdr:rowOff>
    </xdr:from>
    <xdr:to>
      <xdr:col>50</xdr:col>
      <xdr:colOff>165100</xdr:colOff>
      <xdr:row>42</xdr:row>
      <xdr:rowOff>8387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1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129034</xdr:rowOff>
    </xdr:from>
    <xdr:to>
      <xdr:col>55</xdr:col>
      <xdr:colOff>0</xdr:colOff>
      <xdr:row>41</xdr:row>
      <xdr:rowOff>129037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58484"/>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78215</xdr:rowOff>
    </xdr:from>
    <xdr:to>
      <xdr:col>46</xdr:col>
      <xdr:colOff>38100</xdr:colOff>
      <xdr:row>42</xdr:row>
      <xdr:rowOff>8365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1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129015</xdr:rowOff>
    </xdr:from>
    <xdr:to>
      <xdr:col>50</xdr:col>
      <xdr:colOff>114300</xdr:colOff>
      <xdr:row>41</xdr:row>
      <xdr:rowOff>129037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7158465"/>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78219</xdr:rowOff>
    </xdr:from>
    <xdr:to>
      <xdr:col>41</xdr:col>
      <xdr:colOff>101600</xdr:colOff>
      <xdr:row>42</xdr:row>
      <xdr:rowOff>8369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1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129015</xdr:rowOff>
    </xdr:from>
    <xdr:to>
      <xdr:col>45</xdr:col>
      <xdr:colOff>177800</xdr:colOff>
      <xdr:row>41</xdr:row>
      <xdr:rowOff>129019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58465"/>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78197</xdr:rowOff>
    </xdr:from>
    <xdr:to>
      <xdr:col>36</xdr:col>
      <xdr:colOff>165100</xdr:colOff>
      <xdr:row>42</xdr:row>
      <xdr:rowOff>8347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10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128997</xdr:rowOff>
    </xdr:from>
    <xdr:to>
      <xdr:col>41</xdr:col>
      <xdr:colOff>50800</xdr:colOff>
      <xdr:row>41</xdr:row>
      <xdr:rowOff>129019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7158447"/>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170964</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72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170942</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720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170946</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720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170924</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720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169562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70485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3251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126365</xdr:rowOff>
    </xdr:from>
    <xdr:to>
      <xdr:col>15</xdr:col>
      <xdr:colOff>101600</xdr:colOff>
      <xdr:row>60</xdr:row>
      <xdr:rowOff>56515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xdr:rowOff>
    </xdr:from>
    <xdr:to>
      <xdr:col>19</xdr:col>
      <xdr:colOff>177800</xdr:colOff>
      <xdr:row>60</xdr:row>
      <xdr:rowOff>38100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2927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93980</xdr:rowOff>
    </xdr:from>
    <xdr:to>
      <xdr:col>10</xdr:col>
      <xdr:colOff>165100</xdr:colOff>
      <xdr:row>60</xdr:row>
      <xdr:rowOff>24130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144780</xdr:rowOff>
    </xdr:from>
    <xdr:to>
      <xdr:col>15</xdr:col>
      <xdr:colOff>50800</xdr:colOff>
      <xdr:row>60</xdr:row>
      <xdr:rowOff>5715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2603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73025</xdr:rowOff>
    </xdr:from>
    <xdr:to>
      <xdr:col>6</xdr:col>
      <xdr:colOff>38100</xdr:colOff>
      <xdr:row>60</xdr:row>
      <xdr:rowOff>3175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123825</xdr:rowOff>
    </xdr:from>
    <xdr:to>
      <xdr:col>10</xdr:col>
      <xdr:colOff>114300</xdr:colOff>
      <xdr:row>59</xdr:row>
      <xdr:rowOff>144780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2393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80027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105693</xdr:rowOff>
    </xdr:from>
    <xdr:to>
      <xdr:col>55</xdr:col>
      <xdr:colOff>50800</xdr:colOff>
      <xdr:row>64</xdr:row>
      <xdr:rowOff>35843</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109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20620</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1082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105701</xdr:rowOff>
    </xdr:from>
    <xdr:to>
      <xdr:col>50</xdr:col>
      <xdr:colOff>165100</xdr:colOff>
      <xdr:row>64</xdr:row>
      <xdr:rowOff>35851</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9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156493</xdr:rowOff>
    </xdr:from>
    <xdr:to>
      <xdr:col>55</xdr:col>
      <xdr:colOff>0</xdr:colOff>
      <xdr:row>63</xdr:row>
      <xdr:rowOff>156501</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0957843"/>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105628</xdr:rowOff>
    </xdr:from>
    <xdr:to>
      <xdr:col>46</xdr:col>
      <xdr:colOff>38100</xdr:colOff>
      <xdr:row>64</xdr:row>
      <xdr:rowOff>35778</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9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156428</xdr:rowOff>
    </xdr:from>
    <xdr:to>
      <xdr:col>50</xdr:col>
      <xdr:colOff>114300</xdr:colOff>
      <xdr:row>63</xdr:row>
      <xdr:rowOff>156501</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8750300" y="10957778"/>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105641</xdr:rowOff>
    </xdr:from>
    <xdr:to>
      <xdr:col>41</xdr:col>
      <xdr:colOff>101600</xdr:colOff>
      <xdr:row>64</xdr:row>
      <xdr:rowOff>35791</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9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156428</xdr:rowOff>
    </xdr:from>
    <xdr:to>
      <xdr:col>45</xdr:col>
      <xdr:colOff>177800</xdr:colOff>
      <xdr:row>63</xdr:row>
      <xdr:rowOff>156441</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0957778"/>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105712</xdr:rowOff>
    </xdr:from>
    <xdr:to>
      <xdr:col>36</xdr:col>
      <xdr:colOff>165100</xdr:colOff>
      <xdr:row>64</xdr:row>
      <xdr:rowOff>35862</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9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156441</xdr:rowOff>
    </xdr:from>
    <xdr:to>
      <xdr:col>41</xdr:col>
      <xdr:colOff>50800</xdr:colOff>
      <xdr:row>63</xdr:row>
      <xdr:rowOff>156512</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972300" y="10957791"/>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26978</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59411" y="109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26905</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83111" y="109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26918</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94111" y="109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26989</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705111" y="1099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153036</xdr:rowOff>
    </xdr:from>
    <xdr:to>
      <xdr:col>24</xdr:col>
      <xdr:colOff>114300</xdr:colOff>
      <xdr:row>83</xdr:row>
      <xdr:rowOff>83186</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4463</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406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83</xdr:row>
      <xdr:rowOff>32386</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3797300" y="142189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160020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908300" y="14177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36830</xdr:rowOff>
    </xdr:from>
    <xdr:to>
      <xdr:col>10</xdr:col>
      <xdr:colOff>165100</xdr:colOff>
      <xdr:row>82</xdr:row>
      <xdr:rowOff>138430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87630</xdr:rowOff>
    </xdr:from>
    <xdr:to>
      <xdr:col>15</xdr:col>
      <xdr:colOff>50800</xdr:colOff>
      <xdr:row>82</xdr:row>
      <xdr:rowOff>118111</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019300" y="141465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72389</xdr:rowOff>
    </xdr:from>
    <xdr:to>
      <xdr:col>10</xdr:col>
      <xdr:colOff>114300</xdr:colOff>
      <xdr:row>82</xdr:row>
      <xdr:rowOff>87630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130300" y="14131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55897</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13988</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154957</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92129</xdr:rowOff>
    </xdr:from>
    <xdr:to>
      <xdr:col>55</xdr:col>
      <xdr:colOff>50800</xdr:colOff>
      <xdr:row>87</xdr:row>
      <xdr:rowOff>22279</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8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7056</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75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92292</xdr:rowOff>
    </xdr:from>
    <xdr:to>
      <xdr:col>50</xdr:col>
      <xdr:colOff>165100</xdr:colOff>
      <xdr:row>87</xdr:row>
      <xdr:rowOff>22442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8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142929</xdr:rowOff>
    </xdr:from>
    <xdr:to>
      <xdr:col>55</xdr:col>
      <xdr:colOff>0</xdr:colOff>
      <xdr:row>86</xdr:row>
      <xdr:rowOff>143092</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4887629"/>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92129</xdr:rowOff>
    </xdr:from>
    <xdr:to>
      <xdr:col>46</xdr:col>
      <xdr:colOff>38100</xdr:colOff>
      <xdr:row>87</xdr:row>
      <xdr:rowOff>22279</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8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142929</xdr:rowOff>
    </xdr:from>
    <xdr:to>
      <xdr:col>50</xdr:col>
      <xdr:colOff>114300</xdr:colOff>
      <xdr:row>86</xdr:row>
      <xdr:rowOff>143092</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8750300" y="1488762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92129</xdr:rowOff>
    </xdr:from>
    <xdr:to>
      <xdr:col>41</xdr:col>
      <xdr:colOff>101600</xdr:colOff>
      <xdr:row>87</xdr:row>
      <xdr:rowOff>22279</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8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142929</xdr:rowOff>
    </xdr:from>
    <xdr:to>
      <xdr:col>45</xdr:col>
      <xdr:colOff>177800</xdr:colOff>
      <xdr:row>86</xdr:row>
      <xdr:rowOff>142929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488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91966</xdr:rowOff>
    </xdr:from>
    <xdr:to>
      <xdr:col>36</xdr:col>
      <xdr:colOff>165100</xdr:colOff>
      <xdr:row>87</xdr:row>
      <xdr:rowOff>22116</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8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142766</xdr:rowOff>
    </xdr:from>
    <xdr:to>
      <xdr:col>41</xdr:col>
      <xdr:colOff>50800</xdr:colOff>
      <xdr:row>86</xdr:row>
      <xdr:rowOff>142929</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488746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13569</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92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13406</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9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13406</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9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13243</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92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118473</xdr:rowOff>
    </xdr:from>
    <xdr:to>
      <xdr:col>85</xdr:col>
      <xdr:colOff>177800</xdr:colOff>
      <xdr:row>39</xdr:row>
      <xdr:rowOff>48623</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96900</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107043</xdr:rowOff>
    </xdr:from>
    <xdr:to>
      <xdr:col>81</xdr:col>
      <xdr:colOff>101600</xdr:colOff>
      <xdr:row>39</xdr:row>
      <xdr:rowOff>37193</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157843</xdr:rowOff>
    </xdr:from>
    <xdr:to>
      <xdr:col>85</xdr:col>
      <xdr:colOff>127000</xdr:colOff>
      <xdr:row>38</xdr:row>
      <xdr:rowOff>169273</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67294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151312</xdr:rowOff>
    </xdr:from>
    <xdr:to>
      <xdr:col>81</xdr:col>
      <xdr:colOff>50800</xdr:colOff>
      <xdr:row>38</xdr:row>
      <xdr:rowOff>157843</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666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80917</xdr:rowOff>
    </xdr:from>
    <xdr:to>
      <xdr:col>72</xdr:col>
      <xdr:colOff>38100</xdr:colOff>
      <xdr:row>39</xdr:row>
      <xdr:rowOff>11067</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131717</xdr:rowOff>
    </xdr:from>
    <xdr:to>
      <xdr:col>76</xdr:col>
      <xdr:colOff>114300</xdr:colOff>
      <xdr:row>38</xdr:row>
      <xdr:rowOff>151312</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66468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110490</xdr:rowOff>
    </xdr:from>
    <xdr:to>
      <xdr:col>71</xdr:col>
      <xdr:colOff>177800</xdr:colOff>
      <xdr:row>38</xdr:row>
      <xdr:rowOff>131717</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6255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28320</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2194</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90714</xdr:rowOff>
    </xdr:from>
    <xdr:to>
      <xdr:col>116</xdr:col>
      <xdr:colOff>114300</xdr:colOff>
      <xdr:row>37</xdr:row>
      <xdr:rowOff>20864</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113591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90714</xdr:rowOff>
    </xdr:from>
    <xdr:to>
      <xdr:col>112</xdr:col>
      <xdr:colOff>38100</xdr:colOff>
      <xdr:row>37</xdr:row>
      <xdr:rowOff>20864</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141514</xdr:rowOff>
    </xdr:from>
    <xdr:to>
      <xdr:col>116</xdr:col>
      <xdr:colOff>63500</xdr:colOff>
      <xdr:row>36</xdr:row>
      <xdr:rowOff>141514</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1323300" y="6313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87449</xdr:rowOff>
    </xdr:from>
    <xdr:to>
      <xdr:col>107</xdr:col>
      <xdr:colOff>101600</xdr:colOff>
      <xdr:row>37</xdr:row>
      <xdr:rowOff>17599</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138249</xdr:rowOff>
    </xdr:from>
    <xdr:to>
      <xdr:col>111</xdr:col>
      <xdr:colOff>177800</xdr:colOff>
      <xdr:row>36</xdr:row>
      <xdr:rowOff>141514</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0434300" y="63104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87449</xdr:rowOff>
    </xdr:from>
    <xdr:to>
      <xdr:col>102</xdr:col>
      <xdr:colOff>165100</xdr:colOff>
      <xdr:row>37</xdr:row>
      <xdr:rowOff>17599</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138249</xdr:rowOff>
    </xdr:from>
    <xdr:to>
      <xdr:col>107</xdr:col>
      <xdr:colOff>50800</xdr:colOff>
      <xdr:row>36</xdr:row>
      <xdr:rowOff>138249</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9545300" y="6310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84183</xdr:rowOff>
    </xdr:from>
    <xdr:to>
      <xdr:col>98</xdr:col>
      <xdr:colOff>38100</xdr:colOff>
      <xdr:row>37</xdr:row>
      <xdr:rowOff>14333</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134983</xdr:rowOff>
    </xdr:from>
    <xdr:to>
      <xdr:col>102</xdr:col>
      <xdr:colOff>114300</xdr:colOff>
      <xdr:row>36</xdr:row>
      <xdr:rowOff>138249</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656300" y="63071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37391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34126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34126</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30860</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145415</xdr:rowOff>
    </xdr:from>
    <xdr:to>
      <xdr:col>85</xdr:col>
      <xdr:colOff>177800</xdr:colOff>
      <xdr:row>61</xdr:row>
      <xdr:rowOff>75565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123842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24765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4470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130175</xdr:rowOff>
    </xdr:from>
    <xdr:to>
      <xdr:col>76</xdr:col>
      <xdr:colOff>165100</xdr:colOff>
      <xdr:row>61</xdr:row>
      <xdr:rowOff>60325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9525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4592300" y="104470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xdr:rowOff>
    </xdr:from>
    <xdr:to>
      <xdr:col>76</xdr:col>
      <xdr:colOff>114300</xdr:colOff>
      <xdr:row>61</xdr:row>
      <xdr:rowOff>68580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3703300" y="104679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135890</xdr:rowOff>
    </xdr:from>
    <xdr:to>
      <xdr:col>67</xdr:col>
      <xdr:colOff>101600</xdr:colOff>
      <xdr:row>61</xdr:row>
      <xdr:rowOff>66040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xdr:rowOff>
    </xdr:from>
    <xdr:to>
      <xdr:col>71</xdr:col>
      <xdr:colOff>177800</xdr:colOff>
      <xdr:row>61</xdr:row>
      <xdr:rowOff>68580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4736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51452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57167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xdr:rowOff>
    </xdr:from>
    <xdr:to>
      <xdr:col>116</xdr:col>
      <xdr:colOff>114300</xdr:colOff>
      <xdr:row>62</xdr:row>
      <xdr:rowOff>107035</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6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155312</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6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5893</xdr:rowOff>
    </xdr:from>
    <xdr:to>
      <xdr:col>112</xdr:col>
      <xdr:colOff>38100</xdr:colOff>
      <xdr:row>62</xdr:row>
      <xdr:rowOff>107493</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6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56235</xdr:rowOff>
    </xdr:from>
    <xdr:to>
      <xdr:col>116</xdr:col>
      <xdr:colOff>63500</xdr:colOff>
      <xdr:row>62</xdr:row>
      <xdr:rowOff>56693</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1323300" y="1068613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2236</xdr:rowOff>
    </xdr:from>
    <xdr:to>
      <xdr:col>107</xdr:col>
      <xdr:colOff>101600</xdr:colOff>
      <xdr:row>62</xdr:row>
      <xdr:rowOff>103836</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6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53036</xdr:rowOff>
    </xdr:from>
    <xdr:to>
      <xdr:col>111</xdr:col>
      <xdr:colOff>177800</xdr:colOff>
      <xdr:row>62</xdr:row>
      <xdr:rowOff>56693</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0434300" y="106829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2692</xdr:rowOff>
    </xdr:from>
    <xdr:to>
      <xdr:col>102</xdr:col>
      <xdr:colOff>165100</xdr:colOff>
      <xdr:row>62</xdr:row>
      <xdr:rowOff>104292</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6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53036</xdr:rowOff>
    </xdr:from>
    <xdr:to>
      <xdr:col>107</xdr:col>
      <xdr:colOff>50800</xdr:colOff>
      <xdr:row>62</xdr:row>
      <xdr:rowOff>53492</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1068293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170485</xdr:rowOff>
    </xdr:from>
    <xdr:to>
      <xdr:col>98</xdr:col>
      <xdr:colOff>38100</xdr:colOff>
      <xdr:row>62</xdr:row>
      <xdr:rowOff>100635</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6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49835</xdr:rowOff>
    </xdr:from>
    <xdr:to>
      <xdr:col>102</xdr:col>
      <xdr:colOff>114300</xdr:colOff>
      <xdr:row>62</xdr:row>
      <xdr:rowOff>53492</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656300" y="1067973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98620</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94963</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1072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95419</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7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91762</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7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83838</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97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92075</xdr:rowOff>
    </xdr:from>
    <xdr:to>
      <xdr:col>81</xdr:col>
      <xdr:colOff>101600</xdr:colOff>
      <xdr:row>80</xdr:row>
      <xdr:rowOff>22225</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142875</xdr:rowOff>
    </xdr:from>
    <xdr:to>
      <xdr:col>85</xdr:col>
      <xdr:colOff>127000</xdr:colOff>
      <xdr:row>80</xdr:row>
      <xdr:rowOff>3811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36874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73025</xdr:rowOff>
    </xdr:from>
    <xdr:to>
      <xdr:col>76</xdr:col>
      <xdr:colOff>165100</xdr:colOff>
      <xdr:row>80</xdr:row>
      <xdr:rowOff>3175</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123825</xdr:rowOff>
    </xdr:from>
    <xdr:to>
      <xdr:col>81</xdr:col>
      <xdr:colOff>50800</xdr:colOff>
      <xdr:row>79</xdr:row>
      <xdr:rowOff>142875</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3668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27305</xdr:rowOff>
    </xdr:from>
    <xdr:to>
      <xdr:col>72</xdr:col>
      <xdr:colOff>38100</xdr:colOff>
      <xdr:row>79</xdr:row>
      <xdr:rowOff>128905</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78105</xdr:rowOff>
    </xdr:from>
    <xdr:to>
      <xdr:col>76</xdr:col>
      <xdr:colOff>114300</xdr:colOff>
      <xdr:row>79</xdr:row>
      <xdr:rowOff>123825</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36226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156845</xdr:rowOff>
    </xdr:from>
    <xdr:to>
      <xdr:col>67</xdr:col>
      <xdr:colOff>101600</xdr:colOff>
      <xdr:row>79</xdr:row>
      <xdr:rowOff>86995</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36195</xdr:rowOff>
    </xdr:from>
    <xdr:to>
      <xdr:col>71</xdr:col>
      <xdr:colOff>177800</xdr:colOff>
      <xdr:row>79</xdr:row>
      <xdr:rowOff>78105</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35807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20972</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104791</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382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38752</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660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19702</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89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145432</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5007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103522</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6117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87885</xdr:rowOff>
    </xdr:from>
    <xdr:to>
      <xdr:col>116</xdr:col>
      <xdr:colOff>114300</xdr:colOff>
      <xdr:row>79</xdr:row>
      <xdr:rowOff>18035</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40912</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3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87885</xdr:rowOff>
    </xdr:from>
    <xdr:to>
      <xdr:col>112</xdr:col>
      <xdr:colOff>38100</xdr:colOff>
      <xdr:row>79</xdr:row>
      <xdr:rowOff>18035</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138685</xdr:rowOff>
    </xdr:from>
    <xdr:to>
      <xdr:col>116</xdr:col>
      <xdr:colOff>63500</xdr:colOff>
      <xdr:row>78</xdr:row>
      <xdr:rowOff>138685</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1323300" y="13511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78739</xdr:rowOff>
    </xdr:from>
    <xdr:to>
      <xdr:col>107</xdr:col>
      <xdr:colOff>101600</xdr:colOff>
      <xdr:row>79</xdr:row>
      <xdr:rowOff>8889</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129539</xdr:rowOff>
    </xdr:from>
    <xdr:to>
      <xdr:col>111</xdr:col>
      <xdr:colOff>177800</xdr:colOff>
      <xdr:row>78</xdr:row>
      <xdr:rowOff>138685</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3502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83313</xdr:rowOff>
    </xdr:from>
    <xdr:to>
      <xdr:col>102</xdr:col>
      <xdr:colOff>165100</xdr:colOff>
      <xdr:row>79</xdr:row>
      <xdr:rowOff>13463</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129539</xdr:rowOff>
    </xdr:from>
    <xdr:to>
      <xdr:col>107</xdr:col>
      <xdr:colOff>50800</xdr:colOff>
      <xdr:row>78</xdr:row>
      <xdr:rowOff>134113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9545300" y="13502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74168</xdr:rowOff>
    </xdr:from>
    <xdr:to>
      <xdr:col>98</xdr:col>
      <xdr:colOff>38100</xdr:colOff>
      <xdr:row>79</xdr:row>
      <xdr:rowOff>4318</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124968</xdr:rowOff>
    </xdr:from>
    <xdr:to>
      <xdr:col>102</xdr:col>
      <xdr:colOff>114300</xdr:colOff>
      <xdr:row>78</xdr:row>
      <xdr:rowOff>134113</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3498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34562</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323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25416</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29990</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323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20845</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322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E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000000-0008-0000-0E00-0000F8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E00-0000FA020000}"/>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E00-0000FC020000}"/>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169418</xdr:rowOff>
    </xdr:from>
    <xdr:to>
      <xdr:col>85</xdr:col>
      <xdr:colOff>177800</xdr:colOff>
      <xdr:row>102</xdr:row>
      <xdr:rowOff>99568</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62687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20845</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E00-000008030000}"/>
            </a:ext>
          </a:extLst>
        </xdr:cNvPr>
        <xdr:cNvSpPr txBox="1"/>
      </xdr:nvSpPr>
      <xdr:spPr>
        <a:xfrm>
          <a:off x="16357600" y="173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43687</xdr:rowOff>
    </xdr:from>
    <xdr:to>
      <xdr:col>81</xdr:col>
      <xdr:colOff>101600</xdr:colOff>
      <xdr:row>102</xdr:row>
      <xdr:rowOff>145287</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5430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48768</xdr:rowOff>
    </xdr:from>
    <xdr:to>
      <xdr:col>85</xdr:col>
      <xdr:colOff>127000</xdr:colOff>
      <xdr:row>102</xdr:row>
      <xdr:rowOff>94487</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flipV="1">
          <a:off x="15481300" y="175366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160274</xdr:rowOff>
    </xdr:from>
    <xdr:to>
      <xdr:col>76</xdr:col>
      <xdr:colOff>165100</xdr:colOff>
      <xdr:row>102</xdr:row>
      <xdr:rowOff>90424</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4541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39624</xdr:rowOff>
    </xdr:from>
    <xdr:to>
      <xdr:col>81</xdr:col>
      <xdr:colOff>50800</xdr:colOff>
      <xdr:row>102</xdr:row>
      <xdr:rowOff>94487</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4592300" y="175275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123698</xdr:rowOff>
    </xdr:from>
    <xdr:to>
      <xdr:col>72</xdr:col>
      <xdr:colOff>38100</xdr:colOff>
      <xdr:row>102</xdr:row>
      <xdr:rowOff>53848</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36525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3048</xdr:rowOff>
    </xdr:from>
    <xdr:to>
      <xdr:col>76</xdr:col>
      <xdr:colOff>114300</xdr:colOff>
      <xdr:row>102</xdr:row>
      <xdr:rowOff>39624</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3703300" y="17490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121413</xdr:rowOff>
    </xdr:from>
    <xdr:to>
      <xdr:col>67</xdr:col>
      <xdr:colOff>101600</xdr:colOff>
      <xdr:row>102</xdr:row>
      <xdr:rowOff>51563</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27635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763</xdr:rowOff>
    </xdr:from>
    <xdr:to>
      <xdr:col>71</xdr:col>
      <xdr:colOff>177800</xdr:colOff>
      <xdr:row>102</xdr:row>
      <xdr:rowOff>3048</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2814300" y="174886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E00-000011030000}"/>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E00-000012030000}"/>
            </a:ext>
          </a:extLst>
        </xdr:cNvPr>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E00-000013030000}"/>
            </a:ext>
          </a:extLst>
        </xdr:cNvPr>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65549</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E00-000014030000}"/>
            </a:ext>
          </a:extLst>
        </xdr:cNvPr>
        <xdr:cNvSpPr txBox="1"/>
      </xdr:nvSpPr>
      <xdr:spPr>
        <a:xfrm>
          <a:off x="12611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161814</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106951</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70375</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721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68090</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E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E00-000033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E00-00003503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142620</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E00-000037030000}"/>
            </a:ext>
          </a:extLst>
        </xdr:cNvPr>
        <xdr:cNvSpPr txBox="1"/>
      </xdr:nvSpPr>
      <xdr:spPr>
        <a:xfrm>
          <a:off x="22199600" y="18316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2110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152779</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E00-000043030000}"/>
            </a:ext>
          </a:extLst>
        </xdr:cNvPr>
        <xdr:cNvSpPr txBox="1"/>
      </xdr:nvSpPr>
      <xdr:spPr>
        <a:xfrm>
          <a:off x="22199600" y="179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129902</xdr:rowOff>
    </xdr:from>
    <xdr:to>
      <xdr:col>112</xdr:col>
      <xdr:colOff>38100</xdr:colOff>
      <xdr:row>106</xdr:row>
      <xdr:rowOff>60052</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127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xdr:rowOff>
    </xdr:from>
    <xdr:to>
      <xdr:col>116</xdr:col>
      <xdr:colOff>63500</xdr:colOff>
      <xdr:row>106</xdr:row>
      <xdr:rowOff>9252</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a:off x="21323300" y="18182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9252</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20434300" y="1818132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7620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9545300" y="1818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125005</xdr:rowOff>
    </xdr:from>
    <xdr:to>
      <xdr:col>98</xdr:col>
      <xdr:colOff>38100</xdr:colOff>
      <xdr:row>106</xdr:row>
      <xdr:rowOff>55155</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8605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4355</xdr:rowOff>
    </xdr:from>
    <xdr:to>
      <xdr:col>102</xdr:col>
      <xdr:colOff>114300</xdr:colOff>
      <xdr:row>106</xdr:row>
      <xdr:rowOff>7620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8656300" y="181780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844" name="n_1aveValue【公民館】&#10;一人当たり面積">
          <a:extLst>
            <a:ext uri="{FF2B5EF4-FFF2-40B4-BE49-F238E27FC236}">
              <a16:creationId xmlns:a16="http://schemas.microsoft.com/office/drawing/2014/main" id="{00000000-0008-0000-0E00-00004C030000}"/>
            </a:ext>
          </a:extLst>
        </xdr:cNvPr>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45" name="n_2aveValue【公民館】&#10;一人当たり面積">
          <a:extLst>
            <a:ext uri="{FF2B5EF4-FFF2-40B4-BE49-F238E27FC236}">
              <a16:creationId xmlns:a16="http://schemas.microsoft.com/office/drawing/2014/main" id="{00000000-0008-0000-0E00-00004D03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846" name="n_3aveValue【公民館】&#10;一人当たり面積">
          <a:extLst>
            <a:ext uri="{FF2B5EF4-FFF2-40B4-BE49-F238E27FC236}">
              <a16:creationId xmlns:a16="http://schemas.microsoft.com/office/drawing/2014/main" id="{00000000-0008-0000-0E00-00004E030000}"/>
            </a:ext>
          </a:extLst>
        </xdr:cNvPr>
        <xdr:cNvSpPr txBox="1"/>
      </xdr:nvSpPr>
      <xdr:spPr>
        <a:xfrm>
          <a:off x="19310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82204</xdr:rowOff>
    </xdr:from>
    <xdr:ext cx="469744" cy="259045"/>
    <xdr:sp macro="" textlink="">
      <xdr:nvSpPr>
        <xdr:cNvPr id="847" name="n_4aveValue【公民館】&#10;一人当たり面積">
          <a:extLst>
            <a:ext uri="{FF2B5EF4-FFF2-40B4-BE49-F238E27FC236}">
              <a16:creationId xmlns:a16="http://schemas.microsoft.com/office/drawing/2014/main" id="{00000000-0008-0000-0E00-00004F030000}"/>
            </a:ext>
          </a:extLst>
        </xdr:cNvPr>
        <xdr:cNvSpPr txBox="1"/>
      </xdr:nvSpPr>
      <xdr:spPr>
        <a:xfrm>
          <a:off x="18421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76579</xdr:rowOff>
    </xdr:from>
    <xdr:ext cx="469744" cy="259045"/>
    <xdr:sp macro="" textlink="">
      <xdr:nvSpPr>
        <xdr:cNvPr id="848" name="n_1mainValue【公民館】&#10;一人当たり面積">
          <a:extLst>
            <a:ext uri="{FF2B5EF4-FFF2-40B4-BE49-F238E27FC236}">
              <a16:creationId xmlns:a16="http://schemas.microsoft.com/office/drawing/2014/main" id="{00000000-0008-0000-0E00-000050030000}"/>
            </a:ext>
          </a:extLst>
        </xdr:cNvPr>
        <xdr:cNvSpPr txBox="1"/>
      </xdr:nvSpPr>
      <xdr:spPr>
        <a:xfrm>
          <a:off x="210757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49" name="n_2mainValue【公民館】&#10;一人当たり面積">
          <a:extLst>
            <a:ext uri="{FF2B5EF4-FFF2-40B4-BE49-F238E27FC236}">
              <a16:creationId xmlns:a16="http://schemas.microsoft.com/office/drawing/2014/main" id="{00000000-0008-0000-0E00-000051030000}"/>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50" name="n_3mainValue【公民館】&#10;一人当たり面積">
          <a:extLst>
            <a:ext uri="{FF2B5EF4-FFF2-40B4-BE49-F238E27FC236}">
              <a16:creationId xmlns:a16="http://schemas.microsoft.com/office/drawing/2014/main" id="{00000000-0008-0000-0E00-000052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71682</xdr:rowOff>
    </xdr:from>
    <xdr:ext cx="469744" cy="259045"/>
    <xdr:sp macro="" textlink="">
      <xdr:nvSpPr>
        <xdr:cNvPr id="851" name="n_4mainValue【公民館】&#10;一人当たり面積">
          <a:extLst>
            <a:ext uri="{FF2B5EF4-FFF2-40B4-BE49-F238E27FC236}">
              <a16:creationId xmlns:a16="http://schemas.microsoft.com/office/drawing/2014/main" id="{00000000-0008-0000-0E00-000053030000}"/>
            </a:ext>
          </a:extLst>
        </xdr:cNvPr>
        <xdr:cNvSpPr txBox="1"/>
      </xdr:nvSpPr>
      <xdr:spPr>
        <a:xfrm>
          <a:off x="18421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類似団体平均と比較して、特に有形固定資産減価償却率が高い施設は道路であり、特に低くなっている施設は児童館である。</a:t>
          </a:r>
        </a:p>
        <a:p>
          <a:r>
            <a:rPr kumimoji="1" lang="ja-JP" altLang="en-US" sz="1300">
              <a:latin typeface="ＭＳ Ｐゴシック" panose="020B0600070205080204" pitchFamily="50" charset="-128"/>
              <a:ea typeface="ＭＳ Ｐゴシック" panose="020B0600070205080204" pitchFamily="50" charset="-128"/>
            </a:rPr>
            <a:t>　学校施設については、</a:t>
          </a:r>
          <a:r>
            <a:rPr kumimoji="1" lang="en-US" altLang="ja-JP" sz="1300">
              <a:latin typeface="ＭＳ Ｐゴシック" panose="020B0600070205080204" pitchFamily="50" charset="-128"/>
              <a:ea typeface="ＭＳ Ｐゴシック" panose="020B0600070205080204" pitchFamily="50" charset="-128"/>
            </a:rPr>
            <a:t>1960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年代にかけて整備され建築後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年度に新給食センターを建設したため、学校施設の有形固定資産減価償却率は減少した。しかし、学校施設の多くを占める小中学校については建築後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年以上経過しており、今後は維持管理に係る費用が増加する見込みであるため、個別施設計画に基づき適切な維持管理、更新を進めていく。</a:t>
          </a:r>
        </a:p>
        <a:p>
          <a:r>
            <a:rPr kumimoji="1" lang="ja-JP" altLang="en-US" sz="1300">
              <a:latin typeface="ＭＳ Ｐゴシック" panose="020B0600070205080204" pitchFamily="50" charset="-128"/>
              <a:ea typeface="ＭＳ Ｐゴシック" panose="020B0600070205080204" pitchFamily="50" charset="-128"/>
            </a:rPr>
            <a:t>　公民館については、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年代に整備され建築後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年度に長寿命化改修工事を行ったため、公民館の有形固定資産減価償却率は減少した。</a:t>
          </a:r>
        </a:p>
        <a:p>
          <a:r>
            <a:rPr kumimoji="1" lang="ja-JP" altLang="en-US" sz="1300">
              <a:latin typeface="ＭＳ Ｐゴシック" panose="020B0600070205080204" pitchFamily="50" charset="-128"/>
              <a:ea typeface="ＭＳ Ｐゴシック" panose="020B0600070205080204" pitchFamily="50" charset="-128"/>
            </a:rPr>
            <a:t>　また、公営住宅、児童館については、有形固定資産減価償却率が類似団体平均を下回っているものの、上昇傾向にあるため各個別施設計画に基づき、適切な維持管理を進める必要がある。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15,831
15,337
6.18
8,438,592
7,987,288
430,086
4,410,361
3,058,210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xdr:rowOff>
    </xdr:from>
    <xdr:to>
      <xdr:col>20</xdr:col>
      <xdr:colOff>38100</xdr:colOff>
      <xdr:row>61</xdr:row>
      <xdr:rowOff>115570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53340</xdr:rowOff>
    </xdr:from>
    <xdr:to>
      <xdr:col>24</xdr:col>
      <xdr:colOff>63500</xdr:colOff>
      <xdr:row>61</xdr:row>
      <xdr:rowOff>64770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flipV="1">
          <a:off x="3797300" y="105117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xdr:rowOff>
    </xdr:from>
    <xdr:to>
      <xdr:col>15</xdr:col>
      <xdr:colOff>101600</xdr:colOff>
      <xdr:row>61</xdr:row>
      <xdr:rowOff>106045</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64770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5136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137795</xdr:rowOff>
    </xdr:from>
    <xdr:to>
      <xdr:col>10</xdr:col>
      <xdr:colOff>165100</xdr:colOff>
      <xdr:row>61</xdr:row>
      <xdr:rowOff>67945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17145</xdr:rowOff>
    </xdr:from>
    <xdr:to>
      <xdr:col>15</xdr:col>
      <xdr:colOff>50800</xdr:colOff>
      <xdr:row>61</xdr:row>
      <xdr:rowOff>55245</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475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124460</xdr:rowOff>
    </xdr:from>
    <xdr:to>
      <xdr:col>6</xdr:col>
      <xdr:colOff>38100</xdr:colOff>
      <xdr:row>61</xdr:row>
      <xdr:rowOff>54610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3810</xdr:rowOff>
    </xdr:from>
    <xdr:to>
      <xdr:col>10</xdr:col>
      <xdr:colOff>114300</xdr:colOff>
      <xdr:row>61</xdr:row>
      <xdr:rowOff>17145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4622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106697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97172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59072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45737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F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F00-000085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F00-000087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F00-000089000000}"/>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7438</xdr:rowOff>
    </xdr:from>
    <xdr:to>
      <xdr:col>55</xdr:col>
      <xdr:colOff>50800</xdr:colOff>
      <xdr:row>61</xdr:row>
      <xdr:rowOff>109038</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10426700" y="10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30315</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F00-000095000000}"/>
            </a:ext>
          </a:extLst>
        </xdr:cNvPr>
        <xdr:cNvSpPr txBox="1"/>
      </xdr:nvSpPr>
      <xdr:spPr>
        <a:xfrm>
          <a:off x="10515600" y="1031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8527</xdr:rowOff>
    </xdr:from>
    <xdr:to>
      <xdr:col>50</xdr:col>
      <xdr:colOff>165100</xdr:colOff>
      <xdr:row>61</xdr:row>
      <xdr:rowOff>110127</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9588500" y="104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58238</xdr:rowOff>
    </xdr:from>
    <xdr:to>
      <xdr:col>55</xdr:col>
      <xdr:colOff>0</xdr:colOff>
      <xdr:row>61</xdr:row>
      <xdr:rowOff>59327</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9639300" y="10516688"/>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5262</xdr:rowOff>
    </xdr:from>
    <xdr:to>
      <xdr:col>46</xdr:col>
      <xdr:colOff>38100</xdr:colOff>
      <xdr:row>61</xdr:row>
      <xdr:rowOff>106862</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8699500" y="104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56062</xdr:rowOff>
    </xdr:from>
    <xdr:to>
      <xdr:col>50</xdr:col>
      <xdr:colOff>114300</xdr:colOff>
      <xdr:row>61</xdr:row>
      <xdr:rowOff>59327</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8750300" y="105145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xdr:rowOff>
    </xdr:from>
    <xdr:to>
      <xdr:col>41</xdr:col>
      <xdr:colOff>101600</xdr:colOff>
      <xdr:row>61</xdr:row>
      <xdr:rowOff>107950</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781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56062</xdr:rowOff>
    </xdr:from>
    <xdr:to>
      <xdr:col>45</xdr:col>
      <xdr:colOff>177800</xdr:colOff>
      <xdr:row>61</xdr:row>
      <xdr:rowOff>57150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7861300" y="105145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3084</xdr:rowOff>
    </xdr:from>
    <xdr:to>
      <xdr:col>36</xdr:col>
      <xdr:colOff>165100</xdr:colOff>
      <xdr:row>61</xdr:row>
      <xdr:rowOff>104684</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692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53884</xdr:rowOff>
    </xdr:from>
    <xdr:to>
      <xdr:col>41</xdr:col>
      <xdr:colOff>50800</xdr:colOff>
      <xdr:row>61</xdr:row>
      <xdr:rowOff>57150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6972300" y="1051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F00-00009E000000}"/>
            </a:ext>
          </a:extLst>
        </xdr:cNvPr>
        <xdr:cNvSpPr txBox="1"/>
      </xdr:nvSpPr>
      <xdr:spPr>
        <a:xfrm>
          <a:off x="93917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F00-00009F000000}"/>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F00-0000A0000000}"/>
            </a:ext>
          </a:extLst>
        </xdr:cNvPr>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85470</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F00-0000A1000000}"/>
            </a:ext>
          </a:extLst>
        </xdr:cNvPr>
        <xdr:cNvSpPr txBox="1"/>
      </xdr:nvSpPr>
      <xdr:spPr>
        <a:xfrm>
          <a:off x="6737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126654</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F00-0000A2000000}"/>
            </a:ext>
          </a:extLst>
        </xdr:cNvPr>
        <xdr:cNvSpPr txBox="1"/>
      </xdr:nvSpPr>
      <xdr:spPr>
        <a:xfrm>
          <a:off x="9391727" y="10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123389</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F00-0000A3000000}"/>
            </a:ext>
          </a:extLst>
        </xdr:cNvPr>
        <xdr:cNvSpPr txBox="1"/>
      </xdr:nvSpPr>
      <xdr:spPr>
        <a:xfrm>
          <a:off x="8515427" y="1023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F00-0000A4000000}"/>
            </a:ext>
          </a:extLst>
        </xdr:cNvPr>
        <xdr:cNvSpPr txBox="1"/>
      </xdr:nvSpPr>
      <xdr:spPr>
        <a:xfrm>
          <a:off x="7626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121211</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F00-0000A5000000}"/>
            </a:ext>
          </a:extLst>
        </xdr:cNvPr>
        <xdr:cNvSpPr txBox="1"/>
      </xdr:nvSpPr>
      <xdr:spPr>
        <a:xfrm>
          <a:off x="6737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7" name="【保健センター・保健所】&#10;有形固定資産減価償却率グラフ枠">
          <a:extLst>
            <a:ext uri="{FF2B5EF4-FFF2-40B4-BE49-F238E27FC236}">
              <a16:creationId xmlns:a16="http://schemas.microsoft.com/office/drawing/2014/main" id="{00000000-0008-0000-0F00-0000ED00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239" name="【保健センター・保健所】&#10;有形固定資産減価償却率最小値テキスト">
          <a:extLst>
            <a:ext uri="{FF2B5EF4-FFF2-40B4-BE49-F238E27FC236}">
              <a16:creationId xmlns:a16="http://schemas.microsoft.com/office/drawing/2014/main" id="{00000000-0008-0000-0F00-0000EF00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241" name="【保健センター・保健所】&#10;有形固定資産減価償却率最大値テキスト">
          <a:extLst>
            <a:ext uri="{FF2B5EF4-FFF2-40B4-BE49-F238E27FC236}">
              <a16:creationId xmlns:a16="http://schemas.microsoft.com/office/drawing/2014/main" id="{00000000-0008-0000-0F00-0000F1000000}"/>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108602</xdr:rowOff>
    </xdr:from>
    <xdr:ext cx="405111" cy="259045"/>
    <xdr:sp macro="" textlink="">
      <xdr:nvSpPr>
        <xdr:cNvPr id="243" name="【保健センター・保健所】&#10;有形固定資産減価償却率平均値テキスト">
          <a:extLst>
            <a:ext uri="{FF2B5EF4-FFF2-40B4-BE49-F238E27FC236}">
              <a16:creationId xmlns:a16="http://schemas.microsoft.com/office/drawing/2014/main" id="{00000000-0008-0000-0F00-0000F3000000}"/>
            </a:ext>
          </a:extLst>
        </xdr:cNvPr>
        <xdr:cNvSpPr txBox="1"/>
      </xdr:nvSpPr>
      <xdr:spPr>
        <a:xfrm>
          <a:off x="163576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29210</xdr:rowOff>
    </xdr:from>
    <xdr:to>
      <xdr:col>85</xdr:col>
      <xdr:colOff>177800</xdr:colOff>
      <xdr:row>57</xdr:row>
      <xdr:rowOff>130810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52087</xdr:rowOff>
    </xdr:from>
    <xdr:ext cx="405111" cy="259045"/>
    <xdr:sp macro="" textlink="">
      <xdr:nvSpPr>
        <xdr:cNvPr id="255" name="【保健センター・保健所】&#10;有形固定資産減価償却率該当値テキスト">
          <a:extLst>
            <a:ext uri="{FF2B5EF4-FFF2-40B4-BE49-F238E27FC236}">
              <a16:creationId xmlns:a16="http://schemas.microsoft.com/office/drawing/2014/main" id="{00000000-0008-0000-0F00-0000FF000000}"/>
            </a:ext>
          </a:extLst>
        </xdr:cNvPr>
        <xdr:cNvSpPr txBox="1"/>
      </xdr:nvSpPr>
      <xdr:spPr>
        <a:xfrm>
          <a:off x="16357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128270</xdr:rowOff>
    </xdr:from>
    <xdr:to>
      <xdr:col>81</xdr:col>
      <xdr:colOff>101600</xdr:colOff>
      <xdr:row>58</xdr:row>
      <xdr:rowOff>58420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15430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80010</xdr:rowOff>
    </xdr:from>
    <xdr:to>
      <xdr:col>85</xdr:col>
      <xdr:colOff>127000</xdr:colOff>
      <xdr:row>58</xdr:row>
      <xdr:rowOff>7620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15481300" y="9852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90170</xdr:rowOff>
    </xdr:from>
    <xdr:to>
      <xdr:col>76</xdr:col>
      <xdr:colOff>165100</xdr:colOff>
      <xdr:row>58</xdr:row>
      <xdr:rowOff>20320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14541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140970</xdr:rowOff>
    </xdr:from>
    <xdr:to>
      <xdr:col>81</xdr:col>
      <xdr:colOff>50800</xdr:colOff>
      <xdr:row>58</xdr:row>
      <xdr:rowOff>7620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14592300" y="9913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55880</xdr:rowOff>
    </xdr:from>
    <xdr:to>
      <xdr:col>72</xdr:col>
      <xdr:colOff>38100</xdr:colOff>
      <xdr:row>57</xdr:row>
      <xdr:rowOff>157480</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13652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106680</xdr:rowOff>
    </xdr:from>
    <xdr:to>
      <xdr:col>76</xdr:col>
      <xdr:colOff>114300</xdr:colOff>
      <xdr:row>57</xdr:row>
      <xdr:rowOff>140970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13703300" y="9879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44450</xdr:rowOff>
    </xdr:from>
    <xdr:to>
      <xdr:col>67</xdr:col>
      <xdr:colOff>101600</xdr:colOff>
      <xdr:row>57</xdr:row>
      <xdr:rowOff>146050</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12763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95250</xdr:rowOff>
    </xdr:from>
    <xdr:to>
      <xdr:col>71</xdr:col>
      <xdr:colOff>177800</xdr:colOff>
      <xdr:row>57</xdr:row>
      <xdr:rowOff>106680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12814300" y="9867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13352</xdr:rowOff>
    </xdr:from>
    <xdr:ext cx="405111" cy="259045"/>
    <xdr:sp macro="" textlink="">
      <xdr:nvSpPr>
        <xdr:cNvPr id="264" name="n_1aveValue【保健センター・保健所】&#10;有形固定資産減価償却率">
          <a:extLst>
            <a:ext uri="{FF2B5EF4-FFF2-40B4-BE49-F238E27FC236}">
              <a16:creationId xmlns:a16="http://schemas.microsoft.com/office/drawing/2014/main" id="{00000000-0008-0000-0F00-000008010000}"/>
            </a:ext>
          </a:extLst>
        </xdr:cNvPr>
        <xdr:cNvSpPr txBox="1"/>
      </xdr:nvSpPr>
      <xdr:spPr>
        <a:xfrm>
          <a:off x="152660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265" name="n_2aveValue【保健センター・保健所】&#10;有形固定資産減価償却率">
          <a:extLst>
            <a:ext uri="{FF2B5EF4-FFF2-40B4-BE49-F238E27FC236}">
              <a16:creationId xmlns:a16="http://schemas.microsoft.com/office/drawing/2014/main" id="{00000000-0008-0000-0F00-000009010000}"/>
            </a:ext>
          </a:extLst>
        </xdr:cNvPr>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266" name="n_3aveValue【保健センター・保健所】&#10;有形固定資産減価償却率">
          <a:extLst>
            <a:ext uri="{FF2B5EF4-FFF2-40B4-BE49-F238E27FC236}">
              <a16:creationId xmlns:a16="http://schemas.microsoft.com/office/drawing/2014/main" id="{00000000-0008-0000-0F00-00000A010000}"/>
            </a:ext>
          </a:extLst>
        </xdr:cNvPr>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267" name="n_4aveValue【保健センター・保健所】&#10;有形固定資産減価償却率">
          <a:extLst>
            <a:ext uri="{FF2B5EF4-FFF2-40B4-BE49-F238E27FC236}">
              <a16:creationId xmlns:a16="http://schemas.microsoft.com/office/drawing/2014/main" id="{00000000-0008-0000-0F00-00000B010000}"/>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74947</xdr:rowOff>
    </xdr:from>
    <xdr:ext cx="405111" cy="259045"/>
    <xdr:sp macro="" textlink="">
      <xdr:nvSpPr>
        <xdr:cNvPr id="268" name="n_1mainValue【保健センター・保健所】&#10;有形固定資産減価償却率">
          <a:extLst>
            <a:ext uri="{FF2B5EF4-FFF2-40B4-BE49-F238E27FC236}">
              <a16:creationId xmlns:a16="http://schemas.microsoft.com/office/drawing/2014/main" id="{00000000-0008-0000-0F00-00000C010000}"/>
            </a:ext>
          </a:extLst>
        </xdr:cNvPr>
        <xdr:cNvSpPr txBox="1"/>
      </xdr:nvSpPr>
      <xdr:spPr>
        <a:xfrm>
          <a:off x="152660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36847</xdr:rowOff>
    </xdr:from>
    <xdr:ext cx="405111" cy="259045"/>
    <xdr:sp macro="" textlink="">
      <xdr:nvSpPr>
        <xdr:cNvPr id="269" name="n_2mainValue【保健センター・保健所】&#10;有形固定資産減価償却率">
          <a:extLst>
            <a:ext uri="{FF2B5EF4-FFF2-40B4-BE49-F238E27FC236}">
              <a16:creationId xmlns:a16="http://schemas.microsoft.com/office/drawing/2014/main" id="{00000000-0008-0000-0F00-00000D010000}"/>
            </a:ext>
          </a:extLst>
        </xdr:cNvPr>
        <xdr:cNvSpPr txBox="1"/>
      </xdr:nvSpPr>
      <xdr:spPr>
        <a:xfrm>
          <a:off x="14389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2557</xdr:rowOff>
    </xdr:from>
    <xdr:ext cx="405111" cy="259045"/>
    <xdr:sp macro="" textlink="">
      <xdr:nvSpPr>
        <xdr:cNvPr id="270" name="n_3mainValue【保健センター・保健所】&#10;有形固定資産減価償却率">
          <a:extLst>
            <a:ext uri="{FF2B5EF4-FFF2-40B4-BE49-F238E27FC236}">
              <a16:creationId xmlns:a16="http://schemas.microsoft.com/office/drawing/2014/main" id="{00000000-0008-0000-0F00-00000E010000}"/>
            </a:ext>
          </a:extLst>
        </xdr:cNvPr>
        <xdr:cNvSpPr txBox="1"/>
      </xdr:nvSpPr>
      <xdr:spPr>
        <a:xfrm>
          <a:off x="13500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271" name="n_4mainValue【保健センター・保健所】&#10;有形固定資産減価償却率">
          <a:extLst>
            <a:ext uri="{FF2B5EF4-FFF2-40B4-BE49-F238E27FC236}">
              <a16:creationId xmlns:a16="http://schemas.microsoft.com/office/drawing/2014/main" id="{00000000-0008-0000-0F00-00000F010000}"/>
            </a:ext>
          </a:extLst>
        </xdr:cNvPr>
        <xdr:cNvSpPr txBox="1"/>
      </xdr:nvSpPr>
      <xdr:spPr>
        <a:xfrm>
          <a:off x="12611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4" name="【保健センター・保健所】&#10;一人当たり面積グラフ枠">
          <a:extLst>
            <a:ext uri="{FF2B5EF4-FFF2-40B4-BE49-F238E27FC236}">
              <a16:creationId xmlns:a16="http://schemas.microsoft.com/office/drawing/2014/main" id="{00000000-0008-0000-0F00-00002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296" name="【保健センター・保健所】&#10;一人当たり面積最小値テキスト">
          <a:extLst>
            <a:ext uri="{FF2B5EF4-FFF2-40B4-BE49-F238E27FC236}">
              <a16:creationId xmlns:a16="http://schemas.microsoft.com/office/drawing/2014/main" id="{00000000-0008-0000-0F00-00002801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298" name="【保健センター・保健所】&#10;一人当たり面積最大値テキスト">
          <a:extLst>
            <a:ext uri="{FF2B5EF4-FFF2-40B4-BE49-F238E27FC236}">
              <a16:creationId xmlns:a16="http://schemas.microsoft.com/office/drawing/2014/main" id="{00000000-0008-0000-0F00-00002A010000}"/>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300" name="【保健センター・保健所】&#10;一人当たり面積平均値テキスト">
          <a:extLst>
            <a:ext uri="{FF2B5EF4-FFF2-40B4-BE49-F238E27FC236}">
              <a16:creationId xmlns:a16="http://schemas.microsoft.com/office/drawing/2014/main" id="{00000000-0008-0000-0F00-00002C010000}"/>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312" name="【保健センター・保健所】&#10;一人当たり面積該当値テキスト">
          <a:extLst>
            <a:ext uri="{FF2B5EF4-FFF2-40B4-BE49-F238E27FC236}">
              <a16:creationId xmlns:a16="http://schemas.microsoft.com/office/drawing/2014/main" id="{00000000-0008-0000-0F00-000038010000}"/>
            </a:ext>
          </a:extLst>
        </xdr:cNvPr>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2038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148590</xdr:rowOff>
    </xdr:from>
    <xdr:to>
      <xdr:col>111</xdr:col>
      <xdr:colOff>177800</xdr:colOff>
      <xdr:row>62</xdr:row>
      <xdr:rowOff>152400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20434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97790</xdr:rowOff>
    </xdr:from>
    <xdr:to>
      <xdr:col>102</xdr:col>
      <xdr:colOff>165100</xdr:colOff>
      <xdr:row>63</xdr:row>
      <xdr:rowOff>27940</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9494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148590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9545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93980</xdr:rowOff>
    </xdr:from>
    <xdr:to>
      <xdr:col>98</xdr:col>
      <xdr:colOff>38100</xdr:colOff>
      <xdr:row>63</xdr:row>
      <xdr:rowOff>24130</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18605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144780</xdr:rowOff>
    </xdr:from>
    <xdr:to>
      <xdr:col>102</xdr:col>
      <xdr:colOff>114300</xdr:colOff>
      <xdr:row>62</xdr:row>
      <xdr:rowOff>148590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8656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321" name="n_1aveValue【保健センター・保健所】&#10;一人当たり面積">
          <a:extLst>
            <a:ext uri="{FF2B5EF4-FFF2-40B4-BE49-F238E27FC236}">
              <a16:creationId xmlns:a16="http://schemas.microsoft.com/office/drawing/2014/main" id="{00000000-0008-0000-0F00-000041010000}"/>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322" name="n_2aveValue【保健センター・保健所】&#10;一人当たり面積">
          <a:extLst>
            <a:ext uri="{FF2B5EF4-FFF2-40B4-BE49-F238E27FC236}">
              <a16:creationId xmlns:a16="http://schemas.microsoft.com/office/drawing/2014/main" id="{00000000-0008-0000-0F00-000042010000}"/>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323" name="n_3aveValue【保健センター・保健所】&#10;一人当たり面積">
          <a:extLst>
            <a:ext uri="{FF2B5EF4-FFF2-40B4-BE49-F238E27FC236}">
              <a16:creationId xmlns:a16="http://schemas.microsoft.com/office/drawing/2014/main" id="{00000000-0008-0000-0F00-000043010000}"/>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324" name="n_4aveValue【保健センター・保健所】&#10;一人当たり面積">
          <a:extLst>
            <a:ext uri="{FF2B5EF4-FFF2-40B4-BE49-F238E27FC236}">
              <a16:creationId xmlns:a16="http://schemas.microsoft.com/office/drawing/2014/main" id="{00000000-0008-0000-0F00-000044010000}"/>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325" name="n_1mainValue【保健センター・保健所】&#10;一人当たり面積">
          <a:extLst>
            <a:ext uri="{FF2B5EF4-FFF2-40B4-BE49-F238E27FC236}">
              <a16:creationId xmlns:a16="http://schemas.microsoft.com/office/drawing/2014/main" id="{00000000-0008-0000-0F00-000045010000}"/>
            </a:ext>
          </a:extLst>
        </xdr:cNvPr>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326" name="n_2mainValue【保健センター・保健所】&#10;一人当たり面積">
          <a:extLst>
            <a:ext uri="{FF2B5EF4-FFF2-40B4-BE49-F238E27FC236}">
              <a16:creationId xmlns:a16="http://schemas.microsoft.com/office/drawing/2014/main" id="{00000000-0008-0000-0F00-000046010000}"/>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19067</xdr:rowOff>
    </xdr:from>
    <xdr:ext cx="469744" cy="259045"/>
    <xdr:sp macro="" textlink="">
      <xdr:nvSpPr>
        <xdr:cNvPr id="327" name="n_3mainValue【保健センター・保健所】&#10;一人当たり面積">
          <a:extLst>
            <a:ext uri="{FF2B5EF4-FFF2-40B4-BE49-F238E27FC236}">
              <a16:creationId xmlns:a16="http://schemas.microsoft.com/office/drawing/2014/main" id="{00000000-0008-0000-0F00-000047010000}"/>
            </a:ext>
          </a:extLst>
        </xdr:cNvPr>
        <xdr:cNvSpPr txBox="1"/>
      </xdr:nvSpPr>
      <xdr:spPr>
        <a:xfrm>
          <a:off x="19310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15257</xdr:rowOff>
    </xdr:from>
    <xdr:ext cx="469744" cy="259045"/>
    <xdr:sp macro="" textlink="">
      <xdr:nvSpPr>
        <xdr:cNvPr id="328" name="n_4mainValue【保健センター・保健所】&#10;一人当たり面積">
          <a:extLst>
            <a:ext uri="{FF2B5EF4-FFF2-40B4-BE49-F238E27FC236}">
              <a16:creationId xmlns:a16="http://schemas.microsoft.com/office/drawing/2014/main" id="{00000000-0008-0000-0F00-000048010000}"/>
            </a:ext>
          </a:extLst>
        </xdr:cNvPr>
        <xdr:cNvSpPr txBox="1"/>
      </xdr:nvSpPr>
      <xdr:spPr>
        <a:xfrm>
          <a:off x="18421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9" name="【庁舎】&#10;有形固定資産減価償却率グラフ枠">
          <a:extLst>
            <a:ext uri="{FF2B5EF4-FFF2-40B4-BE49-F238E27FC236}">
              <a16:creationId xmlns:a16="http://schemas.microsoft.com/office/drawing/2014/main" id="{00000000-0008-0000-0F00-000071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371" name="【庁舎】&#10;有形固定資産減価償却率最小値テキスト">
          <a:extLst>
            <a:ext uri="{FF2B5EF4-FFF2-40B4-BE49-F238E27FC236}">
              <a16:creationId xmlns:a16="http://schemas.microsoft.com/office/drawing/2014/main" id="{00000000-0008-0000-0F00-00007301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373" name="【庁舎】&#10;有形固定資産減価償却率最大値テキスト">
          <a:extLst>
            <a:ext uri="{FF2B5EF4-FFF2-40B4-BE49-F238E27FC236}">
              <a16:creationId xmlns:a16="http://schemas.microsoft.com/office/drawing/2014/main" id="{00000000-0008-0000-0F00-00007501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375" name="【庁舎】&#10;有形固定資産減価償却率平均値テキスト">
          <a:extLst>
            <a:ext uri="{FF2B5EF4-FFF2-40B4-BE49-F238E27FC236}">
              <a16:creationId xmlns:a16="http://schemas.microsoft.com/office/drawing/2014/main" id="{00000000-0008-0000-0F00-000077010000}"/>
            </a:ext>
          </a:extLst>
        </xdr:cNvPr>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107043</xdr:rowOff>
    </xdr:from>
    <xdr:to>
      <xdr:col>85</xdr:col>
      <xdr:colOff>177800</xdr:colOff>
      <xdr:row>104</xdr:row>
      <xdr:rowOff>37193</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162687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129920</xdr:rowOff>
    </xdr:from>
    <xdr:ext cx="405111" cy="259045"/>
    <xdr:sp macro="" textlink="">
      <xdr:nvSpPr>
        <xdr:cNvPr id="387" name="【庁舎】&#10;有形固定資産減価償却率該当値テキスト">
          <a:extLst>
            <a:ext uri="{FF2B5EF4-FFF2-40B4-BE49-F238E27FC236}">
              <a16:creationId xmlns:a16="http://schemas.microsoft.com/office/drawing/2014/main" id="{00000000-0008-0000-0F00-000083010000}"/>
            </a:ext>
          </a:extLst>
        </xdr:cNvPr>
        <xdr:cNvSpPr txBox="1"/>
      </xdr:nvSpPr>
      <xdr:spPr>
        <a:xfrm>
          <a:off x="16357600" y="1761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15430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157843</xdr:rowOff>
    </xdr:from>
    <xdr:to>
      <xdr:col>85</xdr:col>
      <xdr:colOff>127000</xdr:colOff>
      <xdr:row>103</xdr:row>
      <xdr:rowOff>161108</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15481300" y="1781719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14541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161108</xdr:rowOff>
    </xdr:from>
    <xdr:to>
      <xdr:col>81</xdr:col>
      <xdr:colOff>50800</xdr:colOff>
      <xdr:row>104</xdr:row>
      <xdr:rowOff>12519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14592300" y="1782045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138068</xdr:rowOff>
    </xdr:from>
    <xdr:to>
      <xdr:col>72</xdr:col>
      <xdr:colOff>38100</xdr:colOff>
      <xdr:row>104</xdr:row>
      <xdr:rowOff>68218</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3652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12519</xdr:rowOff>
    </xdr:from>
    <xdr:to>
      <xdr:col>76</xdr:col>
      <xdr:colOff>114300</xdr:colOff>
      <xdr:row>104</xdr:row>
      <xdr:rowOff>17418</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13703300" y="178433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62956</xdr:rowOff>
    </xdr:from>
    <xdr:to>
      <xdr:col>67</xdr:col>
      <xdr:colOff>101600</xdr:colOff>
      <xdr:row>103</xdr:row>
      <xdr:rowOff>164556</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12763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113756</xdr:rowOff>
    </xdr:from>
    <xdr:to>
      <xdr:col>71</xdr:col>
      <xdr:colOff>177800</xdr:colOff>
      <xdr:row>104</xdr:row>
      <xdr:rowOff>17418</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814300" y="177731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396" name="n_1aveValue【庁舎】&#10;有形固定資産減価償却率">
          <a:extLst>
            <a:ext uri="{FF2B5EF4-FFF2-40B4-BE49-F238E27FC236}">
              <a16:creationId xmlns:a16="http://schemas.microsoft.com/office/drawing/2014/main" id="{00000000-0008-0000-0F00-00008C01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397" name="n_2aveValue【庁舎】&#10;有形固定資産減価償却率">
          <a:extLst>
            <a:ext uri="{FF2B5EF4-FFF2-40B4-BE49-F238E27FC236}">
              <a16:creationId xmlns:a16="http://schemas.microsoft.com/office/drawing/2014/main" id="{00000000-0008-0000-0F00-00008D010000}"/>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398" name="n_3aveValue【庁舎】&#10;有形固定資産減価償却率">
          <a:extLst>
            <a:ext uri="{FF2B5EF4-FFF2-40B4-BE49-F238E27FC236}">
              <a16:creationId xmlns:a16="http://schemas.microsoft.com/office/drawing/2014/main" id="{00000000-0008-0000-0F00-00008E010000}"/>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399" name="n_4aveValue【庁舎】&#10;有形固定資産減価償却率">
          <a:extLst>
            <a:ext uri="{FF2B5EF4-FFF2-40B4-BE49-F238E27FC236}">
              <a16:creationId xmlns:a16="http://schemas.microsoft.com/office/drawing/2014/main" id="{00000000-0008-0000-0F00-00008F010000}"/>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56985</xdr:rowOff>
    </xdr:from>
    <xdr:ext cx="405111" cy="259045"/>
    <xdr:sp macro="" textlink="">
      <xdr:nvSpPr>
        <xdr:cNvPr id="400" name="n_1mainValue【庁舎】&#10;有形固定資産減価償却率">
          <a:extLst>
            <a:ext uri="{FF2B5EF4-FFF2-40B4-BE49-F238E27FC236}">
              <a16:creationId xmlns:a16="http://schemas.microsoft.com/office/drawing/2014/main" id="{00000000-0008-0000-0F00-000090010000}"/>
            </a:ext>
          </a:extLst>
        </xdr:cNvPr>
        <xdr:cNvSpPr txBox="1"/>
      </xdr:nvSpPr>
      <xdr:spPr>
        <a:xfrm>
          <a:off x="152660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401" name="n_2mainValue【庁舎】&#10;有形固定資産減価償却率">
          <a:extLst>
            <a:ext uri="{FF2B5EF4-FFF2-40B4-BE49-F238E27FC236}">
              <a16:creationId xmlns:a16="http://schemas.microsoft.com/office/drawing/2014/main" id="{00000000-0008-0000-0F00-000091010000}"/>
            </a:ext>
          </a:extLst>
        </xdr:cNvPr>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84745</xdr:rowOff>
    </xdr:from>
    <xdr:ext cx="405111" cy="259045"/>
    <xdr:sp macro="" textlink="">
      <xdr:nvSpPr>
        <xdr:cNvPr id="402" name="n_3mainValue【庁舎】&#10;有形固定資産減価償却率">
          <a:extLst>
            <a:ext uri="{FF2B5EF4-FFF2-40B4-BE49-F238E27FC236}">
              <a16:creationId xmlns:a16="http://schemas.microsoft.com/office/drawing/2014/main" id="{00000000-0008-0000-0F00-000092010000}"/>
            </a:ext>
          </a:extLst>
        </xdr:cNvPr>
        <xdr:cNvSpPr txBox="1"/>
      </xdr:nvSpPr>
      <xdr:spPr>
        <a:xfrm>
          <a:off x="13500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9633</xdr:rowOff>
    </xdr:from>
    <xdr:ext cx="405111" cy="259045"/>
    <xdr:sp macro="" textlink="">
      <xdr:nvSpPr>
        <xdr:cNvPr id="403" name="n_4mainValue【庁舎】&#10;有形固定資産減価償却率">
          <a:extLst>
            <a:ext uri="{FF2B5EF4-FFF2-40B4-BE49-F238E27FC236}">
              <a16:creationId xmlns:a16="http://schemas.microsoft.com/office/drawing/2014/main" id="{00000000-0008-0000-0F00-000093010000}"/>
            </a:ext>
          </a:extLst>
        </xdr:cNvPr>
        <xdr:cNvSpPr txBox="1"/>
      </xdr:nvSpPr>
      <xdr:spPr>
        <a:xfrm>
          <a:off x="12611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8" name="【庁舎】&#10;一人当たり面積グラフ枠">
          <a:extLst>
            <a:ext uri="{FF2B5EF4-FFF2-40B4-BE49-F238E27FC236}">
              <a16:creationId xmlns:a16="http://schemas.microsoft.com/office/drawing/2014/main" id="{00000000-0008-0000-0F00-0000AC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430" name="【庁舎】&#10;一人当たり面積最小値テキスト">
          <a:extLst>
            <a:ext uri="{FF2B5EF4-FFF2-40B4-BE49-F238E27FC236}">
              <a16:creationId xmlns:a16="http://schemas.microsoft.com/office/drawing/2014/main" id="{00000000-0008-0000-0F00-0000AE01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432" name="【庁舎】&#10;一人当たり面積最大値テキスト">
          <a:extLst>
            <a:ext uri="{FF2B5EF4-FFF2-40B4-BE49-F238E27FC236}">
              <a16:creationId xmlns:a16="http://schemas.microsoft.com/office/drawing/2014/main" id="{00000000-0008-0000-0F00-0000B001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434" name="【庁舎】&#10;一人当たり面積平均値テキスト">
          <a:extLst>
            <a:ext uri="{FF2B5EF4-FFF2-40B4-BE49-F238E27FC236}">
              <a16:creationId xmlns:a16="http://schemas.microsoft.com/office/drawing/2014/main" id="{00000000-0008-0000-0F00-0000B2010000}"/>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22110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74403</xdr:rowOff>
    </xdr:from>
    <xdr:ext cx="469744" cy="259045"/>
    <xdr:sp macro="" textlink="">
      <xdr:nvSpPr>
        <xdr:cNvPr id="446" name="【庁舎】&#10;一人当たり面積該当値テキスト">
          <a:extLst>
            <a:ext uri="{FF2B5EF4-FFF2-40B4-BE49-F238E27FC236}">
              <a16:creationId xmlns:a16="http://schemas.microsoft.com/office/drawing/2014/main" id="{00000000-0008-0000-0F00-0000BE010000}"/>
            </a:ext>
          </a:extLst>
        </xdr:cNvPr>
        <xdr:cNvSpPr txBox="1"/>
      </xdr:nvSpPr>
      <xdr:spPr>
        <a:xfrm>
          <a:off x="22199600" y="179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51526</xdr:rowOff>
    </xdr:from>
    <xdr:to>
      <xdr:col>112</xdr:col>
      <xdr:colOff>38100</xdr:colOff>
      <xdr:row>105</xdr:row>
      <xdr:rowOff>153126</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21272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102326</xdr:rowOff>
    </xdr:from>
    <xdr:to>
      <xdr:col>116</xdr:col>
      <xdr:colOff>63500</xdr:colOff>
      <xdr:row>105</xdr:row>
      <xdr:rowOff>102326</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21323300" y="181045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102326</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20434300" y="1810131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49893</xdr:rowOff>
    </xdr:from>
    <xdr:to>
      <xdr:col>102</xdr:col>
      <xdr:colOff>165100</xdr:colOff>
      <xdr:row>105</xdr:row>
      <xdr:rowOff>151493</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9494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105</xdr:row>
      <xdr:rowOff>100693</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9545300" y="181013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46627</xdr:rowOff>
    </xdr:from>
    <xdr:to>
      <xdr:col>98</xdr:col>
      <xdr:colOff>38100</xdr:colOff>
      <xdr:row>105</xdr:row>
      <xdr:rowOff>148227</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8605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97427</xdr:rowOff>
    </xdr:from>
    <xdr:to>
      <xdr:col>102</xdr:col>
      <xdr:colOff>114300</xdr:colOff>
      <xdr:row>105</xdr:row>
      <xdr:rowOff>100693</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656300" y="180996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455" name="n_1aveValue【庁舎】&#10;一人当たり面積">
          <a:extLst>
            <a:ext uri="{FF2B5EF4-FFF2-40B4-BE49-F238E27FC236}">
              <a16:creationId xmlns:a16="http://schemas.microsoft.com/office/drawing/2014/main" id="{00000000-0008-0000-0F00-0000C7010000}"/>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456" name="n_2aveValue【庁舎】&#10;一人当たり面積">
          <a:extLst>
            <a:ext uri="{FF2B5EF4-FFF2-40B4-BE49-F238E27FC236}">
              <a16:creationId xmlns:a16="http://schemas.microsoft.com/office/drawing/2014/main" id="{00000000-0008-0000-0F00-0000C801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457" name="n_3aveValue【庁舎】&#10;一人当たり面積">
          <a:extLst>
            <a:ext uri="{FF2B5EF4-FFF2-40B4-BE49-F238E27FC236}">
              <a16:creationId xmlns:a16="http://schemas.microsoft.com/office/drawing/2014/main" id="{00000000-0008-0000-0F00-0000C9010000}"/>
            </a:ext>
          </a:extLst>
        </xdr:cNvPr>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458" name="n_4aveValue【庁舎】&#10;一人当たり面積">
          <a:extLst>
            <a:ext uri="{FF2B5EF4-FFF2-40B4-BE49-F238E27FC236}">
              <a16:creationId xmlns:a16="http://schemas.microsoft.com/office/drawing/2014/main" id="{00000000-0008-0000-0F00-0000CA010000}"/>
            </a:ext>
          </a:extLst>
        </xdr:cNvPr>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169653</xdr:rowOff>
    </xdr:from>
    <xdr:ext cx="469744" cy="259045"/>
    <xdr:sp macro="" textlink="">
      <xdr:nvSpPr>
        <xdr:cNvPr id="459" name="n_1mainValue【庁舎】&#10;一人当たり面積">
          <a:extLst>
            <a:ext uri="{FF2B5EF4-FFF2-40B4-BE49-F238E27FC236}">
              <a16:creationId xmlns:a16="http://schemas.microsoft.com/office/drawing/2014/main" id="{00000000-0008-0000-0F00-0000CB010000}"/>
            </a:ext>
          </a:extLst>
        </xdr:cNvPr>
        <xdr:cNvSpPr txBox="1"/>
      </xdr:nvSpPr>
      <xdr:spPr>
        <a:xfrm>
          <a:off x="21075727" y="178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460" name="n_2mainValue【庁舎】&#10;一人当たり面積">
          <a:extLst>
            <a:ext uri="{FF2B5EF4-FFF2-40B4-BE49-F238E27FC236}">
              <a16:creationId xmlns:a16="http://schemas.microsoft.com/office/drawing/2014/main" id="{00000000-0008-0000-0F00-0000CC010000}"/>
            </a:ext>
          </a:extLst>
        </xdr:cNvPr>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168020</xdr:rowOff>
    </xdr:from>
    <xdr:ext cx="469744" cy="259045"/>
    <xdr:sp macro="" textlink="">
      <xdr:nvSpPr>
        <xdr:cNvPr id="461" name="n_3mainValue【庁舎】&#10;一人当たり面積">
          <a:extLst>
            <a:ext uri="{FF2B5EF4-FFF2-40B4-BE49-F238E27FC236}">
              <a16:creationId xmlns:a16="http://schemas.microsoft.com/office/drawing/2014/main" id="{00000000-0008-0000-0F00-0000CD010000}"/>
            </a:ext>
          </a:extLst>
        </xdr:cNvPr>
        <xdr:cNvSpPr txBox="1"/>
      </xdr:nvSpPr>
      <xdr:spPr>
        <a:xfrm>
          <a:off x="19310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164754</xdr:rowOff>
    </xdr:from>
    <xdr:ext cx="469744" cy="259045"/>
    <xdr:sp macro="" textlink="">
      <xdr:nvSpPr>
        <xdr:cNvPr id="462" name="n_4mainValue【庁舎】&#10;一人当たり面積">
          <a:extLst>
            <a:ext uri="{FF2B5EF4-FFF2-40B4-BE49-F238E27FC236}">
              <a16:creationId xmlns:a16="http://schemas.microsoft.com/office/drawing/2014/main" id="{00000000-0008-0000-0F00-0000CE010000}"/>
            </a:ext>
          </a:extLst>
        </xdr:cNvPr>
        <xdr:cNvSpPr txBox="1"/>
      </xdr:nvSpPr>
      <xdr:spPr>
        <a:xfrm>
          <a:off x="18421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類似団体平均と比較して、有形固定資産償却率が高い施設は、体育館・プールである。</a:t>
          </a:r>
        </a:p>
        <a:p>
          <a:r>
            <a:rPr kumimoji="1" lang="ja-JP" altLang="en-US" sz="1300">
              <a:latin typeface="ＭＳ Ｐゴシック" panose="020B0600070205080204" pitchFamily="50" charset="-128"/>
              <a:ea typeface="ＭＳ Ｐゴシック" panose="020B0600070205080204" pitchFamily="50" charset="-128"/>
            </a:rPr>
            <a:t>　体育館については、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年代に整備され建築後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年度に長寿命化改修工事を行ったため、体育館・プールの有形固定資産減価償却率は減少した。プールについては、今後廃止を検討する。</a:t>
          </a:r>
        </a:p>
        <a:p>
          <a:r>
            <a:rPr kumimoji="1" lang="ja-JP" altLang="en-US" sz="1300">
              <a:latin typeface="ＭＳ Ｐゴシック" panose="020B0600070205080204" pitchFamily="50" charset="-128"/>
              <a:ea typeface="ＭＳ Ｐゴシック" panose="020B0600070205080204" pitchFamily="50" charset="-128"/>
            </a:rPr>
            <a:t>　また、類似団体平均と比較して、有形固定資産償却率が低い施設は、庁舎及び保健センター・保健所である。主な要因としては、庁舎が</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年代に建設されており比較的新しい施設であるためである。しかしながら、建設後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年を経過しており、外壁や屋上防水等の老朽化が進行しているため、建物・設備の主要な箇所の修繕が必要となってくる。令和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年度にかけて、庁舎の空調改修工事が実施されるため、今後、有形固定資産償却率は減少する見込みである。引き続き予防修繕を計画的に実施し、長寿命化の観点から将来コストを抑制するよう検討する。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15,831
15,337
6.18
8,438,592
7,987,288
430,086
4,410,361
3,058,210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類似団体平均値と比較して、高い財政力指数を維持している。平成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増加傾向にあったものの、令和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今後は高齢化の拡大に伴う基準財政需要額の増加の影響による減収が見込まれる。そのため、新たな自主財源の確保に積極的に努めるとともに、さらなる徴収業務の強化と歳出の見直しに取り組む。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77258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70348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39</xdr:row>
      <xdr:rowOff>16933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39</xdr:row>
      <xdr:rowOff>26988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66833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26988</xdr:rowOff>
    </xdr:from>
    <xdr:to>
      <xdr:col>11</xdr:col>
      <xdr:colOff>31750</xdr:colOff>
      <xdr:row>39</xdr:row>
      <xdr:rowOff>57150</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67135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147638</xdr:rowOff>
    </xdr:from>
    <xdr:to>
      <xdr:col>11</xdr:col>
      <xdr:colOff>82550</xdr:colOff>
      <xdr:row>39</xdr:row>
      <xdr:rowOff>77788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87965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前年度に引き続き、全国平均・愛知県平均・類似団体平均を下回る結果となった。平成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から減少傾向であったものの、令和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は微増であったものの、総合福祉センターの指定管理委託料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やＧＩＧＡスクール構想におけるタブレット賃借料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の支出により経常経費充当一般財源等が増加したためである。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地方税を中心とした経常一般財源の大幅な増加は見込まれないことから、継続して経常経費の削減に取り組み、健全な財政運営に努める。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49954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77087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115358</xdr:rowOff>
    </xdr:from>
    <xdr:to>
      <xdr:col>19</xdr:col>
      <xdr:colOff>133350</xdr:colOff>
      <xdr:row>62</xdr:row>
      <xdr:rowOff>140970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573808"/>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61</xdr:row>
      <xdr:rowOff>123402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5738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123402</xdr:rowOff>
    </xdr:from>
    <xdr:to>
      <xdr:col>11</xdr:col>
      <xdr:colOff>31750</xdr:colOff>
      <xdr:row>61</xdr:row>
      <xdr:rowOff>135467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5818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64558</xdr:rowOff>
    </xdr:from>
    <xdr:to>
      <xdr:col>15</xdr:col>
      <xdr:colOff>133350</xdr:colOff>
      <xdr:row>61</xdr:row>
      <xdr:rowOff>166158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4885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72602</xdr:rowOff>
    </xdr:from>
    <xdr:to>
      <xdr:col>11</xdr:col>
      <xdr:colOff>82550</xdr:colOff>
      <xdr:row>62</xdr:row>
      <xdr:rowOff>2752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12929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年度までは類似団体平均値を下回っていたが、令和元年度より類似団体平均値を上回った。これは、新給食センターの調理委託料の増加や厨房機器の購入による物件費の増加が原因である。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令和３年度は、ワクチン接種に係る委託料の増加に伴い、前年度から一時的に大きく上昇した。引き続き、コストの縮減を図る。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77411</xdr:rowOff>
    </xdr:from>
    <xdr:to>
      <xdr:col>23</xdr:col>
      <xdr:colOff>133350</xdr:colOff>
      <xdr:row>85</xdr:row>
      <xdr:rowOff>156083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79211"/>
          <a:ext cx="838200" cy="25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145697</xdr:rowOff>
    </xdr:from>
    <xdr:to>
      <xdr:col>19</xdr:col>
      <xdr:colOff>133350</xdr:colOff>
      <xdr:row>84</xdr:row>
      <xdr:rowOff>77411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76047"/>
          <a:ext cx="889000" cy="1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94532</xdr:rowOff>
    </xdr:from>
    <xdr:to>
      <xdr:col>15</xdr:col>
      <xdr:colOff>82550</xdr:colOff>
      <xdr:row>83</xdr:row>
      <xdr:rowOff>145697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24882"/>
          <a:ext cx="889000" cy="5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142083</xdr:rowOff>
    </xdr:from>
    <xdr:to>
      <xdr:col>11</xdr:col>
      <xdr:colOff>31750</xdr:colOff>
      <xdr:row>83</xdr:row>
      <xdr:rowOff>94532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200983"/>
          <a:ext cx="889000" cy="1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105283</xdr:rowOff>
    </xdr:from>
    <xdr:to>
      <xdr:col>23</xdr:col>
      <xdr:colOff>184150</xdr:colOff>
      <xdr:row>86</xdr:row>
      <xdr:rowOff>35433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67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77360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6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26611</xdr:rowOff>
    </xdr:from>
    <xdr:to>
      <xdr:col>19</xdr:col>
      <xdr:colOff>184150</xdr:colOff>
      <xdr:row>84</xdr:row>
      <xdr:rowOff>128211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4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112988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514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94897</xdr:rowOff>
    </xdr:from>
    <xdr:to>
      <xdr:col>15</xdr:col>
      <xdr:colOff>133350</xdr:colOff>
      <xdr:row>84</xdr:row>
      <xdr:rowOff>25047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9824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1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43732</xdr:rowOff>
    </xdr:from>
    <xdr:to>
      <xdr:col>11</xdr:col>
      <xdr:colOff>82550</xdr:colOff>
      <xdr:row>83</xdr:row>
      <xdr:rowOff>145332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7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155509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91283</xdr:rowOff>
    </xdr:from>
    <xdr:to>
      <xdr:col>7</xdr:col>
      <xdr:colOff>31750</xdr:colOff>
      <xdr:row>83</xdr:row>
      <xdr:rowOff>21433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31610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1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年度から連続して類似団体平均を上回っている。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今後も人事院勧告や社会情勢の変化に的確に対処するとともに、各種手当の見直しを始めとする給与等の適正管理に努める。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157226</xdr:rowOff>
    </xdr:from>
    <xdr:to>
      <xdr:col>81</xdr:col>
      <xdr:colOff>44450</xdr:colOff>
      <xdr:row>85</xdr:row>
      <xdr:rowOff>157226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30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99313</xdr:rowOff>
    </xdr:from>
    <xdr:to>
      <xdr:col>77</xdr:col>
      <xdr:colOff>44450</xdr:colOff>
      <xdr:row>85</xdr:row>
      <xdr:rowOff>157226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72563"/>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89663</xdr:rowOff>
    </xdr:from>
    <xdr:to>
      <xdr:col>72</xdr:col>
      <xdr:colOff>203200</xdr:colOff>
      <xdr:row>85</xdr:row>
      <xdr:rowOff>99313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6291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70358</xdr:rowOff>
    </xdr:from>
    <xdr:to>
      <xdr:col>68</xdr:col>
      <xdr:colOff>152400</xdr:colOff>
      <xdr:row>85</xdr:row>
      <xdr:rowOff>89663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4360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106426</xdr:rowOff>
    </xdr:from>
    <xdr:to>
      <xdr:col>81</xdr:col>
      <xdr:colOff>95250</xdr:colOff>
      <xdr:row>86</xdr:row>
      <xdr:rowOff>36576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78503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106426</xdr:rowOff>
    </xdr:from>
    <xdr:to>
      <xdr:col>77</xdr:col>
      <xdr:colOff>95250</xdr:colOff>
      <xdr:row>86</xdr:row>
      <xdr:rowOff>36576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21353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48513</xdr:rowOff>
    </xdr:from>
    <xdr:to>
      <xdr:col>73</xdr:col>
      <xdr:colOff>44450</xdr:colOff>
      <xdr:row>85</xdr:row>
      <xdr:rowOff>150113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134890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38863</xdr:rowOff>
    </xdr:from>
    <xdr:to>
      <xdr:col>68</xdr:col>
      <xdr:colOff>203200</xdr:colOff>
      <xdr:row>85</xdr:row>
      <xdr:rowOff>140463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125240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19558</xdr:rowOff>
    </xdr:from>
    <xdr:to>
      <xdr:col>64</xdr:col>
      <xdr:colOff>152400</xdr:colOff>
      <xdr:row>85</xdr:row>
      <xdr:rowOff>121158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105935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集中改革プランの方針に基づいて人員管理を進めてきた結果、全国平均・愛知県平均・類似団体平均を下回る結果となった。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年度から新たに総合福祉センターしいの木及び南館ひまわりについても指定管理者制度を導入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。必要に応じて機構改革を実施し、業務体制の見直しや事務の効率化を図っている。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今後も民間委託や事務処理方法の改善等による効率化を図り、優先度の低い事務事業については縮小・廃止を進めるなどして定員の適正化に努める。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128481</xdr:rowOff>
    </xdr:from>
    <xdr:to>
      <xdr:col>81</xdr:col>
      <xdr:colOff>44450</xdr:colOff>
      <xdr:row>59</xdr:row>
      <xdr:rowOff>129822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44031"/>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108373</xdr:rowOff>
    </xdr:from>
    <xdr:to>
      <xdr:col>77</xdr:col>
      <xdr:colOff>44450</xdr:colOff>
      <xdr:row>59</xdr:row>
      <xdr:rowOff>128481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2392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108373</xdr:rowOff>
    </xdr:from>
    <xdr:to>
      <xdr:col>72</xdr:col>
      <xdr:colOff>203200</xdr:colOff>
      <xdr:row>59</xdr:row>
      <xdr:rowOff>132504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2239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96308</xdr:rowOff>
    </xdr:from>
    <xdr:to>
      <xdr:col>68</xdr:col>
      <xdr:colOff>152400</xdr:colOff>
      <xdr:row>59</xdr:row>
      <xdr:rowOff>132504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1185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79022</xdr:rowOff>
    </xdr:from>
    <xdr:to>
      <xdr:col>81</xdr:col>
      <xdr:colOff>95250</xdr:colOff>
      <xdr:row>60</xdr:row>
      <xdr:rowOff>9172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95549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3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77681</xdr:rowOff>
    </xdr:from>
    <xdr:to>
      <xdr:col>77</xdr:col>
      <xdr:colOff>95250</xdr:colOff>
      <xdr:row>60</xdr:row>
      <xdr:rowOff>7831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18008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6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57573</xdr:rowOff>
    </xdr:from>
    <xdr:to>
      <xdr:col>73</xdr:col>
      <xdr:colOff>44450</xdr:colOff>
      <xdr:row>59</xdr:row>
      <xdr:rowOff>159173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169350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81704</xdr:rowOff>
    </xdr:from>
    <xdr:to>
      <xdr:col>68</xdr:col>
      <xdr:colOff>203200</xdr:colOff>
      <xdr:row>60</xdr:row>
      <xdr:rowOff>11854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22031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45508</xdr:rowOff>
    </xdr:from>
    <xdr:to>
      <xdr:col>64</xdr:col>
      <xdr:colOff>152400</xdr:colOff>
      <xdr:row>59</xdr:row>
      <xdr:rowOff>147108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157285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過去からの継続的な起債抑制により類似団体平均値を大きく下回っている。令和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年度は、役場空調等改修工事や社会教育センター長寿命化工事について、起債を実施した。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新給食センター建設に係る起債を始め、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据置期間が終了し元金償還の開始する地方債が複数あることから、元利償還金は増加する見込みである。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事業の効率化を図るとともに、安易に起債に頼らない財政運営を継続して実施するよう努める。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67733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67733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5747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3387</xdr:rowOff>
    </xdr:from>
    <xdr:to>
      <xdr:col>72</xdr:col>
      <xdr:colOff>203200</xdr:colOff>
      <xdr:row>38</xdr:row>
      <xdr:rowOff>59690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5184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150707</xdr:rowOff>
    </xdr:from>
    <xdr:to>
      <xdr:col>68</xdr:col>
      <xdr:colOff>152400</xdr:colOff>
      <xdr:row>38</xdr:row>
      <xdr:rowOff>3387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4943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64364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99907</xdr:rowOff>
    </xdr:from>
    <xdr:to>
      <xdr:col>64</xdr:col>
      <xdr:colOff>152400</xdr:colOff>
      <xdr:row>38</xdr:row>
      <xdr:rowOff>30057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40234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起債に頼らない財政運営を継続して行ってきたため、負担額を上回る歳入が見込まれ、将来負担比率は数値化されていない。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継続事業である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久田良木川排水機増強工事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や防災拠点整備、中学校改築等の大規模工事を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予定していることから負担額の上昇が見込まれる。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引き続き、事業の優先順位を決めるなどし、起債に頼りすぎない財政運営を堅持する。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15,831
15,337
6.18
8,438,592
7,987,288
430,086
4,410,361
3,058,210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集中改革プランの方針に基づき、人員管理や公共施設管理における指定管理者制度の導入を実施してきた結果、全国平均、愛知県平均を下回る結果となった。令和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制度が導入され、今まで賃金（物件費）として計上していたものを報酬（人件費）へ計上することとなり人件費が上昇した。事務の見直しや時間外勤務の抑制等をすることで、コスト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67128</xdr:rowOff>
    </xdr:from>
    <xdr:to>
      <xdr:col>24</xdr:col>
      <xdr:colOff>25400</xdr:colOff>
      <xdr:row>36</xdr:row>
      <xdr:rowOff>78014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393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4536</xdr:rowOff>
    </xdr:from>
    <xdr:to>
      <xdr:col>19</xdr:col>
      <xdr:colOff>187325</xdr:colOff>
      <xdr:row>36</xdr:row>
      <xdr:rowOff>78014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62386"/>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121557</xdr:rowOff>
    </xdr:from>
    <xdr:to>
      <xdr:col>15</xdr:col>
      <xdr:colOff>98425</xdr:colOff>
      <xdr:row>33</xdr:row>
      <xdr:rowOff>4536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07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78014</xdr:rowOff>
    </xdr:from>
    <xdr:to>
      <xdr:col>11</xdr:col>
      <xdr:colOff>9525</xdr:colOff>
      <xdr:row>32</xdr:row>
      <xdr:rowOff>121557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564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159855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6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27214</xdr:rowOff>
    </xdr:from>
    <xdr:to>
      <xdr:col>20</xdr:col>
      <xdr:colOff>38100</xdr:colOff>
      <xdr:row>36</xdr:row>
      <xdr:rowOff>128814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125186</xdr:rowOff>
    </xdr:from>
    <xdr:to>
      <xdr:col>15</xdr:col>
      <xdr:colOff>149225</xdr:colOff>
      <xdr:row>33</xdr:row>
      <xdr:rowOff>55336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65513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70757</xdr:rowOff>
    </xdr:from>
    <xdr:to>
      <xdr:col>11</xdr:col>
      <xdr:colOff>60325</xdr:colOff>
      <xdr:row>33</xdr:row>
      <xdr:rowOff>907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11084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27214</xdr:rowOff>
    </xdr:from>
    <xdr:to>
      <xdr:col>6</xdr:col>
      <xdr:colOff>171450</xdr:colOff>
      <xdr:row>32</xdr:row>
      <xdr:rowOff>128814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138991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物件費に係る経常収支比率が上昇している要因は、業務の民間委託化を推進し、職員人件費等から委託料（物件費）へ移行しているためである。令和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年度は、総合福祉センターしいの木及びひまわりにおいて、指定管理者制度を導入したことにより増加した。</a:t>
          </a:r>
        </a:p>
        <a:p>
          <a:r>
            <a:rPr kumimoji="1" lang="ja-JP" altLang="en-US" sz="1300">
              <a:latin typeface="ＭＳ Ｐゴシック" panose="020B0600070205080204" pitchFamily="50" charset="-128"/>
              <a:ea typeface="ＭＳ Ｐゴシック" panose="020B0600070205080204" pitchFamily="50" charset="-128"/>
            </a:rPr>
            <a:t>　今後は他の自治体に比べ高い傾向にある施設の維持管理や電算システム委託料等、内部管理費の削減に努める。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104140</xdr:rowOff>
    </xdr:from>
    <xdr:to>
      <xdr:col>82</xdr:col>
      <xdr:colOff>107950</xdr:colOff>
      <xdr:row>21</xdr:row>
      <xdr:rowOff>85090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5331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73660</xdr:rowOff>
    </xdr:from>
    <xdr:to>
      <xdr:col>78</xdr:col>
      <xdr:colOff>69850</xdr:colOff>
      <xdr:row>20</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50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73660</xdr:rowOff>
    </xdr:from>
    <xdr:to>
      <xdr:col>73</xdr:col>
      <xdr:colOff>180975</xdr:colOff>
      <xdr:row>20</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502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123190</xdr:rowOff>
    </xdr:from>
    <xdr:to>
      <xdr:col>69</xdr:col>
      <xdr:colOff>92075</xdr:colOff>
      <xdr:row>20</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807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34290</xdr:rowOff>
    </xdr:from>
    <xdr:to>
      <xdr:col>82</xdr:col>
      <xdr:colOff>158750</xdr:colOff>
      <xdr:row>21</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114317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54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53340</xdr:rowOff>
    </xdr:from>
    <xdr:to>
      <xdr:col>78</xdr:col>
      <xdr:colOff>120650</xdr:colOff>
      <xdr:row>20</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139717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6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22860</xdr:rowOff>
    </xdr:from>
    <xdr:to>
      <xdr:col>74</xdr:col>
      <xdr:colOff>31750</xdr:colOff>
      <xdr:row>20</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ポイント増加し、類似団体平均値と同程度で推移している。</a:t>
          </a:r>
        </a:p>
        <a:p>
          <a:r>
            <a:rPr kumimoji="1" lang="ja-JP" altLang="en-US" sz="1300">
              <a:latin typeface="ＭＳ Ｐゴシック" panose="020B0600070205080204" pitchFamily="50" charset="-128"/>
              <a:ea typeface="ＭＳ Ｐゴシック" panose="020B0600070205080204" pitchFamily="50" charset="-128"/>
            </a:rPr>
            <a:t>　今後は子ども医療費の無料化の拡大や障がい福祉サービス給付費の増加、高齢者の増加による介護サービス経費の増加によって、扶助費の増加が見込まれる。</a:t>
          </a:r>
        </a:p>
        <a:p>
          <a:r>
            <a:rPr kumimoji="1" lang="ja-JP" altLang="en-US" sz="1300">
              <a:latin typeface="ＭＳ Ｐゴシック" panose="020B0600070205080204" pitchFamily="50" charset="-128"/>
              <a:ea typeface="ＭＳ Ｐゴシック" panose="020B0600070205080204" pitchFamily="50" charset="-128"/>
            </a:rPr>
            <a:t>　給付の適正化や各種手当への独自加算等の見直しを進めることで、扶助費の適正給付に努める。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2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56</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25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57</xdr:row>
      <xdr:rowOff>120650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15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全国平均、愛知県平均、類似団体平均値を下回っているが、前年度と比較して横ばいで推移した。</a:t>
          </a:r>
        </a:p>
        <a:p>
          <a:r>
            <a:rPr kumimoji="1" lang="ja-JP" altLang="en-US" sz="1300">
              <a:latin typeface="ＭＳ Ｐゴシック" panose="020B0600070205080204" pitchFamily="50" charset="-128"/>
              <a:ea typeface="ＭＳ Ｐゴシック" panose="020B0600070205080204" pitchFamily="50" charset="-128"/>
            </a:rPr>
            <a:t>　　今後は、各特別会計における保険料や使用料等の適切な負担や収納の強化による、普通会計の強化に努める。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54</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08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58420</xdr:rowOff>
    </xdr:from>
    <xdr:to>
      <xdr:col>78</xdr:col>
      <xdr:colOff>69850</xdr:colOff>
      <xdr:row>54</xdr:row>
      <xdr:rowOff>149860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316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54</xdr:row>
      <xdr:rowOff>58420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55</xdr:row>
      <xdr:rowOff>39370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2938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xdr:rowOff>
    </xdr:from>
    <xdr:to>
      <xdr:col>74</xdr:col>
      <xdr:colOff>31750</xdr:colOff>
      <xdr:row>54</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本町は消防業務を一部事務組合が実施しているため、負担金が多額となる傾向がある。</a:t>
          </a:r>
        </a:p>
        <a:p>
          <a:r>
            <a:rPr kumimoji="1" lang="ja-JP" altLang="en-US" sz="1300">
              <a:latin typeface="ＭＳ Ｐゴシック" panose="020B0600070205080204" pitchFamily="50" charset="-128"/>
              <a:ea typeface="ＭＳ Ｐゴシック" panose="020B0600070205080204" pitchFamily="50" charset="-128"/>
            </a:rPr>
            <a:t>　前年度より減少したものの、全国平均及び愛知県平均より高い数値となっているため、削減可能な各種団体に対する負担金・補助金については、全般的な見直しを積極的に進めていく。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165100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9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3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31750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6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今後は、新給食センター建設に係る起債を始め、据置期間の経過により、元金償還金が増加する見込みである。</a:t>
          </a:r>
        </a:p>
        <a:p>
          <a:r>
            <a:rPr kumimoji="1" lang="ja-JP" altLang="en-US" sz="1300">
              <a:latin typeface="ＭＳ Ｐゴシック" panose="020B0600070205080204" pitchFamily="50" charset="-128"/>
              <a:ea typeface="ＭＳ Ｐゴシック" panose="020B0600070205080204" pitchFamily="50" charset="-128"/>
            </a:rPr>
            <a:t>　事業の必要性を見極め、安易に起債に頼らない財政運営に努める。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53848</xdr:rowOff>
    </xdr:from>
    <xdr:to>
      <xdr:col>24</xdr:col>
      <xdr:colOff>25400</xdr:colOff>
      <xdr:row>74</xdr:row>
      <xdr:rowOff>72136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7411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49276</xdr:rowOff>
    </xdr:from>
    <xdr:to>
      <xdr:col>19</xdr:col>
      <xdr:colOff>187325</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736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49276</xdr:rowOff>
    </xdr:from>
    <xdr:to>
      <xdr:col>15</xdr:col>
      <xdr:colOff>98425</xdr:colOff>
      <xdr:row>74</xdr:row>
      <xdr:rowOff>49276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736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44704</xdr:rowOff>
    </xdr:from>
    <xdr:to>
      <xdr:col>11</xdr:col>
      <xdr:colOff>9525</xdr:colOff>
      <xdr:row>74</xdr:row>
      <xdr:rowOff>49276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732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21336</xdr:rowOff>
    </xdr:from>
    <xdr:to>
      <xdr:col>24</xdr:col>
      <xdr:colOff>76200</xdr:colOff>
      <xdr:row>74</xdr:row>
      <xdr:rowOff>122936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101363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xdr:rowOff>
    </xdr:from>
    <xdr:to>
      <xdr:col>20</xdr:col>
      <xdr:colOff>38100</xdr:colOff>
      <xdr:row>74</xdr:row>
      <xdr:rowOff>104648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114825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169926</xdr:rowOff>
    </xdr:from>
    <xdr:to>
      <xdr:col>15</xdr:col>
      <xdr:colOff>149225</xdr:colOff>
      <xdr:row>74</xdr:row>
      <xdr:rowOff>100076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110253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169926</xdr:rowOff>
    </xdr:from>
    <xdr:to>
      <xdr:col>11</xdr:col>
      <xdr:colOff>60325</xdr:colOff>
      <xdr:row>74</xdr:row>
      <xdr:rowOff>100076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110253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165354</xdr:rowOff>
    </xdr:from>
    <xdr:to>
      <xdr:col>6</xdr:col>
      <xdr:colOff>171450</xdr:colOff>
      <xdr:row>74</xdr:row>
      <xdr:rowOff>95504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105681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ポイント増加し、類似団体平均値を上回る結果となった。</a:t>
          </a:r>
        </a:p>
        <a:p>
          <a:r>
            <a:rPr kumimoji="1" lang="ja-JP" altLang="en-US" sz="1300">
              <a:latin typeface="ＭＳ Ｐゴシック" panose="020B0600070205080204" pitchFamily="50" charset="-128"/>
              <a:ea typeface="ＭＳ Ｐゴシック" panose="020B0600070205080204" pitchFamily="50" charset="-128"/>
            </a:rPr>
            <a:t>　人件費、物件費はをじめとした経常経費の内容を精査すると同時に、新たな経常歳入の確保に努める。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17272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172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77</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97763"/>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76708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76</xdr:row>
      <xdr:rowOff>94996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75374</xdr:rowOff>
    </xdr:from>
    <xdr:to>
      <xdr:col>29</xdr:col>
      <xdr:colOff>127000</xdr:colOff>
      <xdr:row>17</xdr:row>
      <xdr:rowOff>126327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37649"/>
          <a:ext cx="647700" cy="5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121768</xdr:rowOff>
    </xdr:from>
    <xdr:to>
      <xdr:col>26</xdr:col>
      <xdr:colOff>50800</xdr:colOff>
      <xdr:row>17</xdr:row>
      <xdr:rowOff>126327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84043"/>
          <a:ext cx="698500" cy="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121768</xdr:rowOff>
    </xdr:from>
    <xdr:to>
      <xdr:col>22</xdr:col>
      <xdr:colOff>114300</xdr:colOff>
      <xdr:row>17</xdr:row>
      <xdr:rowOff>167449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4043"/>
          <a:ext cx="698500" cy="45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167449</xdr:rowOff>
    </xdr:from>
    <xdr:to>
      <xdr:col>18</xdr:col>
      <xdr:colOff>177800</xdr:colOff>
      <xdr:row>18</xdr:row>
      <xdr:rowOff>60350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29724"/>
          <a:ext cx="698500" cy="64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24574</xdr:rowOff>
    </xdr:from>
    <xdr:to>
      <xdr:col>29</xdr:col>
      <xdr:colOff>177800</xdr:colOff>
      <xdr:row>17</xdr:row>
      <xdr:rowOff>126174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8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168101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5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75527</xdr:rowOff>
    </xdr:from>
    <xdr:to>
      <xdr:col>26</xdr:col>
      <xdr:colOff>101600</xdr:colOff>
      <xdr:row>18</xdr:row>
      <xdr:rowOff>5677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161904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4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70968</xdr:rowOff>
    </xdr:from>
    <xdr:to>
      <xdr:col>22</xdr:col>
      <xdr:colOff>165100</xdr:colOff>
      <xdr:row>18</xdr:row>
      <xdr:rowOff>1118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157345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116649</xdr:rowOff>
    </xdr:from>
    <xdr:to>
      <xdr:col>19</xdr:col>
      <xdr:colOff>38100</xdr:colOff>
      <xdr:row>18</xdr:row>
      <xdr:rowOff>46799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8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31576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6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9550</xdr:rowOff>
    </xdr:from>
    <xdr:to>
      <xdr:col>15</xdr:col>
      <xdr:colOff>101600</xdr:colOff>
      <xdr:row>18</xdr:row>
      <xdr:rowOff>111150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95928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163413</xdr:rowOff>
    </xdr:from>
    <xdr:to>
      <xdr:col>29</xdr:col>
      <xdr:colOff>127000</xdr:colOff>
      <xdr:row>37</xdr:row>
      <xdr:rowOff>189277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288113"/>
          <a:ext cx="647700" cy="25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134380</xdr:rowOff>
    </xdr:from>
    <xdr:to>
      <xdr:col>26</xdr:col>
      <xdr:colOff>50800</xdr:colOff>
      <xdr:row>37</xdr:row>
      <xdr:rowOff>189277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259080"/>
          <a:ext cx="698500" cy="5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134380</xdr:rowOff>
    </xdr:from>
    <xdr:to>
      <xdr:col>22</xdr:col>
      <xdr:colOff>114300</xdr:colOff>
      <xdr:row>37</xdr:row>
      <xdr:rowOff>172948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259080"/>
          <a:ext cx="698500" cy="38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172948</xdr:rowOff>
    </xdr:from>
    <xdr:to>
      <xdr:col>18</xdr:col>
      <xdr:colOff>177800</xdr:colOff>
      <xdr:row>37</xdr:row>
      <xdr:rowOff>209133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297648"/>
          <a:ext cx="698500" cy="3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112613</xdr:rowOff>
    </xdr:from>
    <xdr:to>
      <xdr:col>29</xdr:col>
      <xdr:colOff>177800</xdr:colOff>
      <xdr:row>37</xdr:row>
      <xdr:rowOff>214213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3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84690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20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138477</xdr:rowOff>
    </xdr:from>
    <xdr:to>
      <xdr:col>26</xdr:col>
      <xdr:colOff>101600</xdr:colOff>
      <xdr:row>37</xdr:row>
      <xdr:rowOff>240077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63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224854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49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83580</xdr:rowOff>
    </xdr:from>
    <xdr:to>
      <xdr:col>22</xdr:col>
      <xdr:colOff>165100</xdr:colOff>
      <xdr:row>37</xdr:row>
      <xdr:rowOff>185180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0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169957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122148</xdr:rowOff>
    </xdr:from>
    <xdr:to>
      <xdr:col>19</xdr:col>
      <xdr:colOff>38100</xdr:colOff>
      <xdr:row>37</xdr:row>
      <xdr:rowOff>223748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24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208525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33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158333</xdr:rowOff>
    </xdr:from>
    <xdr:to>
      <xdr:col>15</xdr:col>
      <xdr:colOff>101600</xdr:colOff>
      <xdr:row>37</xdr:row>
      <xdr:rowOff>259933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283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244710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36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15,831
15,337
6.18
8,438,592
7,987,288
430,086
4,410,361
3,058,210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79378</xdr:rowOff>
    </xdr:from>
    <xdr:to>
      <xdr:col>24</xdr:col>
      <xdr:colOff>63500</xdr:colOff>
      <xdr:row>36</xdr:row>
      <xdr:rowOff>104353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251578"/>
          <a:ext cx="8382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104353</xdr:rowOff>
    </xdr:from>
    <xdr:to>
      <xdr:col>19</xdr:col>
      <xdr:colOff>177800</xdr:colOff>
      <xdr:row>37</xdr:row>
      <xdr:rowOff>148858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76553"/>
          <a:ext cx="889000" cy="2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148858</xdr:rowOff>
    </xdr:from>
    <xdr:to>
      <xdr:col>15</xdr:col>
      <xdr:colOff>50800</xdr:colOff>
      <xdr:row>38</xdr:row>
      <xdr:rowOff>19414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92508"/>
          <a:ext cx="889000" cy="4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19414</xdr:rowOff>
    </xdr:from>
    <xdr:to>
      <xdr:col>10</xdr:col>
      <xdr:colOff>114300</xdr:colOff>
      <xdr:row>38</xdr:row>
      <xdr:rowOff>20971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34514"/>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28578</xdr:rowOff>
    </xdr:from>
    <xdr:to>
      <xdr:col>24</xdr:col>
      <xdr:colOff>114300</xdr:colOff>
      <xdr:row>36</xdr:row>
      <xdr:rowOff>130178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20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7005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1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53553</xdr:rowOff>
    </xdr:from>
    <xdr:to>
      <xdr:col>20</xdr:col>
      <xdr:colOff>38100</xdr:colOff>
      <xdr:row>36</xdr:row>
      <xdr:rowOff>155153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2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146280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1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98058</xdr:rowOff>
    </xdr:from>
    <xdr:to>
      <xdr:col>15</xdr:col>
      <xdr:colOff>101600</xdr:colOff>
      <xdr:row>38</xdr:row>
      <xdr:rowOff>28208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19335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140064</xdr:rowOff>
    </xdr:from>
    <xdr:to>
      <xdr:col>10</xdr:col>
      <xdr:colOff>165100</xdr:colOff>
      <xdr:row>38</xdr:row>
      <xdr:rowOff>70214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61341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141621</xdr:rowOff>
    </xdr:from>
    <xdr:to>
      <xdr:col>6</xdr:col>
      <xdr:colOff>38100</xdr:colOff>
      <xdr:row>38</xdr:row>
      <xdr:rowOff>71771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62898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151642</xdr:rowOff>
    </xdr:from>
    <xdr:to>
      <xdr:col>24</xdr:col>
      <xdr:colOff>63500</xdr:colOff>
      <xdr:row>54</xdr:row>
      <xdr:rowOff>132450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067042"/>
          <a:ext cx="838200" cy="3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105008</xdr:rowOff>
    </xdr:from>
    <xdr:to>
      <xdr:col>19</xdr:col>
      <xdr:colOff>177800</xdr:colOff>
      <xdr:row>54</xdr:row>
      <xdr:rowOff>132450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363308"/>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105008</xdr:rowOff>
    </xdr:from>
    <xdr:to>
      <xdr:col>15</xdr:col>
      <xdr:colOff>50800</xdr:colOff>
      <xdr:row>54</xdr:row>
      <xdr:rowOff>136510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363308"/>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136510</xdr:rowOff>
    </xdr:from>
    <xdr:to>
      <xdr:col>10</xdr:col>
      <xdr:colOff>114300</xdr:colOff>
      <xdr:row>55</xdr:row>
      <xdr:rowOff>129305</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394810"/>
          <a:ext cx="889000" cy="16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158059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100842</xdr:rowOff>
    </xdr:from>
    <xdr:to>
      <xdr:col>24</xdr:col>
      <xdr:colOff>114300</xdr:colOff>
      <xdr:row>53</xdr:row>
      <xdr:rowOff>30992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123719</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886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81650</xdr:rowOff>
    </xdr:from>
    <xdr:to>
      <xdr:col>20</xdr:col>
      <xdr:colOff>38100</xdr:colOff>
      <xdr:row>55</xdr:row>
      <xdr:rowOff>11800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3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28327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11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54208</xdr:rowOff>
    </xdr:from>
    <xdr:to>
      <xdr:col>15</xdr:col>
      <xdr:colOff>101600</xdr:colOff>
      <xdr:row>54</xdr:row>
      <xdr:rowOff>155808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3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885</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908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85710</xdr:rowOff>
    </xdr:from>
    <xdr:to>
      <xdr:col>10</xdr:col>
      <xdr:colOff>165100</xdr:colOff>
      <xdr:row>55</xdr:row>
      <xdr:rowOff>15860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3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32387</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19795" y="911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78505</xdr:rowOff>
    </xdr:from>
    <xdr:to>
      <xdr:col>6</xdr:col>
      <xdr:colOff>38100</xdr:colOff>
      <xdr:row>56</xdr:row>
      <xdr:rowOff>8655</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5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25182</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2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96563</xdr:rowOff>
    </xdr:from>
    <xdr:to>
      <xdr:col>24</xdr:col>
      <xdr:colOff>63500</xdr:colOff>
      <xdr:row>78</xdr:row>
      <xdr:rowOff>103147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69663"/>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91808</xdr:rowOff>
    </xdr:from>
    <xdr:to>
      <xdr:col>19</xdr:col>
      <xdr:colOff>177800</xdr:colOff>
      <xdr:row>78</xdr:row>
      <xdr:rowOff>96563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64908"/>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91808</xdr:rowOff>
    </xdr:from>
    <xdr:to>
      <xdr:col>15</xdr:col>
      <xdr:colOff>50800</xdr:colOff>
      <xdr:row>78</xdr:row>
      <xdr:rowOff>99146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64908"/>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88447</xdr:rowOff>
    </xdr:from>
    <xdr:to>
      <xdr:col>10</xdr:col>
      <xdr:colOff>114300</xdr:colOff>
      <xdr:row>78</xdr:row>
      <xdr:rowOff>99146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61547"/>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52347</xdr:rowOff>
    </xdr:from>
    <xdr:to>
      <xdr:col>24</xdr:col>
      <xdr:colOff>114300</xdr:colOff>
      <xdr:row>78</xdr:row>
      <xdr:rowOff>153947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138724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4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45763</xdr:rowOff>
    </xdr:from>
    <xdr:to>
      <xdr:col>20</xdr:col>
      <xdr:colOff>38100</xdr:colOff>
      <xdr:row>78</xdr:row>
      <xdr:rowOff>147363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138490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41008</xdr:rowOff>
    </xdr:from>
    <xdr:to>
      <xdr:col>15</xdr:col>
      <xdr:colOff>101600</xdr:colOff>
      <xdr:row>78</xdr:row>
      <xdr:rowOff>142608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48346</xdr:rowOff>
    </xdr:from>
    <xdr:to>
      <xdr:col>10</xdr:col>
      <xdr:colOff>165100</xdr:colOff>
      <xdr:row>78</xdr:row>
      <xdr:rowOff>149946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141073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1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37647</xdr:rowOff>
    </xdr:from>
    <xdr:to>
      <xdr:col>6</xdr:col>
      <xdr:colOff>38100</xdr:colOff>
      <xdr:row>78</xdr:row>
      <xdr:rowOff>139247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1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130374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0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88396</xdr:rowOff>
    </xdr:from>
    <xdr:to>
      <xdr:col>24</xdr:col>
      <xdr:colOff>63500</xdr:colOff>
      <xdr:row>98</xdr:row>
      <xdr:rowOff>29352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47596"/>
          <a:ext cx="838200" cy="28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133637</xdr:rowOff>
    </xdr:from>
    <xdr:to>
      <xdr:col>19</xdr:col>
      <xdr:colOff>177800</xdr:colOff>
      <xdr:row>98</xdr:row>
      <xdr:rowOff>29352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764287"/>
          <a:ext cx="889000" cy="6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133637</xdr:rowOff>
    </xdr:from>
    <xdr:to>
      <xdr:col>15</xdr:col>
      <xdr:colOff>50800</xdr:colOff>
      <xdr:row>97</xdr:row>
      <xdr:rowOff>154516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64287"/>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102710</xdr:rowOff>
    </xdr:from>
    <xdr:to>
      <xdr:col>10</xdr:col>
      <xdr:colOff>114300</xdr:colOff>
      <xdr:row>97</xdr:row>
      <xdr:rowOff>154516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733360"/>
          <a:ext cx="889000" cy="5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37596</xdr:rowOff>
    </xdr:from>
    <xdr:to>
      <xdr:col>24</xdr:col>
      <xdr:colOff>114300</xdr:colOff>
      <xdr:row>96</xdr:row>
      <xdr:rowOff>139196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16023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150002</xdr:rowOff>
    </xdr:from>
    <xdr:to>
      <xdr:col>20</xdr:col>
      <xdr:colOff>38100</xdr:colOff>
      <xdr:row>98</xdr:row>
      <xdr:rowOff>80152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71279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7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82837</xdr:rowOff>
    </xdr:from>
    <xdr:to>
      <xdr:col>15</xdr:col>
      <xdr:colOff>101600</xdr:colOff>
      <xdr:row>98</xdr:row>
      <xdr:rowOff>12987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4114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103716</xdr:rowOff>
    </xdr:from>
    <xdr:to>
      <xdr:col>10</xdr:col>
      <xdr:colOff>165100</xdr:colOff>
      <xdr:row>98</xdr:row>
      <xdr:rowOff>33866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24993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51910</xdr:rowOff>
    </xdr:from>
    <xdr:to>
      <xdr:col>6</xdr:col>
      <xdr:colOff>38100</xdr:colOff>
      <xdr:row>97</xdr:row>
      <xdr:rowOff>153510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144637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7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98451</xdr:rowOff>
    </xdr:from>
    <xdr:to>
      <xdr:col>55</xdr:col>
      <xdr:colOff>0</xdr:colOff>
      <xdr:row>37</xdr:row>
      <xdr:rowOff>65675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27751"/>
          <a:ext cx="838200" cy="48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98451</xdr:rowOff>
    </xdr:from>
    <xdr:to>
      <xdr:col>50</xdr:col>
      <xdr:colOff>114300</xdr:colOff>
      <xdr:row>37</xdr:row>
      <xdr:rowOff>68048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27751"/>
          <a:ext cx="889000" cy="4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68048</xdr:rowOff>
    </xdr:from>
    <xdr:to>
      <xdr:col>45</xdr:col>
      <xdr:colOff>177800</xdr:colOff>
      <xdr:row>37</xdr:row>
      <xdr:rowOff>72071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1169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72071</xdr:rowOff>
    </xdr:from>
    <xdr:to>
      <xdr:col>41</xdr:col>
      <xdr:colOff>50800</xdr:colOff>
      <xdr:row>37</xdr:row>
      <xdr:rowOff>74467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15721"/>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14875</xdr:rowOff>
    </xdr:from>
    <xdr:to>
      <xdr:col>55</xdr:col>
      <xdr:colOff>50800</xdr:colOff>
      <xdr:row>37</xdr:row>
      <xdr:rowOff>116475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101252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7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47651</xdr:rowOff>
    </xdr:from>
    <xdr:to>
      <xdr:col>50</xdr:col>
      <xdr:colOff>165100</xdr:colOff>
      <xdr:row>34</xdr:row>
      <xdr:rowOff>149251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140378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6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17248</xdr:rowOff>
    </xdr:from>
    <xdr:to>
      <xdr:col>46</xdr:col>
      <xdr:colOff>38100</xdr:colOff>
      <xdr:row>37</xdr:row>
      <xdr:rowOff>118848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109975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5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21271</xdr:rowOff>
    </xdr:from>
    <xdr:to>
      <xdr:col>41</xdr:col>
      <xdr:colOff>101600</xdr:colOff>
      <xdr:row>37</xdr:row>
      <xdr:rowOff>122871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113998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5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23667</xdr:rowOff>
    </xdr:from>
    <xdr:to>
      <xdr:col>36</xdr:col>
      <xdr:colOff>165100</xdr:colOff>
      <xdr:row>37</xdr:row>
      <xdr:rowOff>125267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116394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71562</xdr:rowOff>
    </xdr:from>
    <xdr:to>
      <xdr:col>55</xdr:col>
      <xdr:colOff>0</xdr:colOff>
      <xdr:row>57</xdr:row>
      <xdr:rowOff>170805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72762"/>
          <a:ext cx="838200" cy="27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71562</xdr:rowOff>
    </xdr:from>
    <xdr:to>
      <xdr:col>50</xdr:col>
      <xdr:colOff>114300</xdr:colOff>
      <xdr:row>57</xdr:row>
      <xdr:rowOff>134934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72762"/>
          <a:ext cx="889000" cy="2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134934</xdr:rowOff>
    </xdr:from>
    <xdr:to>
      <xdr:col>45</xdr:col>
      <xdr:colOff>177800</xdr:colOff>
      <xdr:row>58</xdr:row>
      <xdr:rowOff>29880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07584"/>
          <a:ext cx="8890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29880</xdr:rowOff>
    </xdr:from>
    <xdr:to>
      <xdr:col>41</xdr:col>
      <xdr:colOff>50800</xdr:colOff>
      <xdr:row>58</xdr:row>
      <xdr:rowOff>92163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973980"/>
          <a:ext cx="889000" cy="6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120005</xdr:rowOff>
    </xdr:from>
    <xdr:to>
      <xdr:col>55</xdr:col>
      <xdr:colOff>50800</xdr:colOff>
      <xdr:row>58</xdr:row>
      <xdr:rowOff>50155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98432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20762</xdr:rowOff>
    </xdr:from>
    <xdr:to>
      <xdr:col>50</xdr:col>
      <xdr:colOff>165100</xdr:colOff>
      <xdr:row>56</xdr:row>
      <xdr:rowOff>122362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138889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39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84134</xdr:rowOff>
    </xdr:from>
    <xdr:to>
      <xdr:col>46</xdr:col>
      <xdr:colOff>38100</xdr:colOff>
      <xdr:row>58</xdr:row>
      <xdr:rowOff>14284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5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5411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4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150530</xdr:rowOff>
    </xdr:from>
    <xdr:to>
      <xdr:col>41</xdr:col>
      <xdr:colOff>101600</xdr:colOff>
      <xdr:row>58</xdr:row>
      <xdr:rowOff>80680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71807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41363</xdr:rowOff>
    </xdr:from>
    <xdr:to>
      <xdr:col>36</xdr:col>
      <xdr:colOff>165100</xdr:colOff>
      <xdr:row>58</xdr:row>
      <xdr:rowOff>142963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8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134090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96746</xdr:rowOff>
    </xdr:from>
    <xdr:to>
      <xdr:col>55</xdr:col>
      <xdr:colOff>0</xdr:colOff>
      <xdr:row>78</xdr:row>
      <xdr:rowOff>136939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26946"/>
          <a:ext cx="838200" cy="38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96746</xdr:rowOff>
    </xdr:from>
    <xdr:to>
      <xdr:col>50</xdr:col>
      <xdr:colOff>114300</xdr:colOff>
      <xdr:row>77</xdr:row>
      <xdr:rowOff>116895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126946"/>
          <a:ext cx="889000" cy="19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116895</xdr:rowOff>
    </xdr:from>
    <xdr:to>
      <xdr:col>45</xdr:col>
      <xdr:colOff>177800</xdr:colOff>
      <xdr:row>78</xdr:row>
      <xdr:rowOff>72623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18545"/>
          <a:ext cx="8890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72623</xdr:rowOff>
    </xdr:from>
    <xdr:to>
      <xdr:col>41</xdr:col>
      <xdr:colOff>50800</xdr:colOff>
      <xdr:row>78</xdr:row>
      <xdr:rowOff>113055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45723"/>
          <a:ext cx="889000" cy="4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86139</xdr:rowOff>
    </xdr:from>
    <xdr:to>
      <xdr:col>55</xdr:col>
      <xdr:colOff>50800</xdr:colOff>
      <xdr:row>79</xdr:row>
      <xdr:rowOff>16289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1066</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4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45946</xdr:rowOff>
    </xdr:from>
    <xdr:to>
      <xdr:col>50</xdr:col>
      <xdr:colOff>165100</xdr:colOff>
      <xdr:row>76</xdr:row>
      <xdr:rowOff>147546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7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164073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8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66095</xdr:rowOff>
    </xdr:from>
    <xdr:to>
      <xdr:col>46</xdr:col>
      <xdr:colOff>38100</xdr:colOff>
      <xdr:row>77</xdr:row>
      <xdr:rowOff>167695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12772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4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21823</xdr:rowOff>
    </xdr:from>
    <xdr:to>
      <xdr:col>41</xdr:col>
      <xdr:colOff>101600</xdr:colOff>
      <xdr:row>78</xdr:row>
      <xdr:rowOff>123423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114550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62255</xdr:rowOff>
    </xdr:from>
    <xdr:to>
      <xdr:col>36</xdr:col>
      <xdr:colOff>165100</xdr:colOff>
      <xdr:row>78</xdr:row>
      <xdr:rowOff>163855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154982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124681</xdr:rowOff>
    </xdr:from>
    <xdr:to>
      <xdr:col>55</xdr:col>
      <xdr:colOff>0</xdr:colOff>
      <xdr:row>97</xdr:row>
      <xdr:rowOff>152602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55331"/>
          <a:ext cx="8382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152602</xdr:rowOff>
    </xdr:from>
    <xdr:to>
      <xdr:col>50</xdr:col>
      <xdr:colOff>114300</xdr:colOff>
      <xdr:row>98</xdr:row>
      <xdr:rowOff>38526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83252"/>
          <a:ext cx="889000" cy="5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38526</xdr:rowOff>
    </xdr:from>
    <xdr:to>
      <xdr:col>45</xdr:col>
      <xdr:colOff>177800</xdr:colOff>
      <xdr:row>98</xdr:row>
      <xdr:rowOff>44941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40626"/>
          <a:ext cx="8890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25198</xdr:rowOff>
    </xdr:from>
    <xdr:to>
      <xdr:col>41</xdr:col>
      <xdr:colOff>50800</xdr:colOff>
      <xdr:row>98</xdr:row>
      <xdr:rowOff>44941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27298"/>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73881</xdr:rowOff>
    </xdr:from>
    <xdr:to>
      <xdr:col>55</xdr:col>
      <xdr:colOff>50800</xdr:colOff>
      <xdr:row>98</xdr:row>
      <xdr:rowOff>4031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0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52308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8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101802</xdr:rowOff>
    </xdr:from>
    <xdr:to>
      <xdr:col>50</xdr:col>
      <xdr:colOff>165100</xdr:colOff>
      <xdr:row>98</xdr:row>
      <xdr:rowOff>31952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3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23079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159176</xdr:rowOff>
    </xdr:from>
    <xdr:to>
      <xdr:col>46</xdr:col>
      <xdr:colOff>38100</xdr:colOff>
      <xdr:row>98</xdr:row>
      <xdr:rowOff>89326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80453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165591</xdr:rowOff>
    </xdr:from>
    <xdr:to>
      <xdr:col>41</xdr:col>
      <xdr:colOff>101600</xdr:colOff>
      <xdr:row>98</xdr:row>
      <xdr:rowOff>95741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86868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145848</xdr:rowOff>
    </xdr:from>
    <xdr:to>
      <xdr:col>36</xdr:col>
      <xdr:colOff>165100</xdr:colOff>
      <xdr:row>98</xdr:row>
      <xdr:rowOff>75998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67125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87351</xdr:rowOff>
    </xdr:from>
    <xdr:to>
      <xdr:col>85</xdr:col>
      <xdr:colOff>127000</xdr:colOff>
      <xdr:row>78</xdr:row>
      <xdr:rowOff>93990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60451"/>
          <a:ext cx="8382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93990</xdr:rowOff>
    </xdr:from>
    <xdr:to>
      <xdr:col>81</xdr:col>
      <xdr:colOff>50800</xdr:colOff>
      <xdr:row>78</xdr:row>
      <xdr:rowOff>94126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467090"/>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94126</xdr:rowOff>
    </xdr:from>
    <xdr:to>
      <xdr:col>76</xdr:col>
      <xdr:colOff>114300</xdr:colOff>
      <xdr:row>78</xdr:row>
      <xdr:rowOff>94703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467226"/>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94703</xdr:rowOff>
    </xdr:from>
    <xdr:to>
      <xdr:col>71</xdr:col>
      <xdr:colOff>177800</xdr:colOff>
      <xdr:row>78</xdr:row>
      <xdr:rowOff>95535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467803"/>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36551</xdr:rowOff>
    </xdr:from>
    <xdr:to>
      <xdr:col>85</xdr:col>
      <xdr:colOff>177800</xdr:colOff>
      <xdr:row>78</xdr:row>
      <xdr:rowOff>138151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122928</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3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43190</xdr:rowOff>
    </xdr:from>
    <xdr:to>
      <xdr:col>81</xdr:col>
      <xdr:colOff>101600</xdr:colOff>
      <xdr:row>78</xdr:row>
      <xdr:rowOff>144790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4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135917</xdr:rowOff>
    </xdr:from>
    <xdr:ext cx="469744"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46428" y="1350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43326</xdr:rowOff>
    </xdr:from>
    <xdr:to>
      <xdr:col>76</xdr:col>
      <xdr:colOff>165100</xdr:colOff>
      <xdr:row>78</xdr:row>
      <xdr:rowOff>144926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4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136053</xdr:rowOff>
    </xdr:from>
    <xdr:ext cx="469744"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57428" y="1350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43903</xdr:rowOff>
    </xdr:from>
    <xdr:to>
      <xdr:col>72</xdr:col>
      <xdr:colOff>38100</xdr:colOff>
      <xdr:row>78</xdr:row>
      <xdr:rowOff>145503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4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136630</xdr:rowOff>
    </xdr:from>
    <xdr:ext cx="469744"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68428" y="1350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44735</xdr:rowOff>
    </xdr:from>
    <xdr:to>
      <xdr:col>67</xdr:col>
      <xdr:colOff>101600</xdr:colOff>
      <xdr:row>78</xdr:row>
      <xdr:rowOff>146335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4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137462</xdr:rowOff>
    </xdr:from>
    <xdr:ext cx="469744"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79428" y="1351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170543</xdr:rowOff>
    </xdr:from>
    <xdr:to>
      <xdr:col>85</xdr:col>
      <xdr:colOff>127000</xdr:colOff>
      <xdr:row>97</xdr:row>
      <xdr:rowOff>158327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29743"/>
          <a:ext cx="838200" cy="15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158327</xdr:rowOff>
    </xdr:from>
    <xdr:to>
      <xdr:col>81</xdr:col>
      <xdr:colOff>50800</xdr:colOff>
      <xdr:row>98</xdr:row>
      <xdr:rowOff>2009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88977"/>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127338</xdr:rowOff>
    </xdr:from>
    <xdr:to>
      <xdr:col>76</xdr:col>
      <xdr:colOff>114300</xdr:colOff>
      <xdr:row>98</xdr:row>
      <xdr:rowOff>2009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57988"/>
          <a:ext cx="889000" cy="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98003</xdr:rowOff>
    </xdr:from>
    <xdr:to>
      <xdr:col>71</xdr:col>
      <xdr:colOff>177800</xdr:colOff>
      <xdr:row>97</xdr:row>
      <xdr:rowOff>127338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385753"/>
          <a:ext cx="889000" cy="37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119743</xdr:rowOff>
    </xdr:from>
    <xdr:to>
      <xdr:col>85</xdr:col>
      <xdr:colOff>177800</xdr:colOff>
      <xdr:row>97</xdr:row>
      <xdr:rowOff>49893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98170</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107527</xdr:rowOff>
    </xdr:from>
    <xdr:to>
      <xdr:col>81</xdr:col>
      <xdr:colOff>101600</xdr:colOff>
      <xdr:row>98</xdr:row>
      <xdr:rowOff>37677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28804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3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122659</xdr:rowOff>
    </xdr:from>
    <xdr:to>
      <xdr:col>76</xdr:col>
      <xdr:colOff>165100</xdr:colOff>
      <xdr:row>98</xdr:row>
      <xdr:rowOff>52809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43936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76538</xdr:rowOff>
    </xdr:from>
    <xdr:to>
      <xdr:col>72</xdr:col>
      <xdr:colOff>38100</xdr:colOff>
      <xdr:row>98</xdr:row>
      <xdr:rowOff>6688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169265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7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47203</xdr:rowOff>
    </xdr:from>
    <xdr:to>
      <xdr:col>67</xdr:col>
      <xdr:colOff>101600</xdr:colOff>
      <xdr:row>95</xdr:row>
      <xdr:rowOff>148803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3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165330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1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58307</xdr:rowOff>
    </xdr:from>
    <xdr:to>
      <xdr:col>116</xdr:col>
      <xdr:colOff>63500</xdr:colOff>
      <xdr:row>59</xdr:row>
      <xdr:rowOff>58329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73857"/>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58134</xdr:rowOff>
    </xdr:from>
    <xdr:to>
      <xdr:col>111</xdr:col>
      <xdr:colOff>177800</xdr:colOff>
      <xdr:row>59</xdr:row>
      <xdr:rowOff>58329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73684"/>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58134</xdr:rowOff>
    </xdr:from>
    <xdr:to>
      <xdr:col>107</xdr:col>
      <xdr:colOff>50800</xdr:colOff>
      <xdr:row>59</xdr:row>
      <xdr:rowOff>58166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7368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121973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57959</xdr:rowOff>
    </xdr:from>
    <xdr:to>
      <xdr:col>102</xdr:col>
      <xdr:colOff>114300</xdr:colOff>
      <xdr:row>59</xdr:row>
      <xdr:rowOff>58166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73509"/>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116389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23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113624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2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7507</xdr:rowOff>
    </xdr:from>
    <xdr:to>
      <xdr:col>116</xdr:col>
      <xdr:colOff>114300</xdr:colOff>
      <xdr:row>59</xdr:row>
      <xdr:rowOff>109107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7529</xdr:rowOff>
    </xdr:from>
    <xdr:to>
      <xdr:col>112</xdr:col>
      <xdr:colOff>38100</xdr:colOff>
      <xdr:row>59</xdr:row>
      <xdr:rowOff>109129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125656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89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7334</xdr:rowOff>
    </xdr:from>
    <xdr:to>
      <xdr:col>107</xdr:col>
      <xdr:colOff>101600</xdr:colOff>
      <xdr:row>59</xdr:row>
      <xdr:rowOff>108934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125461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89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7366</xdr:rowOff>
    </xdr:from>
    <xdr:to>
      <xdr:col>102</xdr:col>
      <xdr:colOff>165100</xdr:colOff>
      <xdr:row>59</xdr:row>
      <xdr:rowOff>108966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125493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8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7159</xdr:rowOff>
    </xdr:from>
    <xdr:to>
      <xdr:col>98</xdr:col>
      <xdr:colOff>38100</xdr:colOff>
      <xdr:row>59</xdr:row>
      <xdr:rowOff>108759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125286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89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135341</xdr:rowOff>
    </xdr:from>
    <xdr:to>
      <xdr:col>116</xdr:col>
      <xdr:colOff>63500</xdr:colOff>
      <xdr:row>76</xdr:row>
      <xdr:rowOff>136548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65541"/>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136548</xdr:rowOff>
    </xdr:from>
    <xdr:to>
      <xdr:col>111</xdr:col>
      <xdr:colOff>177800</xdr:colOff>
      <xdr:row>76</xdr:row>
      <xdr:rowOff>159556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66748"/>
          <a:ext cx="889000" cy="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155620</xdr:rowOff>
    </xdr:from>
    <xdr:to>
      <xdr:col>107</xdr:col>
      <xdr:colOff>50800</xdr:colOff>
      <xdr:row>76</xdr:row>
      <xdr:rowOff>159556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8582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155620</xdr:rowOff>
    </xdr:from>
    <xdr:to>
      <xdr:col>102</xdr:col>
      <xdr:colOff>114300</xdr:colOff>
      <xdr:row>76</xdr:row>
      <xdr:rowOff>167703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8582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84541</xdr:rowOff>
    </xdr:from>
    <xdr:to>
      <xdr:col>116</xdr:col>
      <xdr:colOff>114300</xdr:colOff>
      <xdr:row>77</xdr:row>
      <xdr:rowOff>14691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62968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85748</xdr:rowOff>
    </xdr:from>
    <xdr:to>
      <xdr:col>112</xdr:col>
      <xdr:colOff>38100</xdr:colOff>
      <xdr:row>77</xdr:row>
      <xdr:rowOff>15898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7025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108756</xdr:rowOff>
    </xdr:from>
    <xdr:to>
      <xdr:col>107</xdr:col>
      <xdr:colOff>101600</xdr:colOff>
      <xdr:row>77</xdr:row>
      <xdr:rowOff>38906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30033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3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104820</xdr:rowOff>
    </xdr:from>
    <xdr:to>
      <xdr:col>102</xdr:col>
      <xdr:colOff>165100</xdr:colOff>
      <xdr:row>77</xdr:row>
      <xdr:rowOff>34970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26097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116903</xdr:rowOff>
    </xdr:from>
    <xdr:to>
      <xdr:col>98</xdr:col>
      <xdr:colOff>38100</xdr:colOff>
      <xdr:row>77</xdr:row>
      <xdr:rowOff>47053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38180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504,534</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100,164</a:t>
          </a:r>
          <a:r>
            <a:rPr kumimoji="1" lang="ja-JP" altLang="en-US" sz="1300">
              <a:latin typeface="ＭＳ Ｐゴシック" panose="020B0600070205080204" pitchFamily="50" charset="-128"/>
              <a:ea typeface="ＭＳ Ｐゴシック" panose="020B0600070205080204" pitchFamily="50" charset="-128"/>
            </a:rPr>
            <a:t>円減少している。主な要因は、補助費（▲</a:t>
          </a:r>
          <a:r>
            <a:rPr kumimoji="1" lang="en-US" altLang="ja-JP" sz="1300">
              <a:latin typeface="ＭＳ Ｐゴシック" panose="020B0600070205080204" pitchFamily="50" charset="-128"/>
              <a:ea typeface="ＭＳ Ｐゴシック" panose="020B0600070205080204" pitchFamily="50" charset="-128"/>
            </a:rPr>
            <a:t>105,331</a:t>
          </a:r>
          <a:r>
            <a:rPr kumimoji="1" lang="ja-JP" altLang="en-US" sz="1300">
              <a:latin typeface="ＭＳ Ｐゴシック" panose="020B0600070205080204" pitchFamily="50" charset="-128"/>
              <a:ea typeface="ＭＳ Ｐゴシック" panose="020B0600070205080204" pitchFamily="50" charset="-128"/>
            </a:rPr>
            <a:t>円）、普通建設事業費（▲</a:t>
          </a:r>
          <a:r>
            <a:rPr kumimoji="1" lang="en-US" altLang="ja-JP" sz="1300">
              <a:latin typeface="ＭＳ Ｐゴシック" panose="020B0600070205080204" pitchFamily="50" charset="-128"/>
              <a:ea typeface="ＭＳ Ｐゴシック" panose="020B0600070205080204" pitchFamily="50" charset="-128"/>
            </a:rPr>
            <a:t>71,048</a:t>
          </a:r>
          <a:r>
            <a:rPr kumimoji="1" lang="ja-JP" altLang="en-US" sz="1300">
              <a:latin typeface="ＭＳ Ｐゴシック" panose="020B0600070205080204" pitchFamily="50" charset="-128"/>
              <a:ea typeface="ＭＳ Ｐゴシック" panose="020B0600070205080204" pitchFamily="50" charset="-128"/>
            </a:rPr>
            <a:t>円）の減による。</a:t>
          </a:r>
        </a:p>
        <a:p>
          <a:r>
            <a:rPr kumimoji="1" lang="ja-JP" altLang="en-US" sz="1300">
              <a:latin typeface="ＭＳ Ｐゴシック" panose="020B0600070205080204" pitchFamily="50" charset="-128"/>
              <a:ea typeface="ＭＳ Ｐゴシック" panose="020B0600070205080204" pitchFamily="50" charset="-128"/>
            </a:rPr>
            <a:t>　補助費については、令和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年度に特別定額給付金の給付事業が実施されたためであり、前年度と比較すると▲</a:t>
          </a:r>
          <a:r>
            <a:rPr kumimoji="1" lang="en-US" altLang="ja-JP" sz="1300">
              <a:latin typeface="ＭＳ Ｐゴシック" panose="020B0600070205080204" pitchFamily="50" charset="-128"/>
              <a:ea typeface="ＭＳ Ｐゴシック" panose="020B0600070205080204" pitchFamily="50" charset="-128"/>
            </a:rPr>
            <a:t>66.2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年度に新給食センター建設工事や防災行政無線更新工事が実施されたため、前年度比と比較すると▲</a:t>
          </a:r>
          <a:r>
            <a:rPr kumimoji="1" lang="en-US" altLang="ja-JP" sz="1300">
              <a:latin typeface="ＭＳ Ｐゴシック" panose="020B0600070205080204" pitchFamily="50" charset="-128"/>
              <a:ea typeface="ＭＳ Ｐゴシック" panose="020B0600070205080204" pitchFamily="50" charset="-128"/>
            </a:rPr>
            <a:t>55.5</a:t>
          </a:r>
          <a:r>
            <a:rPr kumimoji="1" lang="ja-JP" altLang="en-US" sz="1300">
              <a:latin typeface="ＭＳ Ｐゴシック" panose="020B0600070205080204" pitchFamily="50" charset="-128"/>
              <a:ea typeface="ＭＳ Ｐゴシック" panose="020B0600070205080204" pitchFamily="50" charset="-128"/>
            </a:rPr>
            <a:t>％となっている。新給食センターについては、令和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工事が完了し供用開始した。今後は、防災拠点整備や中学校改築等の大規模工事を予定していることから普通建設事業費は増加する見込みである。公共施設等総合管理計画に基づき、事業の取捨選択を徹底していくことで、事業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15,831
15,337
6.18
8,438,592
7,987,288
430,086
4,410,361
3,058,210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40945</xdr:rowOff>
    </xdr:from>
    <xdr:to>
      <xdr:col>24</xdr:col>
      <xdr:colOff>63500</xdr:colOff>
      <xdr:row>35</xdr:row>
      <xdr:rowOff>44602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70245"/>
          <a:ext cx="8382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135128</xdr:rowOff>
    </xdr:from>
    <xdr:to>
      <xdr:col>19</xdr:col>
      <xdr:colOff>177800</xdr:colOff>
      <xdr:row>35</xdr:row>
      <xdr:rowOff>44602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2978"/>
          <a:ext cx="889000" cy="25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123241</xdr:rowOff>
    </xdr:from>
    <xdr:to>
      <xdr:col>15</xdr:col>
      <xdr:colOff>50800</xdr:colOff>
      <xdr:row>33</xdr:row>
      <xdr:rowOff>135128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8109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123241</xdr:rowOff>
    </xdr:from>
    <xdr:to>
      <xdr:col>10</xdr:col>
      <xdr:colOff>114300</xdr:colOff>
      <xdr:row>34</xdr:row>
      <xdr:rowOff>53289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81091"/>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161595</xdr:rowOff>
    </xdr:from>
    <xdr:to>
      <xdr:col>24</xdr:col>
      <xdr:colOff>114300</xdr:colOff>
      <xdr:row>34</xdr:row>
      <xdr:rowOff>91745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13022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165252</xdr:rowOff>
    </xdr:from>
    <xdr:to>
      <xdr:col>20</xdr:col>
      <xdr:colOff>38100</xdr:colOff>
      <xdr:row>35</xdr:row>
      <xdr:rowOff>95402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86529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8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84328</xdr:rowOff>
    </xdr:from>
    <xdr:to>
      <xdr:col>15</xdr:col>
      <xdr:colOff>101600</xdr:colOff>
      <xdr:row>34</xdr:row>
      <xdr:rowOff>14478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31005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72441</xdr:rowOff>
    </xdr:from>
    <xdr:to>
      <xdr:col>10</xdr:col>
      <xdr:colOff>165100</xdr:colOff>
      <xdr:row>34</xdr:row>
      <xdr:rowOff>2591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19118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2489</xdr:rowOff>
    </xdr:from>
    <xdr:to>
      <xdr:col>6</xdr:col>
      <xdr:colOff>38100</xdr:colOff>
      <xdr:row>34</xdr:row>
      <xdr:rowOff>104089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95216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16402</xdr:rowOff>
    </xdr:from>
    <xdr:to>
      <xdr:col>24</xdr:col>
      <xdr:colOff>63500</xdr:colOff>
      <xdr:row>56</xdr:row>
      <xdr:rowOff>2056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74702"/>
          <a:ext cx="838200" cy="32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16402</xdr:rowOff>
    </xdr:from>
    <xdr:to>
      <xdr:col>19</xdr:col>
      <xdr:colOff>177800</xdr:colOff>
      <xdr:row>56</xdr:row>
      <xdr:rowOff>135027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74702"/>
          <a:ext cx="889000" cy="46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125020</xdr:rowOff>
    </xdr:from>
    <xdr:to>
      <xdr:col>15</xdr:col>
      <xdr:colOff>50800</xdr:colOff>
      <xdr:row>56</xdr:row>
      <xdr:rowOff>135027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726220"/>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68249</xdr:rowOff>
    </xdr:from>
    <xdr:to>
      <xdr:col>10</xdr:col>
      <xdr:colOff>114300</xdr:colOff>
      <xdr:row>56</xdr:row>
      <xdr:rowOff>125020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669449"/>
          <a:ext cx="889000" cy="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122706</xdr:rowOff>
    </xdr:from>
    <xdr:to>
      <xdr:col>24</xdr:col>
      <xdr:colOff>114300</xdr:colOff>
      <xdr:row>56</xdr:row>
      <xdr:rowOff>52856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101133</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3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137052</xdr:rowOff>
    </xdr:from>
    <xdr:to>
      <xdr:col>20</xdr:col>
      <xdr:colOff>38100</xdr:colOff>
      <xdr:row>54</xdr:row>
      <xdr:rowOff>67202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58329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31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84227</xdr:rowOff>
    </xdr:from>
    <xdr:to>
      <xdr:col>15</xdr:col>
      <xdr:colOff>101600</xdr:colOff>
      <xdr:row>57</xdr:row>
      <xdr:rowOff>14377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8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5504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77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74220</xdr:rowOff>
    </xdr:from>
    <xdr:to>
      <xdr:col>10</xdr:col>
      <xdr:colOff>165100</xdr:colOff>
      <xdr:row>57</xdr:row>
      <xdr:rowOff>4370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166947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76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17449</xdr:rowOff>
    </xdr:from>
    <xdr:to>
      <xdr:col>6</xdr:col>
      <xdr:colOff>38100</xdr:colOff>
      <xdr:row>56</xdr:row>
      <xdr:rowOff>119049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135576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137708</xdr:rowOff>
    </xdr:from>
    <xdr:to>
      <xdr:col>24</xdr:col>
      <xdr:colOff>63500</xdr:colOff>
      <xdr:row>78</xdr:row>
      <xdr:rowOff>48575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67908"/>
          <a:ext cx="838200" cy="2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132286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9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48575</xdr:rowOff>
    </xdr:from>
    <xdr:to>
      <xdr:col>19</xdr:col>
      <xdr:colOff>177800</xdr:colOff>
      <xdr:row>79</xdr:row>
      <xdr:rowOff>28818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21675"/>
          <a:ext cx="889000" cy="15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17878</xdr:rowOff>
    </xdr:from>
    <xdr:to>
      <xdr:col>15</xdr:col>
      <xdr:colOff>50800</xdr:colOff>
      <xdr:row>79</xdr:row>
      <xdr:rowOff>28818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562428"/>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1767</xdr:rowOff>
    </xdr:from>
    <xdr:to>
      <xdr:col>10</xdr:col>
      <xdr:colOff>114300</xdr:colOff>
      <xdr:row>79</xdr:row>
      <xdr:rowOff>17878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46317"/>
          <a:ext cx="889000" cy="1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86908</xdr:rowOff>
    </xdr:from>
    <xdr:to>
      <xdr:col>24</xdr:col>
      <xdr:colOff>114300</xdr:colOff>
      <xdr:row>77</xdr:row>
      <xdr:rowOff>17058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65335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169225</xdr:rowOff>
    </xdr:from>
    <xdr:to>
      <xdr:col>20</xdr:col>
      <xdr:colOff>38100</xdr:colOff>
      <xdr:row>78</xdr:row>
      <xdr:rowOff>99375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90502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6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149468</xdr:rowOff>
    </xdr:from>
    <xdr:to>
      <xdr:col>15</xdr:col>
      <xdr:colOff>101600</xdr:colOff>
      <xdr:row>79</xdr:row>
      <xdr:rowOff>79618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5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70745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6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138528</xdr:rowOff>
    </xdr:from>
    <xdr:to>
      <xdr:col>10</xdr:col>
      <xdr:colOff>165100</xdr:colOff>
      <xdr:row>79</xdr:row>
      <xdr:rowOff>68678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1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59805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0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122417</xdr:rowOff>
    </xdr:from>
    <xdr:to>
      <xdr:col>6</xdr:col>
      <xdr:colOff>38100</xdr:colOff>
      <xdr:row>79</xdr:row>
      <xdr:rowOff>52567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43694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8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134720</xdr:rowOff>
    </xdr:from>
    <xdr:to>
      <xdr:col>24</xdr:col>
      <xdr:colOff>63500</xdr:colOff>
      <xdr:row>98</xdr:row>
      <xdr:rowOff>63584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65370"/>
          <a:ext cx="838200" cy="10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40312</xdr:rowOff>
    </xdr:from>
    <xdr:to>
      <xdr:col>19</xdr:col>
      <xdr:colOff>177800</xdr:colOff>
      <xdr:row>98</xdr:row>
      <xdr:rowOff>63584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42412"/>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40312</xdr:rowOff>
    </xdr:from>
    <xdr:to>
      <xdr:col>15</xdr:col>
      <xdr:colOff>50800</xdr:colOff>
      <xdr:row>98</xdr:row>
      <xdr:rowOff>49144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42412"/>
          <a:ext cx="8890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49144</xdr:rowOff>
    </xdr:from>
    <xdr:to>
      <xdr:col>10</xdr:col>
      <xdr:colOff>114300</xdr:colOff>
      <xdr:row>98</xdr:row>
      <xdr:rowOff>52088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51244"/>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83920</xdr:rowOff>
    </xdr:from>
    <xdr:to>
      <xdr:col>24</xdr:col>
      <xdr:colOff>114300</xdr:colOff>
      <xdr:row>98</xdr:row>
      <xdr:rowOff>14070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106797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12784</xdr:rowOff>
    </xdr:from>
    <xdr:to>
      <xdr:col>20</xdr:col>
      <xdr:colOff>38100</xdr:colOff>
      <xdr:row>98</xdr:row>
      <xdr:rowOff>114384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105511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160962</xdr:rowOff>
    </xdr:from>
    <xdr:to>
      <xdr:col>15</xdr:col>
      <xdr:colOff>101600</xdr:colOff>
      <xdr:row>98</xdr:row>
      <xdr:rowOff>91112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9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82239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169794</xdr:rowOff>
    </xdr:from>
    <xdr:to>
      <xdr:col>10</xdr:col>
      <xdr:colOff>165100</xdr:colOff>
      <xdr:row>98</xdr:row>
      <xdr:rowOff>99944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91071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1288</xdr:rowOff>
    </xdr:from>
    <xdr:to>
      <xdr:col>6</xdr:col>
      <xdr:colOff>38100</xdr:colOff>
      <xdr:row>98</xdr:row>
      <xdr:rowOff>102888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9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139014</xdr:rowOff>
    </xdr:from>
    <xdr:to>
      <xdr:col>55</xdr:col>
      <xdr:colOff>0</xdr:colOff>
      <xdr:row>38</xdr:row>
      <xdr:rowOff>139014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139014</xdr:rowOff>
    </xdr:from>
    <xdr:to>
      <xdr:col>50</xdr:col>
      <xdr:colOff>114300</xdr:colOff>
      <xdr:row>38</xdr:row>
      <xdr:rowOff>139014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139014</xdr:rowOff>
    </xdr:from>
    <xdr:to>
      <xdr:col>45</xdr:col>
      <xdr:colOff>177800</xdr:colOff>
      <xdr:row>38</xdr:row>
      <xdr:rowOff>139014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139014</xdr:rowOff>
    </xdr:from>
    <xdr:to>
      <xdr:col>41</xdr:col>
      <xdr:colOff>50800</xdr:colOff>
      <xdr:row>38</xdr:row>
      <xdr:rowOff>139014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88214</xdr:rowOff>
    </xdr:from>
    <xdr:to>
      <xdr:col>55</xdr:col>
      <xdr:colOff>50800</xdr:colOff>
      <xdr:row>39</xdr:row>
      <xdr:rowOff>18364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3141</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88214</xdr:rowOff>
    </xdr:from>
    <xdr:to>
      <xdr:col>50</xdr:col>
      <xdr:colOff>165100</xdr:colOff>
      <xdr:row>39</xdr:row>
      <xdr:rowOff>18364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9491</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88214</xdr:rowOff>
    </xdr:from>
    <xdr:to>
      <xdr:col>46</xdr:col>
      <xdr:colOff>38100</xdr:colOff>
      <xdr:row>39</xdr:row>
      <xdr:rowOff>18364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9491</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88214</xdr:rowOff>
    </xdr:from>
    <xdr:to>
      <xdr:col>41</xdr:col>
      <xdr:colOff>101600</xdr:colOff>
      <xdr:row>39</xdr:row>
      <xdr:rowOff>18364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9491</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88214</xdr:rowOff>
    </xdr:from>
    <xdr:to>
      <xdr:col>36</xdr:col>
      <xdr:colOff>165100</xdr:colOff>
      <xdr:row>39</xdr:row>
      <xdr:rowOff>18364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9491</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90436</xdr:rowOff>
    </xdr:from>
    <xdr:to>
      <xdr:col>55</xdr:col>
      <xdr:colOff>0</xdr:colOff>
      <xdr:row>58</xdr:row>
      <xdr:rowOff>108306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34536"/>
          <a:ext cx="8382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67215</xdr:rowOff>
    </xdr:from>
    <xdr:to>
      <xdr:col>50</xdr:col>
      <xdr:colOff>114300</xdr:colOff>
      <xdr:row>58</xdr:row>
      <xdr:rowOff>108306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11315"/>
          <a:ext cx="8890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67215</xdr:rowOff>
    </xdr:from>
    <xdr:to>
      <xdr:col>45</xdr:col>
      <xdr:colOff>177800</xdr:colOff>
      <xdr:row>58</xdr:row>
      <xdr:rowOff>86322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11315"/>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86322</xdr:rowOff>
    </xdr:from>
    <xdr:to>
      <xdr:col>41</xdr:col>
      <xdr:colOff>50800</xdr:colOff>
      <xdr:row>58</xdr:row>
      <xdr:rowOff>108134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30422"/>
          <a:ext cx="8890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39636</xdr:rowOff>
    </xdr:from>
    <xdr:to>
      <xdr:col>55</xdr:col>
      <xdr:colOff>50800</xdr:colOff>
      <xdr:row>58</xdr:row>
      <xdr:rowOff>141236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126013</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9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57506</xdr:rowOff>
    </xdr:from>
    <xdr:to>
      <xdr:col>50</xdr:col>
      <xdr:colOff>165100</xdr:colOff>
      <xdr:row>58</xdr:row>
      <xdr:rowOff>159106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150233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9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16415</xdr:rowOff>
    </xdr:from>
    <xdr:to>
      <xdr:col>46</xdr:col>
      <xdr:colOff>38100</xdr:colOff>
      <xdr:row>58</xdr:row>
      <xdr:rowOff>118015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109142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35522</xdr:rowOff>
    </xdr:from>
    <xdr:to>
      <xdr:col>41</xdr:col>
      <xdr:colOff>101600</xdr:colOff>
      <xdr:row>58</xdr:row>
      <xdr:rowOff>137122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128249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7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57334</xdr:rowOff>
    </xdr:from>
    <xdr:to>
      <xdr:col>36</xdr:col>
      <xdr:colOff>165100</xdr:colOff>
      <xdr:row>58</xdr:row>
      <xdr:rowOff>158934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150061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xdr:rowOff>
    </xdr:from>
    <xdr:to>
      <xdr:col>55</xdr:col>
      <xdr:colOff>0</xdr:colOff>
      <xdr:row>78</xdr:row>
      <xdr:rowOff>35877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74497"/>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xdr:rowOff>
    </xdr:from>
    <xdr:to>
      <xdr:col>50</xdr:col>
      <xdr:colOff>114300</xdr:colOff>
      <xdr:row>78</xdr:row>
      <xdr:rowOff>91312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74497"/>
          <a:ext cx="889000" cy="8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91312</xdr:rowOff>
    </xdr:from>
    <xdr:to>
      <xdr:col>45</xdr:col>
      <xdr:colOff>177800</xdr:colOff>
      <xdr:row>78</xdr:row>
      <xdr:rowOff>102229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64412"/>
          <a:ext cx="889000" cy="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102229</xdr:rowOff>
    </xdr:from>
    <xdr:to>
      <xdr:col>41</xdr:col>
      <xdr:colOff>50800</xdr:colOff>
      <xdr:row>78</xdr:row>
      <xdr:rowOff>107486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75329"/>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156527</xdr:rowOff>
    </xdr:from>
    <xdr:to>
      <xdr:col>55</xdr:col>
      <xdr:colOff>50800</xdr:colOff>
      <xdr:row>78</xdr:row>
      <xdr:rowOff>86677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134954</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3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122047</xdr:rowOff>
    </xdr:from>
    <xdr:to>
      <xdr:col>50</xdr:col>
      <xdr:colOff>165100</xdr:colOff>
      <xdr:row>78</xdr:row>
      <xdr:rowOff>52197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43324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40512</xdr:rowOff>
    </xdr:from>
    <xdr:to>
      <xdr:col>46</xdr:col>
      <xdr:colOff>38100</xdr:colOff>
      <xdr:row>78</xdr:row>
      <xdr:rowOff>142112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133239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51429</xdr:rowOff>
    </xdr:from>
    <xdr:to>
      <xdr:col>41</xdr:col>
      <xdr:colOff>101600</xdr:colOff>
      <xdr:row>78</xdr:row>
      <xdr:rowOff>153029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144156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56686</xdr:rowOff>
    </xdr:from>
    <xdr:to>
      <xdr:col>36</xdr:col>
      <xdr:colOff>165100</xdr:colOff>
      <xdr:row>78</xdr:row>
      <xdr:rowOff>158286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149413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2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75034</xdr:rowOff>
    </xdr:from>
    <xdr:to>
      <xdr:col>55</xdr:col>
      <xdr:colOff>0</xdr:colOff>
      <xdr:row>97</xdr:row>
      <xdr:rowOff>121603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05684"/>
          <a:ext cx="838200" cy="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121603</xdr:rowOff>
    </xdr:from>
    <xdr:to>
      <xdr:col>50</xdr:col>
      <xdr:colOff>114300</xdr:colOff>
      <xdr:row>97</xdr:row>
      <xdr:rowOff>154550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52253"/>
          <a:ext cx="889000" cy="3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120055</xdr:rowOff>
    </xdr:from>
    <xdr:to>
      <xdr:col>45</xdr:col>
      <xdr:colOff>177800</xdr:colOff>
      <xdr:row>97</xdr:row>
      <xdr:rowOff>154550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50705"/>
          <a:ext cx="889000" cy="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120055</xdr:rowOff>
    </xdr:from>
    <xdr:to>
      <xdr:col>41</xdr:col>
      <xdr:colOff>50800</xdr:colOff>
      <xdr:row>97</xdr:row>
      <xdr:rowOff>159502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50705"/>
          <a:ext cx="8890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24234</xdr:rowOff>
    </xdr:from>
    <xdr:to>
      <xdr:col>55</xdr:col>
      <xdr:colOff>50800</xdr:colOff>
      <xdr:row>97</xdr:row>
      <xdr:rowOff>125834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2661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70803</xdr:rowOff>
    </xdr:from>
    <xdr:to>
      <xdr:col>50</xdr:col>
      <xdr:colOff>165100</xdr:colOff>
      <xdr:row>98</xdr:row>
      <xdr:rowOff>953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163530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103750</xdr:rowOff>
    </xdr:from>
    <xdr:to>
      <xdr:col>46</xdr:col>
      <xdr:colOff>38100</xdr:colOff>
      <xdr:row>98</xdr:row>
      <xdr:rowOff>33900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25027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69255</xdr:rowOff>
    </xdr:from>
    <xdr:to>
      <xdr:col>41</xdr:col>
      <xdr:colOff>101600</xdr:colOff>
      <xdr:row>97</xdr:row>
      <xdr:rowOff>170855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161982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108702</xdr:rowOff>
    </xdr:from>
    <xdr:to>
      <xdr:col>36</xdr:col>
      <xdr:colOff>165100</xdr:colOff>
      <xdr:row>98</xdr:row>
      <xdr:rowOff>38852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29979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85331</xdr:rowOff>
    </xdr:from>
    <xdr:to>
      <xdr:col>85</xdr:col>
      <xdr:colOff>127000</xdr:colOff>
      <xdr:row>37</xdr:row>
      <xdr:rowOff>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086081"/>
          <a:ext cx="838200" cy="25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85331</xdr:rowOff>
    </xdr:from>
    <xdr:to>
      <xdr:col>81</xdr:col>
      <xdr:colOff>50800</xdr:colOff>
      <xdr:row>36</xdr:row>
      <xdr:rowOff>37821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086081"/>
          <a:ext cx="889000" cy="1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37821</xdr:rowOff>
    </xdr:from>
    <xdr:to>
      <xdr:col>76</xdr:col>
      <xdr:colOff>114300</xdr:colOff>
      <xdr:row>37</xdr:row>
      <xdr:rowOff>12313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10021"/>
          <a:ext cx="889000" cy="14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169913</xdr:rowOff>
    </xdr:from>
    <xdr:to>
      <xdr:col>71</xdr:col>
      <xdr:colOff>177800</xdr:colOff>
      <xdr:row>37</xdr:row>
      <xdr:rowOff>12313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42113"/>
          <a:ext cx="889000" cy="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120714</xdr:rowOff>
    </xdr:from>
    <xdr:to>
      <xdr:col>85</xdr:col>
      <xdr:colOff>177800</xdr:colOff>
      <xdr:row>37</xdr:row>
      <xdr:rowOff>50864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99141</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34531</xdr:rowOff>
    </xdr:from>
    <xdr:to>
      <xdr:col>81</xdr:col>
      <xdr:colOff>101600</xdr:colOff>
      <xdr:row>35</xdr:row>
      <xdr:rowOff>136131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0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152658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8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158471</xdr:rowOff>
    </xdr:from>
    <xdr:to>
      <xdr:col>76</xdr:col>
      <xdr:colOff>165100</xdr:colOff>
      <xdr:row>36</xdr:row>
      <xdr:rowOff>88621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1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105148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93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132963</xdr:rowOff>
    </xdr:from>
    <xdr:to>
      <xdr:col>72</xdr:col>
      <xdr:colOff>38100</xdr:colOff>
      <xdr:row>37</xdr:row>
      <xdr:rowOff>63113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54240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3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119113</xdr:rowOff>
    </xdr:from>
    <xdr:to>
      <xdr:col>67</xdr:col>
      <xdr:colOff>101600</xdr:colOff>
      <xdr:row>37</xdr:row>
      <xdr:rowOff>49263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40390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3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14761</xdr:rowOff>
    </xdr:from>
    <xdr:to>
      <xdr:col>85</xdr:col>
      <xdr:colOff>127000</xdr:colOff>
      <xdr:row>57</xdr:row>
      <xdr:rowOff>17353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444511"/>
          <a:ext cx="838200" cy="3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14761</xdr:rowOff>
    </xdr:from>
    <xdr:to>
      <xdr:col>81</xdr:col>
      <xdr:colOff>50800</xdr:colOff>
      <xdr:row>56</xdr:row>
      <xdr:rowOff>82189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444511"/>
          <a:ext cx="889000" cy="23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82189</xdr:rowOff>
    </xdr:from>
    <xdr:to>
      <xdr:col>76</xdr:col>
      <xdr:colOff>114300</xdr:colOff>
      <xdr:row>57</xdr:row>
      <xdr:rowOff>3583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683389"/>
          <a:ext cx="889000" cy="9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131297</xdr:rowOff>
    </xdr:from>
    <xdr:to>
      <xdr:col>71</xdr:col>
      <xdr:colOff>177800</xdr:colOff>
      <xdr:row>57</xdr:row>
      <xdr:rowOff>3583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732497"/>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138003</xdr:rowOff>
    </xdr:from>
    <xdr:to>
      <xdr:col>85</xdr:col>
      <xdr:colOff>177800</xdr:colOff>
      <xdr:row>57</xdr:row>
      <xdr:rowOff>68153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160880</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59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135411</xdr:rowOff>
    </xdr:from>
    <xdr:to>
      <xdr:col>81</xdr:col>
      <xdr:colOff>101600</xdr:colOff>
      <xdr:row>55</xdr:row>
      <xdr:rowOff>65561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3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82088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16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31389</xdr:rowOff>
    </xdr:from>
    <xdr:to>
      <xdr:col>76</xdr:col>
      <xdr:colOff>165100</xdr:colOff>
      <xdr:row>56</xdr:row>
      <xdr:rowOff>132989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6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149516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0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124233</xdr:rowOff>
    </xdr:from>
    <xdr:to>
      <xdr:col>72</xdr:col>
      <xdr:colOff>38100</xdr:colOff>
      <xdr:row>57</xdr:row>
      <xdr:rowOff>54383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2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70910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0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80497</xdr:rowOff>
    </xdr:from>
    <xdr:to>
      <xdr:col>67</xdr:col>
      <xdr:colOff>101600</xdr:colOff>
      <xdr:row>57</xdr:row>
      <xdr:rowOff>10647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6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27174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5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87351</xdr:rowOff>
    </xdr:from>
    <xdr:to>
      <xdr:col>85</xdr:col>
      <xdr:colOff>127000</xdr:colOff>
      <xdr:row>98</xdr:row>
      <xdr:rowOff>93990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889451"/>
          <a:ext cx="8382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93990</xdr:rowOff>
    </xdr:from>
    <xdr:to>
      <xdr:col>81</xdr:col>
      <xdr:colOff>50800</xdr:colOff>
      <xdr:row>98</xdr:row>
      <xdr:rowOff>94126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896090"/>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94126</xdr:rowOff>
    </xdr:from>
    <xdr:to>
      <xdr:col>76</xdr:col>
      <xdr:colOff>114300</xdr:colOff>
      <xdr:row>98</xdr:row>
      <xdr:rowOff>94703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896226"/>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94703</xdr:rowOff>
    </xdr:from>
    <xdr:to>
      <xdr:col>71</xdr:col>
      <xdr:colOff>177800</xdr:colOff>
      <xdr:row>98</xdr:row>
      <xdr:rowOff>95535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896803"/>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36551</xdr:rowOff>
    </xdr:from>
    <xdr:to>
      <xdr:col>85</xdr:col>
      <xdr:colOff>177800</xdr:colOff>
      <xdr:row>98</xdr:row>
      <xdr:rowOff>138151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8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122928</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43190</xdr:rowOff>
    </xdr:from>
    <xdr:to>
      <xdr:col>81</xdr:col>
      <xdr:colOff>101600</xdr:colOff>
      <xdr:row>98</xdr:row>
      <xdr:rowOff>144790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84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135917</xdr:rowOff>
    </xdr:from>
    <xdr:ext cx="469744"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46428" y="1693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43326</xdr:rowOff>
    </xdr:from>
    <xdr:to>
      <xdr:col>76</xdr:col>
      <xdr:colOff>165100</xdr:colOff>
      <xdr:row>98</xdr:row>
      <xdr:rowOff>144926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8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136053</xdr:rowOff>
    </xdr:from>
    <xdr:ext cx="469744"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57428" y="1693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43903</xdr:rowOff>
    </xdr:from>
    <xdr:to>
      <xdr:col>72</xdr:col>
      <xdr:colOff>38100</xdr:colOff>
      <xdr:row>98</xdr:row>
      <xdr:rowOff>145503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8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136630</xdr:rowOff>
    </xdr:from>
    <xdr:ext cx="469744"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68428" y="1693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44735</xdr:rowOff>
    </xdr:from>
    <xdr:to>
      <xdr:col>67</xdr:col>
      <xdr:colOff>101600</xdr:colOff>
      <xdr:row>98</xdr:row>
      <xdr:rowOff>146335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8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137462</xdr:rowOff>
    </xdr:from>
    <xdr:ext cx="469744"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79428" y="169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年度決算において、前年度と比較し特に増減が大きいものは、教育費（▲</a:t>
          </a:r>
          <a:r>
            <a:rPr kumimoji="1" lang="en-US" altLang="ja-JP" sz="1300">
              <a:latin typeface="ＭＳ Ｐゴシック" panose="020B0600070205080204" pitchFamily="50" charset="-128"/>
              <a:ea typeface="ＭＳ Ｐゴシック" panose="020B0600070205080204" pitchFamily="50" charset="-128"/>
            </a:rPr>
            <a:t>75,567</a:t>
          </a:r>
          <a:r>
            <a:rPr kumimoji="1" lang="ja-JP" altLang="en-US" sz="1300">
              <a:latin typeface="ＭＳ Ｐゴシック" panose="020B0600070205080204" pitchFamily="50" charset="-128"/>
              <a:ea typeface="ＭＳ Ｐゴシック" panose="020B0600070205080204" pitchFamily="50" charset="-128"/>
            </a:rPr>
            <a:t>円）、総務費（▲</a:t>
          </a:r>
          <a:r>
            <a:rPr kumimoji="1" lang="en-US" altLang="ja-JP" sz="1300">
              <a:latin typeface="ＭＳ Ｐゴシック" panose="020B0600070205080204" pitchFamily="50" charset="-128"/>
              <a:ea typeface="ＭＳ Ｐゴシック" panose="020B0600070205080204" pitchFamily="50" charset="-128"/>
            </a:rPr>
            <a:t>71,862</a:t>
          </a:r>
          <a:r>
            <a:rPr kumimoji="1" lang="ja-JP" altLang="en-US" sz="1300">
              <a:latin typeface="ＭＳ Ｐゴシック" panose="020B0600070205080204" pitchFamily="50" charset="-128"/>
              <a:ea typeface="ＭＳ Ｐゴシック" panose="020B0600070205080204" pitchFamily="50" charset="-128"/>
            </a:rPr>
            <a:t>円）である。</a:t>
          </a:r>
        </a:p>
        <a:p>
          <a:r>
            <a:rPr kumimoji="1" lang="ja-JP" altLang="en-US" sz="1300">
              <a:latin typeface="ＭＳ Ｐゴシック" panose="020B0600070205080204" pitchFamily="50" charset="-128"/>
              <a:ea typeface="ＭＳ Ｐゴシック" panose="020B0600070205080204" pitchFamily="50" charset="-128"/>
            </a:rPr>
            <a:t>　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年度に実施した特別定額給付金給付事業分が皆減となったため、大幅に減少した。</a:t>
          </a:r>
        </a:p>
        <a:p>
          <a:r>
            <a:rPr kumimoji="1" lang="ja-JP" altLang="en-US" sz="1300">
              <a:latin typeface="ＭＳ Ｐゴシック" panose="020B0600070205080204" pitchFamily="50" charset="-128"/>
              <a:ea typeface="ＭＳ Ｐゴシック" panose="020B0600070205080204" pitchFamily="50" charset="-128"/>
            </a:rPr>
            <a:t>　教育費は、新給食センター整備関連事業が令和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年度にて工事完了したため、大幅に減少した。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163,683</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円となっており類似団体平均値より低くなっているが増加傾向にある。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主な要因は、子ども医療費無料化の対象者が拡大したことや障がい福祉サービスの給付費の増加となっている。</a:t>
          </a:r>
        </a:p>
        <a:p>
          <a:r>
            <a:rPr kumimoji="1" lang="ja-JP" altLang="en-US" sz="1300">
              <a:latin typeface="ＭＳ Ｐゴシック" panose="020B0600070205080204" pitchFamily="50" charset="-128"/>
              <a:ea typeface="ＭＳ Ｐゴシック" panose="020B0600070205080204" pitchFamily="50" charset="-128"/>
            </a:rPr>
            <a:t>　衛生費は、前年度と比較し</a:t>
          </a:r>
          <a:r>
            <a:rPr kumimoji="1" lang="en-US" altLang="ja-JP" sz="1300">
              <a:latin typeface="ＭＳ Ｐゴシック" panose="020B0600070205080204" pitchFamily="50" charset="-128"/>
              <a:ea typeface="ＭＳ Ｐゴシック" panose="020B0600070205080204" pitchFamily="50" charset="-128"/>
            </a:rPr>
            <a:t>26,329</a:t>
          </a:r>
          <a:r>
            <a:rPr kumimoji="1" lang="ja-JP" altLang="en-US" sz="1300">
              <a:latin typeface="ＭＳ Ｐゴシック" panose="020B0600070205080204" pitchFamily="50" charset="-128"/>
              <a:ea typeface="ＭＳ Ｐゴシック" panose="020B0600070205080204" pitchFamily="50" charset="-128"/>
            </a:rPr>
            <a:t>円の増加となった。令和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年度より新型コロナウイルス感染症のワクチン接種が開始されたことによる増加である。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財政調整基金残高は、適切な財源の確保と歳出の精査により年々増加傾向にある。令和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年度は、コロナ事業費の増加に伴い減少したものの、令和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年度は再びプラスに転じている。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総額</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2,364</a:t>
          </a:r>
          <a:r>
            <a:rPr kumimoji="1" lang="ja-JP" altLang="en-US" sz="1400">
              <a:latin typeface="ＭＳ ゴシック" pitchFamily="49" charset="-128"/>
              <a:ea typeface="ＭＳ ゴシック" pitchFamily="49" charset="-128"/>
            </a:rPr>
            <a:t>万円を積み立て、取り崩し額総額は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3,752</a:t>
          </a:r>
          <a:r>
            <a:rPr kumimoji="1" lang="ja-JP" altLang="en-US" sz="1400">
              <a:latin typeface="ＭＳ ゴシック" pitchFamily="49" charset="-128"/>
              <a:ea typeface="ＭＳ ゴシック" pitchFamily="49" charset="-128"/>
            </a:rPr>
            <a:t>万円となったことから、基金残高は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8,611</a:t>
          </a:r>
          <a:r>
            <a:rPr kumimoji="1" lang="ja-JP" altLang="en-US" sz="1400">
              <a:latin typeface="ＭＳ ゴシック" pitchFamily="49" charset="-128"/>
              <a:ea typeface="ＭＳ ゴシック" pitchFamily="49" charset="-128"/>
            </a:rPr>
            <a:t>万円増加し、標準財政規模比は</a:t>
          </a:r>
          <a:r>
            <a:rPr kumimoji="1" lang="en-US" altLang="ja-JP" sz="1400">
              <a:latin typeface="ＭＳ ゴシック" pitchFamily="49" charset="-128"/>
              <a:ea typeface="ＭＳ ゴシック" pitchFamily="49" charset="-128"/>
            </a:rPr>
            <a:t>41.10</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実質収支及び実質単年度収支はともに黒字を維持している。今後も、事業の見直しや経費削減を実施し健全な行政運営に努める。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年度決算においては、引き続き一般会計をはじめとするすべての会計で黒字となっている。今後も各会計で規律ある財政運営を心がけていく。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7"/>
      <c r="DK1" s="177"/>
      <c r="DL1" s="177"/>
      <c r="DM1" s="177"/>
      <c r="DN1" s="177"/>
      <c r="DO1" s="177"/>
    </row>
    <row r="2" spans="1:119" ht="24.75" thickBot="1" x14ac:dyDescent="0.2">
      <c r="B2" s="178" t="s">
        <v>81</v>
      </c>
      <c r="C2" s="178"/>
      <c r="D2" s="179"/>
    </row>
    <row r="3" spans="1:119" ht="18.75" customHeight="1" thickBot="1" x14ac:dyDescent="0.2">
      <c r="A3" s="177"/>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7"/>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8438592</v>
      </c>
      <c r="BO4" s="410"/>
      <c r="BP4" s="410"/>
      <c r="BQ4" s="410"/>
      <c r="BR4" s="410"/>
      <c r="BS4" s="410"/>
      <c r="BT4" s="410"/>
      <c r="BU4" s="411"/>
      <c r="BV4" s="409">
        <v>9924435</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9.8000000000000007</v>
      </c>
      <c r="CU4" s="416"/>
      <c r="CV4" s="416"/>
      <c r="CW4" s="416"/>
      <c r="CX4" s="416"/>
      <c r="CY4" s="416"/>
      <c r="CZ4" s="416"/>
      <c r="DA4" s="417"/>
      <c r="DB4" s="415">
        <v>7.6</v>
      </c>
      <c r="DC4" s="416"/>
      <c r="DD4" s="416"/>
      <c r="DE4" s="416"/>
      <c r="DF4" s="416"/>
      <c r="DG4" s="416"/>
      <c r="DH4" s="416"/>
      <c r="DI4" s="417"/>
    </row>
    <row r="5" spans="1:119" ht="18.75" customHeight="1" x14ac:dyDescent="0.15">
      <c r="A5" s="177"/>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7987288</v>
      </c>
      <c r="BO5" s="447"/>
      <c r="BP5" s="447"/>
      <c r="BQ5" s="447"/>
      <c r="BR5" s="447"/>
      <c r="BS5" s="447"/>
      <c r="BT5" s="447"/>
      <c r="BU5" s="448"/>
      <c r="BV5" s="446">
        <v>9577805</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81.400000000000006</v>
      </c>
      <c r="CU5" s="444"/>
      <c r="CV5" s="444"/>
      <c r="CW5" s="444"/>
      <c r="CX5" s="444"/>
      <c r="CY5" s="444"/>
      <c r="CZ5" s="444"/>
      <c r="DA5" s="445"/>
      <c r="DB5" s="443">
        <v>79.400000000000006</v>
      </c>
      <c r="DC5" s="444"/>
      <c r="DD5" s="444"/>
      <c r="DE5" s="444"/>
      <c r="DF5" s="444"/>
      <c r="DG5" s="444"/>
      <c r="DH5" s="444"/>
      <c r="DI5" s="445"/>
    </row>
    <row r="6" spans="1:119" ht="18.75" customHeight="1" x14ac:dyDescent="0.15">
      <c r="A6" s="177"/>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451304</v>
      </c>
      <c r="BO6" s="447"/>
      <c r="BP6" s="447"/>
      <c r="BQ6" s="447"/>
      <c r="BR6" s="447"/>
      <c r="BS6" s="447"/>
      <c r="BT6" s="447"/>
      <c r="BU6" s="448"/>
      <c r="BV6" s="446">
        <v>346630</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81.400000000000006</v>
      </c>
      <c r="CU6" s="484"/>
      <c r="CV6" s="484"/>
      <c r="CW6" s="484"/>
      <c r="CX6" s="484"/>
      <c r="CY6" s="484"/>
      <c r="CZ6" s="484"/>
      <c r="DA6" s="485"/>
      <c r="DB6" s="483">
        <v>79.400000000000006</v>
      </c>
      <c r="DC6" s="484"/>
      <c r="DD6" s="484"/>
      <c r="DE6" s="484"/>
      <c r="DF6" s="484"/>
      <c r="DG6" s="484"/>
      <c r="DH6" s="484"/>
      <c r="DI6" s="485"/>
    </row>
    <row r="7" spans="1:119" ht="18.75" customHeight="1" x14ac:dyDescent="0.15">
      <c r="A7" s="177"/>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21218</v>
      </c>
      <c r="BO7" s="447"/>
      <c r="BP7" s="447"/>
      <c r="BQ7" s="447"/>
      <c r="BR7" s="447"/>
      <c r="BS7" s="447"/>
      <c r="BT7" s="447"/>
      <c r="BU7" s="448"/>
      <c r="BV7" s="446">
        <v>325</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4410361</v>
      </c>
      <c r="CU7" s="447"/>
      <c r="CV7" s="447"/>
      <c r="CW7" s="447"/>
      <c r="CX7" s="447"/>
      <c r="CY7" s="447"/>
      <c r="CZ7" s="447"/>
      <c r="DA7" s="448"/>
      <c r="DB7" s="446">
        <v>4547999</v>
      </c>
      <c r="DC7" s="447"/>
      <c r="DD7" s="447"/>
      <c r="DE7" s="447"/>
      <c r="DF7" s="447"/>
      <c r="DG7" s="447"/>
      <c r="DH7" s="447"/>
      <c r="DI7" s="448"/>
    </row>
    <row r="8" spans="1:119" ht="18.75" customHeight="1" thickBot="1" x14ac:dyDescent="0.2">
      <c r="A8" s="177"/>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94</v>
      </c>
      <c r="AV8" s="479"/>
      <c r="AW8" s="479"/>
      <c r="AX8" s="479"/>
      <c r="AY8" s="480" t="s">
        <v>110</v>
      </c>
      <c r="AZ8" s="481"/>
      <c r="BA8" s="481"/>
      <c r="BB8" s="481"/>
      <c r="BC8" s="481"/>
      <c r="BD8" s="481"/>
      <c r="BE8" s="481"/>
      <c r="BF8" s="481"/>
      <c r="BG8" s="481"/>
      <c r="BH8" s="481"/>
      <c r="BI8" s="481"/>
      <c r="BJ8" s="481"/>
      <c r="BK8" s="481"/>
      <c r="BL8" s="481"/>
      <c r="BM8" s="482"/>
      <c r="BN8" s="446">
        <v>430086</v>
      </c>
      <c r="BO8" s="447"/>
      <c r="BP8" s="447"/>
      <c r="BQ8" s="447"/>
      <c r="BR8" s="447"/>
      <c r="BS8" s="447"/>
      <c r="BT8" s="447"/>
      <c r="BU8" s="448"/>
      <c r="BV8" s="446">
        <v>346305</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1.1200000000000001</v>
      </c>
      <c r="CU8" s="487"/>
      <c r="CV8" s="487"/>
      <c r="CW8" s="487"/>
      <c r="CX8" s="487"/>
      <c r="CY8" s="487"/>
      <c r="CZ8" s="487"/>
      <c r="DA8" s="488"/>
      <c r="DB8" s="486">
        <v>1.18</v>
      </c>
      <c r="DC8" s="487"/>
      <c r="DD8" s="487"/>
      <c r="DE8" s="487"/>
      <c r="DF8" s="487"/>
      <c r="DG8" s="487"/>
      <c r="DH8" s="487"/>
      <c r="DI8" s="488"/>
    </row>
    <row r="9" spans="1:119" ht="18.75" customHeight="1" thickBot="1" x14ac:dyDescent="0.2">
      <c r="A9" s="177"/>
      <c r="B9" s="440" t="s">
        <v>112</v>
      </c>
      <c r="C9" s="441"/>
      <c r="D9" s="441"/>
      <c r="E9" s="441"/>
      <c r="F9" s="441"/>
      <c r="G9" s="441"/>
      <c r="H9" s="441"/>
      <c r="I9" s="441"/>
      <c r="J9" s="441"/>
      <c r="K9" s="489"/>
      <c r="L9" s="490" t="s">
        <v>113</v>
      </c>
      <c r="M9" s="491"/>
      <c r="N9" s="491"/>
      <c r="O9" s="491"/>
      <c r="P9" s="491"/>
      <c r="Q9" s="492"/>
      <c r="R9" s="493">
        <v>15613</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102</v>
      </c>
      <c r="AV9" s="479"/>
      <c r="AW9" s="479"/>
      <c r="AX9" s="479"/>
      <c r="AY9" s="480" t="s">
        <v>116</v>
      </c>
      <c r="AZ9" s="481"/>
      <c r="BA9" s="481"/>
      <c r="BB9" s="481"/>
      <c r="BC9" s="481"/>
      <c r="BD9" s="481"/>
      <c r="BE9" s="481"/>
      <c r="BF9" s="481"/>
      <c r="BG9" s="481"/>
      <c r="BH9" s="481"/>
      <c r="BI9" s="481"/>
      <c r="BJ9" s="481"/>
      <c r="BK9" s="481"/>
      <c r="BL9" s="481"/>
      <c r="BM9" s="482"/>
      <c r="BN9" s="446">
        <v>83781</v>
      </c>
      <c r="BO9" s="447"/>
      <c r="BP9" s="447"/>
      <c r="BQ9" s="447"/>
      <c r="BR9" s="447"/>
      <c r="BS9" s="447"/>
      <c r="BT9" s="447"/>
      <c r="BU9" s="448"/>
      <c r="BV9" s="446">
        <v>80985</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3.1</v>
      </c>
      <c r="CU9" s="444"/>
      <c r="CV9" s="444"/>
      <c r="CW9" s="444"/>
      <c r="CX9" s="444"/>
      <c r="CY9" s="444"/>
      <c r="CZ9" s="444"/>
      <c r="DA9" s="445"/>
      <c r="DB9" s="443">
        <v>2.7</v>
      </c>
      <c r="DC9" s="444"/>
      <c r="DD9" s="444"/>
      <c r="DE9" s="444"/>
      <c r="DF9" s="444"/>
      <c r="DG9" s="444"/>
      <c r="DH9" s="444"/>
      <c r="DI9" s="445"/>
    </row>
    <row r="10" spans="1:119" ht="18.75" customHeight="1" thickBot="1" x14ac:dyDescent="0.2">
      <c r="A10" s="177"/>
      <c r="B10" s="440"/>
      <c r="C10" s="441"/>
      <c r="D10" s="441"/>
      <c r="E10" s="441"/>
      <c r="F10" s="441"/>
      <c r="G10" s="441"/>
      <c r="H10" s="441"/>
      <c r="I10" s="441"/>
      <c r="J10" s="441"/>
      <c r="K10" s="489"/>
      <c r="L10" s="496" t="s">
        <v>118</v>
      </c>
      <c r="M10" s="476"/>
      <c r="N10" s="476"/>
      <c r="O10" s="476"/>
      <c r="P10" s="476"/>
      <c r="Q10" s="477"/>
      <c r="R10" s="497">
        <v>15177</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423636</v>
      </c>
      <c r="BO10" s="447"/>
      <c r="BP10" s="447"/>
      <c r="BQ10" s="447"/>
      <c r="BR10" s="447"/>
      <c r="BS10" s="447"/>
      <c r="BT10" s="447"/>
      <c r="BU10" s="448"/>
      <c r="BV10" s="446">
        <v>161403</v>
      </c>
      <c r="BW10" s="447"/>
      <c r="BX10" s="447"/>
      <c r="BY10" s="447"/>
      <c r="BZ10" s="447"/>
      <c r="CA10" s="447"/>
      <c r="CB10" s="447"/>
      <c r="CC10" s="448"/>
      <c r="CD10" s="180" t="s">
        <v>122</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120</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7"/>
      <c r="B12" s="506" t="s">
        <v>130</v>
      </c>
      <c r="C12" s="507"/>
      <c r="D12" s="507"/>
      <c r="E12" s="507"/>
      <c r="F12" s="507"/>
      <c r="G12" s="507"/>
      <c r="H12" s="507"/>
      <c r="I12" s="507"/>
      <c r="J12" s="507"/>
      <c r="K12" s="508"/>
      <c r="L12" s="515" t="s">
        <v>131</v>
      </c>
      <c r="M12" s="516"/>
      <c r="N12" s="516"/>
      <c r="O12" s="516"/>
      <c r="P12" s="516"/>
      <c r="Q12" s="517"/>
      <c r="R12" s="518">
        <v>15831</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94</v>
      </c>
      <c r="AV12" s="479"/>
      <c r="AW12" s="479"/>
      <c r="AX12" s="479"/>
      <c r="AY12" s="480" t="s">
        <v>135</v>
      </c>
      <c r="AZ12" s="481"/>
      <c r="BA12" s="481"/>
      <c r="BB12" s="481"/>
      <c r="BC12" s="481"/>
      <c r="BD12" s="481"/>
      <c r="BE12" s="481"/>
      <c r="BF12" s="481"/>
      <c r="BG12" s="481"/>
      <c r="BH12" s="481"/>
      <c r="BI12" s="481"/>
      <c r="BJ12" s="481"/>
      <c r="BK12" s="481"/>
      <c r="BL12" s="481"/>
      <c r="BM12" s="482"/>
      <c r="BN12" s="446">
        <v>237522</v>
      </c>
      <c r="BO12" s="447"/>
      <c r="BP12" s="447"/>
      <c r="BQ12" s="447"/>
      <c r="BR12" s="447"/>
      <c r="BS12" s="447"/>
      <c r="BT12" s="447"/>
      <c r="BU12" s="448"/>
      <c r="BV12" s="446">
        <v>218297</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x14ac:dyDescent="0.15">
      <c r="A13" s="177"/>
      <c r="B13" s="509"/>
      <c r="C13" s="510"/>
      <c r="D13" s="510"/>
      <c r="E13" s="510"/>
      <c r="F13" s="510"/>
      <c r="G13" s="510"/>
      <c r="H13" s="510"/>
      <c r="I13" s="510"/>
      <c r="J13" s="510"/>
      <c r="K13" s="511"/>
      <c r="L13" s="186"/>
      <c r="M13" s="537" t="s">
        <v>138</v>
      </c>
      <c r="N13" s="538"/>
      <c r="O13" s="538"/>
      <c r="P13" s="538"/>
      <c r="Q13" s="539"/>
      <c r="R13" s="530">
        <v>15337</v>
      </c>
      <c r="S13" s="531"/>
      <c r="T13" s="531"/>
      <c r="U13" s="531"/>
      <c r="V13" s="532"/>
      <c r="W13" s="462" t="s">
        <v>139</v>
      </c>
      <c r="X13" s="463"/>
      <c r="Y13" s="463"/>
      <c r="Z13" s="463"/>
      <c r="AA13" s="463"/>
      <c r="AB13" s="453"/>
      <c r="AC13" s="497">
        <v>62</v>
      </c>
      <c r="AD13" s="498"/>
      <c r="AE13" s="498"/>
      <c r="AF13" s="498"/>
      <c r="AG13" s="540"/>
      <c r="AH13" s="497">
        <v>70</v>
      </c>
      <c r="AI13" s="498"/>
      <c r="AJ13" s="498"/>
      <c r="AK13" s="498"/>
      <c r="AL13" s="499"/>
      <c r="AM13" s="475" t="s">
        <v>140</v>
      </c>
      <c r="AN13" s="476"/>
      <c r="AO13" s="476"/>
      <c r="AP13" s="476"/>
      <c r="AQ13" s="476"/>
      <c r="AR13" s="476"/>
      <c r="AS13" s="476"/>
      <c r="AT13" s="477"/>
      <c r="AU13" s="478" t="s">
        <v>102</v>
      </c>
      <c r="AV13" s="479"/>
      <c r="AW13" s="479"/>
      <c r="AX13" s="479"/>
      <c r="AY13" s="480" t="s">
        <v>141</v>
      </c>
      <c r="AZ13" s="481"/>
      <c r="BA13" s="481"/>
      <c r="BB13" s="481"/>
      <c r="BC13" s="481"/>
      <c r="BD13" s="481"/>
      <c r="BE13" s="481"/>
      <c r="BF13" s="481"/>
      <c r="BG13" s="481"/>
      <c r="BH13" s="481"/>
      <c r="BI13" s="481"/>
      <c r="BJ13" s="481"/>
      <c r="BK13" s="481"/>
      <c r="BL13" s="481"/>
      <c r="BM13" s="482"/>
      <c r="BN13" s="446">
        <v>269895</v>
      </c>
      <c r="BO13" s="447"/>
      <c r="BP13" s="447"/>
      <c r="BQ13" s="447"/>
      <c r="BR13" s="447"/>
      <c r="BS13" s="447"/>
      <c r="BT13" s="447"/>
      <c r="BU13" s="448"/>
      <c r="BV13" s="446">
        <v>24091</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0</v>
      </c>
      <c r="CU13" s="444"/>
      <c r="CV13" s="444"/>
      <c r="CW13" s="444"/>
      <c r="CX13" s="444"/>
      <c r="CY13" s="444"/>
      <c r="CZ13" s="444"/>
      <c r="DA13" s="445"/>
      <c r="DB13" s="443">
        <v>0</v>
      </c>
      <c r="DC13" s="444"/>
      <c r="DD13" s="444"/>
      <c r="DE13" s="444"/>
      <c r="DF13" s="444"/>
      <c r="DG13" s="444"/>
      <c r="DH13" s="444"/>
      <c r="DI13" s="445"/>
    </row>
    <row r="14" spans="1:119" ht="18.75" customHeight="1" thickBot="1" x14ac:dyDescent="0.2">
      <c r="A14" s="177"/>
      <c r="B14" s="509"/>
      <c r="C14" s="510"/>
      <c r="D14" s="510"/>
      <c r="E14" s="510"/>
      <c r="F14" s="510"/>
      <c r="G14" s="510"/>
      <c r="H14" s="510"/>
      <c r="I14" s="510"/>
      <c r="J14" s="510"/>
      <c r="K14" s="511"/>
      <c r="L14" s="527" t="s">
        <v>143</v>
      </c>
      <c r="M14" s="528"/>
      <c r="N14" s="528"/>
      <c r="O14" s="528"/>
      <c r="P14" s="528"/>
      <c r="Q14" s="529"/>
      <c r="R14" s="530">
        <v>15839</v>
      </c>
      <c r="S14" s="531"/>
      <c r="T14" s="531"/>
      <c r="U14" s="531"/>
      <c r="V14" s="532"/>
      <c r="W14" s="436"/>
      <c r="X14" s="437"/>
      <c r="Y14" s="437"/>
      <c r="Z14" s="437"/>
      <c r="AA14" s="437"/>
      <c r="AB14" s="426"/>
      <c r="AC14" s="533">
        <v>0.8</v>
      </c>
      <c r="AD14" s="534"/>
      <c r="AE14" s="534"/>
      <c r="AF14" s="534"/>
      <c r="AG14" s="535"/>
      <c r="AH14" s="533">
        <v>0.9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129</v>
      </c>
      <c r="CU14" s="545"/>
      <c r="CV14" s="545"/>
      <c r="CW14" s="545"/>
      <c r="CX14" s="545"/>
      <c r="CY14" s="545"/>
      <c r="CZ14" s="545"/>
      <c r="DA14" s="546"/>
      <c r="DB14" s="544" t="s">
        <v>145</v>
      </c>
      <c r="DC14" s="545"/>
      <c r="DD14" s="545"/>
      <c r="DE14" s="545"/>
      <c r="DF14" s="545"/>
      <c r="DG14" s="545"/>
      <c r="DH14" s="545"/>
      <c r="DI14" s="546"/>
    </row>
    <row r="15" spans="1:119" ht="18.75" customHeight="1" x14ac:dyDescent="0.15">
      <c r="A15" s="177"/>
      <c r="B15" s="509"/>
      <c r="C15" s="510"/>
      <c r="D15" s="510"/>
      <c r="E15" s="510"/>
      <c r="F15" s="510"/>
      <c r="G15" s="510"/>
      <c r="H15" s="510"/>
      <c r="I15" s="510"/>
      <c r="J15" s="510"/>
      <c r="K15" s="511"/>
      <c r="L15" s="186"/>
      <c r="M15" s="537" t="s">
        <v>138</v>
      </c>
      <c r="N15" s="538"/>
      <c r="O15" s="538"/>
      <c r="P15" s="538"/>
      <c r="Q15" s="539"/>
      <c r="R15" s="530">
        <v>15329</v>
      </c>
      <c r="S15" s="531"/>
      <c r="T15" s="531"/>
      <c r="U15" s="531"/>
      <c r="V15" s="532"/>
      <c r="W15" s="462" t="s">
        <v>146</v>
      </c>
      <c r="X15" s="463"/>
      <c r="Y15" s="463"/>
      <c r="Z15" s="463"/>
      <c r="AA15" s="463"/>
      <c r="AB15" s="453"/>
      <c r="AC15" s="497">
        <v>2354</v>
      </c>
      <c r="AD15" s="498"/>
      <c r="AE15" s="498"/>
      <c r="AF15" s="498"/>
      <c r="AG15" s="540"/>
      <c r="AH15" s="497">
        <v>2553</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3415715</v>
      </c>
      <c r="BO15" s="410"/>
      <c r="BP15" s="410"/>
      <c r="BQ15" s="410"/>
      <c r="BR15" s="410"/>
      <c r="BS15" s="410"/>
      <c r="BT15" s="410"/>
      <c r="BU15" s="411"/>
      <c r="BV15" s="409">
        <v>3518895</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30.6</v>
      </c>
      <c r="AD16" s="534"/>
      <c r="AE16" s="534"/>
      <c r="AF16" s="534"/>
      <c r="AG16" s="535"/>
      <c r="AH16" s="533">
        <v>33.6</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3274229</v>
      </c>
      <c r="BO16" s="447"/>
      <c r="BP16" s="447"/>
      <c r="BQ16" s="447"/>
      <c r="BR16" s="447"/>
      <c r="BS16" s="447"/>
      <c r="BT16" s="447"/>
      <c r="BU16" s="448"/>
      <c r="BV16" s="446">
        <v>3087091</v>
      </c>
      <c r="BW16" s="447"/>
      <c r="BX16" s="447"/>
      <c r="BY16" s="447"/>
      <c r="BZ16" s="447"/>
      <c r="CA16" s="447"/>
      <c r="CB16" s="447"/>
      <c r="CC16" s="448"/>
      <c r="CD16" s="190"/>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7"/>
      <c r="B17" s="512"/>
      <c r="C17" s="513"/>
      <c r="D17" s="513"/>
      <c r="E17" s="513"/>
      <c r="F17" s="513"/>
      <c r="G17" s="513"/>
      <c r="H17" s="513"/>
      <c r="I17" s="513"/>
      <c r="J17" s="513"/>
      <c r="K17" s="514"/>
      <c r="L17" s="191"/>
      <c r="M17" s="557" t="s">
        <v>152</v>
      </c>
      <c r="N17" s="558"/>
      <c r="O17" s="558"/>
      <c r="P17" s="558"/>
      <c r="Q17" s="559"/>
      <c r="R17" s="552" t="s">
        <v>153</v>
      </c>
      <c r="S17" s="553"/>
      <c r="T17" s="553"/>
      <c r="U17" s="553"/>
      <c r="V17" s="554"/>
      <c r="W17" s="462" t="s">
        <v>154</v>
      </c>
      <c r="X17" s="463"/>
      <c r="Y17" s="463"/>
      <c r="Z17" s="463"/>
      <c r="AA17" s="463"/>
      <c r="AB17" s="453"/>
      <c r="AC17" s="497">
        <v>5286</v>
      </c>
      <c r="AD17" s="498"/>
      <c r="AE17" s="498"/>
      <c r="AF17" s="498"/>
      <c r="AG17" s="540"/>
      <c r="AH17" s="497">
        <v>4973</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4410361</v>
      </c>
      <c r="BO17" s="447"/>
      <c r="BP17" s="447"/>
      <c r="BQ17" s="447"/>
      <c r="BR17" s="447"/>
      <c r="BS17" s="447"/>
      <c r="BT17" s="447"/>
      <c r="BU17" s="448"/>
      <c r="BV17" s="446">
        <v>4547999</v>
      </c>
      <c r="BW17" s="447"/>
      <c r="BX17" s="447"/>
      <c r="BY17" s="447"/>
      <c r="BZ17" s="447"/>
      <c r="CA17" s="447"/>
      <c r="CB17" s="447"/>
      <c r="CC17" s="448"/>
      <c r="CD17" s="190"/>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7"/>
      <c r="B18" s="568" t="s">
        <v>156</v>
      </c>
      <c r="C18" s="489"/>
      <c r="D18" s="489"/>
      <c r="E18" s="569"/>
      <c r="F18" s="569"/>
      <c r="G18" s="569"/>
      <c r="H18" s="569"/>
      <c r="I18" s="569"/>
      <c r="J18" s="569"/>
      <c r="K18" s="569"/>
      <c r="L18" s="570">
        <v>6.18</v>
      </c>
      <c r="M18" s="570"/>
      <c r="N18" s="570"/>
      <c r="O18" s="570"/>
      <c r="P18" s="570"/>
      <c r="Q18" s="570"/>
      <c r="R18" s="571"/>
      <c r="S18" s="571"/>
      <c r="T18" s="571"/>
      <c r="U18" s="571"/>
      <c r="V18" s="572"/>
      <c r="W18" s="464"/>
      <c r="X18" s="465"/>
      <c r="Y18" s="465"/>
      <c r="Z18" s="465"/>
      <c r="AA18" s="465"/>
      <c r="AB18" s="456"/>
      <c r="AC18" s="573">
        <v>68.599999999999994</v>
      </c>
      <c r="AD18" s="574"/>
      <c r="AE18" s="574"/>
      <c r="AF18" s="574"/>
      <c r="AG18" s="575"/>
      <c r="AH18" s="573">
        <v>65.5</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3904458</v>
      </c>
      <c r="BO18" s="447"/>
      <c r="BP18" s="447"/>
      <c r="BQ18" s="447"/>
      <c r="BR18" s="447"/>
      <c r="BS18" s="447"/>
      <c r="BT18" s="447"/>
      <c r="BU18" s="448"/>
      <c r="BV18" s="446">
        <v>3675307</v>
      </c>
      <c r="BW18" s="447"/>
      <c r="BX18" s="447"/>
      <c r="BY18" s="447"/>
      <c r="BZ18" s="447"/>
      <c r="CA18" s="447"/>
      <c r="CB18" s="447"/>
      <c r="CC18" s="448"/>
      <c r="CD18" s="190"/>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7"/>
      <c r="B19" s="568" t="s">
        <v>158</v>
      </c>
      <c r="C19" s="489"/>
      <c r="D19" s="489"/>
      <c r="E19" s="569"/>
      <c r="F19" s="569"/>
      <c r="G19" s="569"/>
      <c r="H19" s="569"/>
      <c r="I19" s="569"/>
      <c r="J19" s="569"/>
      <c r="K19" s="569"/>
      <c r="L19" s="577">
        <v>2526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5844681</v>
      </c>
      <c r="BO19" s="447"/>
      <c r="BP19" s="447"/>
      <c r="BQ19" s="447"/>
      <c r="BR19" s="447"/>
      <c r="BS19" s="447"/>
      <c r="BT19" s="447"/>
      <c r="BU19" s="448"/>
      <c r="BV19" s="446">
        <v>5894858</v>
      </c>
      <c r="BW19" s="447"/>
      <c r="BX19" s="447"/>
      <c r="BY19" s="447"/>
      <c r="BZ19" s="447"/>
      <c r="CA19" s="447"/>
      <c r="CB19" s="447"/>
      <c r="CC19" s="448"/>
      <c r="CD19" s="190"/>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7"/>
      <c r="B20" s="568" t="s">
        <v>160</v>
      </c>
      <c r="C20" s="489"/>
      <c r="D20" s="489"/>
      <c r="E20" s="569"/>
      <c r="F20" s="569"/>
      <c r="G20" s="569"/>
      <c r="H20" s="569"/>
      <c r="I20" s="569"/>
      <c r="J20" s="569"/>
      <c r="K20" s="569"/>
      <c r="L20" s="577">
        <v>6598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0"/>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7"/>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0"/>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7"/>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3058210</v>
      </c>
      <c r="BO22" s="410"/>
      <c r="BP22" s="410"/>
      <c r="BQ22" s="410"/>
      <c r="BR22" s="410"/>
      <c r="BS22" s="410"/>
      <c r="BT22" s="410"/>
      <c r="BU22" s="411"/>
      <c r="BV22" s="409">
        <v>2921978</v>
      </c>
      <c r="BW22" s="410"/>
      <c r="BX22" s="410"/>
      <c r="BY22" s="410"/>
      <c r="BZ22" s="410"/>
      <c r="CA22" s="410"/>
      <c r="CB22" s="410"/>
      <c r="CC22" s="411"/>
      <c r="CD22" s="190"/>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7"/>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2205875</v>
      </c>
      <c r="BO23" s="447"/>
      <c r="BP23" s="447"/>
      <c r="BQ23" s="447"/>
      <c r="BR23" s="447"/>
      <c r="BS23" s="447"/>
      <c r="BT23" s="447"/>
      <c r="BU23" s="448"/>
      <c r="BV23" s="446">
        <v>2098791</v>
      </c>
      <c r="BW23" s="447"/>
      <c r="BX23" s="447"/>
      <c r="BY23" s="447"/>
      <c r="BZ23" s="447"/>
      <c r="CA23" s="447"/>
      <c r="CB23" s="447"/>
      <c r="CC23" s="448"/>
      <c r="CD23" s="190"/>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7"/>
      <c r="B24" s="617"/>
      <c r="C24" s="593"/>
      <c r="D24" s="594"/>
      <c r="E24" s="496" t="s">
        <v>170</v>
      </c>
      <c r="F24" s="476"/>
      <c r="G24" s="476"/>
      <c r="H24" s="476"/>
      <c r="I24" s="476"/>
      <c r="J24" s="476"/>
      <c r="K24" s="477"/>
      <c r="L24" s="497">
        <v>1</v>
      </c>
      <c r="M24" s="498"/>
      <c r="N24" s="498"/>
      <c r="O24" s="498"/>
      <c r="P24" s="540"/>
      <c r="Q24" s="497">
        <v>8290</v>
      </c>
      <c r="R24" s="498"/>
      <c r="S24" s="498"/>
      <c r="T24" s="498"/>
      <c r="U24" s="498"/>
      <c r="V24" s="540"/>
      <c r="W24" s="592"/>
      <c r="X24" s="593"/>
      <c r="Y24" s="594"/>
      <c r="Z24" s="496" t="s">
        <v>171</v>
      </c>
      <c r="AA24" s="476"/>
      <c r="AB24" s="476"/>
      <c r="AC24" s="476"/>
      <c r="AD24" s="476"/>
      <c r="AE24" s="476"/>
      <c r="AF24" s="476"/>
      <c r="AG24" s="477"/>
      <c r="AH24" s="497">
        <v>125</v>
      </c>
      <c r="AI24" s="498"/>
      <c r="AJ24" s="498"/>
      <c r="AK24" s="498"/>
      <c r="AL24" s="540"/>
      <c r="AM24" s="497">
        <v>348625</v>
      </c>
      <c r="AN24" s="498"/>
      <c r="AO24" s="498"/>
      <c r="AP24" s="498"/>
      <c r="AQ24" s="498"/>
      <c r="AR24" s="540"/>
      <c r="AS24" s="497">
        <v>2789</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2365520</v>
      </c>
      <c r="BO24" s="447"/>
      <c r="BP24" s="447"/>
      <c r="BQ24" s="447"/>
      <c r="BR24" s="447"/>
      <c r="BS24" s="447"/>
      <c r="BT24" s="447"/>
      <c r="BU24" s="448"/>
      <c r="BV24" s="446">
        <v>2114439</v>
      </c>
      <c r="BW24" s="447"/>
      <c r="BX24" s="447"/>
      <c r="BY24" s="447"/>
      <c r="BZ24" s="447"/>
      <c r="CA24" s="447"/>
      <c r="CB24" s="447"/>
      <c r="CC24" s="448"/>
      <c r="CD24" s="190"/>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7"/>
      <c r="B25" s="617"/>
      <c r="C25" s="593"/>
      <c r="D25" s="594"/>
      <c r="E25" s="496" t="s">
        <v>173</v>
      </c>
      <c r="F25" s="476"/>
      <c r="G25" s="476"/>
      <c r="H25" s="476"/>
      <c r="I25" s="476"/>
      <c r="J25" s="476"/>
      <c r="K25" s="477"/>
      <c r="L25" s="497">
        <v>1</v>
      </c>
      <c r="M25" s="498"/>
      <c r="N25" s="498"/>
      <c r="O25" s="498"/>
      <c r="P25" s="540"/>
      <c r="Q25" s="497">
        <v>6850</v>
      </c>
      <c r="R25" s="498"/>
      <c r="S25" s="498"/>
      <c r="T25" s="498"/>
      <c r="U25" s="498"/>
      <c r="V25" s="540"/>
      <c r="W25" s="592"/>
      <c r="X25" s="593"/>
      <c r="Y25" s="594"/>
      <c r="Z25" s="496" t="s">
        <v>174</v>
      </c>
      <c r="AA25" s="476"/>
      <c r="AB25" s="476"/>
      <c r="AC25" s="476"/>
      <c r="AD25" s="476"/>
      <c r="AE25" s="476"/>
      <c r="AF25" s="476"/>
      <c r="AG25" s="477"/>
      <c r="AH25" s="497" t="s">
        <v>129</v>
      </c>
      <c r="AI25" s="498"/>
      <c r="AJ25" s="498"/>
      <c r="AK25" s="498"/>
      <c r="AL25" s="540"/>
      <c r="AM25" s="497" t="s">
        <v>129</v>
      </c>
      <c r="AN25" s="498"/>
      <c r="AO25" s="498"/>
      <c r="AP25" s="498"/>
      <c r="AQ25" s="498"/>
      <c r="AR25" s="540"/>
      <c r="AS25" s="497" t="s">
        <v>129</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1717840</v>
      </c>
      <c r="BO25" s="410"/>
      <c r="BP25" s="410"/>
      <c r="BQ25" s="410"/>
      <c r="BR25" s="410"/>
      <c r="BS25" s="410"/>
      <c r="BT25" s="410"/>
      <c r="BU25" s="411"/>
      <c r="BV25" s="409">
        <v>807791</v>
      </c>
      <c r="BW25" s="410"/>
      <c r="BX25" s="410"/>
      <c r="BY25" s="410"/>
      <c r="BZ25" s="410"/>
      <c r="CA25" s="410"/>
      <c r="CB25" s="410"/>
      <c r="CC25" s="411"/>
      <c r="CD25" s="190"/>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7"/>
      <c r="B26" s="617"/>
      <c r="C26" s="593"/>
      <c r="D26" s="594"/>
      <c r="E26" s="496" t="s">
        <v>176</v>
      </c>
      <c r="F26" s="476"/>
      <c r="G26" s="476"/>
      <c r="H26" s="476"/>
      <c r="I26" s="476"/>
      <c r="J26" s="476"/>
      <c r="K26" s="477"/>
      <c r="L26" s="497">
        <v>1</v>
      </c>
      <c r="M26" s="498"/>
      <c r="N26" s="498"/>
      <c r="O26" s="498"/>
      <c r="P26" s="540"/>
      <c r="Q26" s="497">
        <v>6450</v>
      </c>
      <c r="R26" s="498"/>
      <c r="S26" s="498"/>
      <c r="T26" s="498"/>
      <c r="U26" s="498"/>
      <c r="V26" s="540"/>
      <c r="W26" s="592"/>
      <c r="X26" s="593"/>
      <c r="Y26" s="594"/>
      <c r="Z26" s="496" t="s">
        <v>177</v>
      </c>
      <c r="AA26" s="598"/>
      <c r="AB26" s="598"/>
      <c r="AC26" s="598"/>
      <c r="AD26" s="598"/>
      <c r="AE26" s="598"/>
      <c r="AF26" s="598"/>
      <c r="AG26" s="599"/>
      <c r="AH26" s="497">
        <v>2</v>
      </c>
      <c r="AI26" s="498"/>
      <c r="AJ26" s="498"/>
      <c r="AK26" s="498"/>
      <c r="AL26" s="540"/>
      <c r="AM26" s="497" t="s">
        <v>178</v>
      </c>
      <c r="AN26" s="498"/>
      <c r="AO26" s="498"/>
      <c r="AP26" s="498"/>
      <c r="AQ26" s="498"/>
      <c r="AR26" s="540"/>
      <c r="AS26" s="497" t="s">
        <v>179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181</v>
      </c>
      <c r="BO26" s="447"/>
      <c r="BP26" s="447"/>
      <c r="BQ26" s="447"/>
      <c r="BR26" s="447"/>
      <c r="BS26" s="447"/>
      <c r="BT26" s="447"/>
      <c r="BU26" s="448"/>
      <c r="BV26" s="446" t="s">
        <v>181</v>
      </c>
      <c r="BW26" s="447"/>
      <c r="BX26" s="447"/>
      <c r="BY26" s="447"/>
      <c r="BZ26" s="447"/>
      <c r="CA26" s="447"/>
      <c r="CB26" s="447"/>
      <c r="CC26" s="448"/>
      <c r="CD26" s="190"/>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7"/>
      <c r="B27" s="617"/>
      <c r="C27" s="593"/>
      <c r="D27" s="594"/>
      <c r="E27" s="496" t="s">
        <v>182</v>
      </c>
      <c r="F27" s="476"/>
      <c r="G27" s="476"/>
      <c r="H27" s="476"/>
      <c r="I27" s="476"/>
      <c r="J27" s="476"/>
      <c r="K27" s="477"/>
      <c r="L27" s="497">
        <v>1</v>
      </c>
      <c r="M27" s="498"/>
      <c r="N27" s="498"/>
      <c r="O27" s="498"/>
      <c r="P27" s="540"/>
      <c r="Q27" s="497">
        <v>3770</v>
      </c>
      <c r="R27" s="498"/>
      <c r="S27" s="498"/>
      <c r="T27" s="498"/>
      <c r="U27" s="498"/>
      <c r="V27" s="540"/>
      <c r="W27" s="592"/>
      <c r="X27" s="593"/>
      <c r="Y27" s="594"/>
      <c r="Z27" s="496" t="s">
        <v>183</v>
      </c>
      <c r="AA27" s="476"/>
      <c r="AB27" s="476"/>
      <c r="AC27" s="476"/>
      <c r="AD27" s="476"/>
      <c r="AE27" s="476"/>
      <c r="AF27" s="476"/>
      <c r="AG27" s="477"/>
      <c r="AH27" s="497" t="s">
        <v>145</v>
      </c>
      <c r="AI27" s="498"/>
      <c r="AJ27" s="498"/>
      <c r="AK27" s="498"/>
      <c r="AL27" s="540"/>
      <c r="AM27" s="497" t="s">
        <v>128</v>
      </c>
      <c r="AN27" s="498"/>
      <c r="AO27" s="498"/>
      <c r="AP27" s="498"/>
      <c r="AQ27" s="498"/>
      <c r="AR27" s="540"/>
      <c r="AS27" s="497" t="s">
        <v>145</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t="s">
        <v>129</v>
      </c>
      <c r="BO27" s="566"/>
      <c r="BP27" s="566"/>
      <c r="BQ27" s="566"/>
      <c r="BR27" s="566"/>
      <c r="BS27" s="566"/>
      <c r="BT27" s="566"/>
      <c r="BU27" s="567"/>
      <c r="BV27" s="565" t="s">
        <v>145</v>
      </c>
      <c r="BW27" s="566"/>
      <c r="BX27" s="566"/>
      <c r="BY27" s="566"/>
      <c r="BZ27" s="566"/>
      <c r="CA27" s="566"/>
      <c r="CB27" s="566"/>
      <c r="CC27" s="567"/>
      <c r="CD27" s="192"/>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7"/>
      <c r="B28" s="617"/>
      <c r="C28" s="593"/>
      <c r="D28" s="594"/>
      <c r="E28" s="496" t="s">
        <v>185</v>
      </c>
      <c r="F28" s="476"/>
      <c r="G28" s="476"/>
      <c r="H28" s="476"/>
      <c r="I28" s="476"/>
      <c r="J28" s="476"/>
      <c r="K28" s="477"/>
      <c r="L28" s="497">
        <v>1</v>
      </c>
      <c r="M28" s="498"/>
      <c r="N28" s="498"/>
      <c r="O28" s="498"/>
      <c r="P28" s="540"/>
      <c r="Q28" s="497">
        <v>3020</v>
      </c>
      <c r="R28" s="498"/>
      <c r="S28" s="498"/>
      <c r="T28" s="498"/>
      <c r="U28" s="498"/>
      <c r="V28" s="540"/>
      <c r="W28" s="592"/>
      <c r="X28" s="593"/>
      <c r="Y28" s="594"/>
      <c r="Z28" s="496" t="s">
        <v>186</v>
      </c>
      <c r="AA28" s="476"/>
      <c r="AB28" s="476"/>
      <c r="AC28" s="476"/>
      <c r="AD28" s="476"/>
      <c r="AE28" s="476"/>
      <c r="AF28" s="476"/>
      <c r="AG28" s="477"/>
      <c r="AH28" s="497" t="s">
        <v>145</v>
      </c>
      <c r="AI28" s="498"/>
      <c r="AJ28" s="498"/>
      <c r="AK28" s="498"/>
      <c r="AL28" s="540"/>
      <c r="AM28" s="497" t="s">
        <v>129</v>
      </c>
      <c r="AN28" s="498"/>
      <c r="AO28" s="498"/>
      <c r="AP28" s="498"/>
      <c r="AQ28" s="498"/>
      <c r="AR28" s="540"/>
      <c r="AS28" s="497" t="s">
        <v>145</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1812754</v>
      </c>
      <c r="BO28" s="410"/>
      <c r="BP28" s="410"/>
      <c r="BQ28" s="410"/>
      <c r="BR28" s="410"/>
      <c r="BS28" s="410"/>
      <c r="BT28" s="410"/>
      <c r="BU28" s="411"/>
      <c r="BV28" s="409">
        <v>1626640</v>
      </c>
      <c r="BW28" s="410"/>
      <c r="BX28" s="410"/>
      <c r="BY28" s="410"/>
      <c r="BZ28" s="410"/>
      <c r="CA28" s="410"/>
      <c r="CB28" s="410"/>
      <c r="CC28" s="411"/>
      <c r="CD28" s="190"/>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7"/>
      <c r="B29" s="617"/>
      <c r="C29" s="593"/>
      <c r="D29" s="594"/>
      <c r="E29" s="496" t="s">
        <v>188</v>
      </c>
      <c r="F29" s="476"/>
      <c r="G29" s="476"/>
      <c r="H29" s="476"/>
      <c r="I29" s="476"/>
      <c r="J29" s="476"/>
      <c r="K29" s="477"/>
      <c r="L29" s="497">
        <v>8</v>
      </c>
      <c r="M29" s="498"/>
      <c r="N29" s="498"/>
      <c r="O29" s="498"/>
      <c r="P29" s="540"/>
      <c r="Q29" s="497">
        <v>2845</v>
      </c>
      <c r="R29" s="498"/>
      <c r="S29" s="498"/>
      <c r="T29" s="498"/>
      <c r="U29" s="498"/>
      <c r="V29" s="540"/>
      <c r="W29" s="595"/>
      <c r="X29" s="596"/>
      <c r="Y29" s="597"/>
      <c r="Z29" s="496" t="s">
        <v>189</v>
      </c>
      <c r="AA29" s="476"/>
      <c r="AB29" s="476"/>
      <c r="AC29" s="476"/>
      <c r="AD29" s="476"/>
      <c r="AE29" s="476"/>
      <c r="AF29" s="476"/>
      <c r="AG29" s="477"/>
      <c r="AH29" s="497">
        <v>125</v>
      </c>
      <c r="AI29" s="498"/>
      <c r="AJ29" s="498"/>
      <c r="AK29" s="498"/>
      <c r="AL29" s="540"/>
      <c r="AM29" s="497">
        <v>348625</v>
      </c>
      <c r="AN29" s="498"/>
      <c r="AO29" s="498"/>
      <c r="AP29" s="498"/>
      <c r="AQ29" s="498"/>
      <c r="AR29" s="540"/>
      <c r="AS29" s="497">
        <v>2789</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t="s">
        <v>145</v>
      </c>
      <c r="BO29" s="447"/>
      <c r="BP29" s="447"/>
      <c r="BQ29" s="447"/>
      <c r="BR29" s="447"/>
      <c r="BS29" s="447"/>
      <c r="BT29" s="447"/>
      <c r="BU29" s="448"/>
      <c r="BV29" s="446" t="s">
        <v>129</v>
      </c>
      <c r="BW29" s="447"/>
      <c r="BX29" s="447"/>
      <c r="BY29" s="447"/>
      <c r="BZ29" s="447"/>
      <c r="CA29" s="447"/>
      <c r="CB29" s="447"/>
      <c r="CC29" s="448"/>
      <c r="CD29" s="192"/>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7"/>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98.8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700340</v>
      </c>
      <c r="BO30" s="566"/>
      <c r="BP30" s="566"/>
      <c r="BQ30" s="566"/>
      <c r="BR30" s="566"/>
      <c r="BS30" s="566"/>
      <c r="BT30" s="566"/>
      <c r="BU30" s="567"/>
      <c r="BV30" s="565">
        <v>657667</v>
      </c>
      <c r="BW30" s="566"/>
      <c r="BX30" s="566"/>
      <c r="BY30" s="566"/>
      <c r="BZ30" s="566"/>
      <c r="CA30" s="566"/>
      <c r="CB30" s="566"/>
      <c r="CC30" s="567"/>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0"/>
    </row>
    <row r="33" spans="1:113" ht="13.5" customHeight="1" x14ac:dyDescent="0.15">
      <c r="A33" s="177"/>
      <c r="B33" s="201"/>
      <c r="C33" s="470" t="s">
        <v>198</v>
      </c>
      <c r="D33" s="470"/>
      <c r="E33" s="435" t="s">
        <v>199</v>
      </c>
      <c r="F33" s="435"/>
      <c r="G33" s="435"/>
      <c r="H33" s="435"/>
      <c r="I33" s="435"/>
      <c r="J33" s="435"/>
      <c r="K33" s="435"/>
      <c r="L33" s="435"/>
      <c r="M33" s="435"/>
      <c r="N33" s="435"/>
      <c r="O33" s="435"/>
      <c r="P33" s="435"/>
      <c r="Q33" s="435"/>
      <c r="R33" s="435"/>
      <c r="S33" s="435"/>
      <c r="T33" s="202"/>
      <c r="U33" s="470" t="s">
        <v>198</v>
      </c>
      <c r="V33" s="470"/>
      <c r="W33" s="435" t="s">
        <v>200</v>
      </c>
      <c r="X33" s="435"/>
      <c r="Y33" s="435"/>
      <c r="Z33" s="435"/>
      <c r="AA33" s="435"/>
      <c r="AB33" s="435"/>
      <c r="AC33" s="435"/>
      <c r="AD33" s="435"/>
      <c r="AE33" s="435"/>
      <c r="AF33" s="435"/>
      <c r="AG33" s="435"/>
      <c r="AH33" s="435"/>
      <c r="AI33" s="435"/>
      <c r="AJ33" s="435"/>
      <c r="AK33" s="435"/>
      <c r="AL33" s="202"/>
      <c r="AM33" s="470" t="s">
        <v>201</v>
      </c>
      <c r="AN33" s="470"/>
      <c r="AO33" s="435" t="s">
        <v>202</v>
      </c>
      <c r="AP33" s="435"/>
      <c r="AQ33" s="435"/>
      <c r="AR33" s="435"/>
      <c r="AS33" s="435"/>
      <c r="AT33" s="435"/>
      <c r="AU33" s="435"/>
      <c r="AV33" s="435"/>
      <c r="AW33" s="435"/>
      <c r="AX33" s="435"/>
      <c r="AY33" s="435"/>
      <c r="AZ33" s="435"/>
      <c r="BA33" s="435"/>
      <c r="BB33" s="435"/>
      <c r="BC33" s="435"/>
      <c r="BD33" s="203"/>
      <c r="BE33" s="435" t="s">
        <v>203</v>
      </c>
      <c r="BF33" s="435"/>
      <c r="BG33" s="435" t="s">
        <v>204</v>
      </c>
      <c r="BH33" s="435"/>
      <c r="BI33" s="435"/>
      <c r="BJ33" s="435"/>
      <c r="BK33" s="435"/>
      <c r="BL33" s="435"/>
      <c r="BM33" s="435"/>
      <c r="BN33" s="435"/>
      <c r="BO33" s="435"/>
      <c r="BP33" s="435"/>
      <c r="BQ33" s="435"/>
      <c r="BR33" s="435"/>
      <c r="BS33" s="435"/>
      <c r="BT33" s="435"/>
      <c r="BU33" s="435"/>
      <c r="BV33" s="203"/>
      <c r="BW33" s="470" t="s">
        <v>203</v>
      </c>
      <c r="BX33" s="470"/>
      <c r="BY33" s="435" t="s">
        <v>205</v>
      </c>
      <c r="BZ33" s="435"/>
      <c r="CA33" s="435"/>
      <c r="CB33" s="435"/>
      <c r="CC33" s="435"/>
      <c r="CD33" s="435"/>
      <c r="CE33" s="435"/>
      <c r="CF33" s="435"/>
      <c r="CG33" s="435"/>
      <c r="CH33" s="435"/>
      <c r="CI33" s="435"/>
      <c r="CJ33" s="435"/>
      <c r="CK33" s="435"/>
      <c r="CL33" s="435"/>
      <c r="CM33" s="435"/>
      <c r="CN33" s="202"/>
      <c r="CO33" s="470" t="s">
        <v>206</v>
      </c>
      <c r="CP33" s="470"/>
      <c r="CQ33" s="435" t="s">
        <v>207</v>
      </c>
      <c r="CR33" s="435"/>
      <c r="CS33" s="435"/>
      <c r="CT33" s="435"/>
      <c r="CU33" s="435"/>
      <c r="CV33" s="435"/>
      <c r="CW33" s="435"/>
      <c r="CX33" s="435"/>
      <c r="CY33" s="435"/>
      <c r="CZ33" s="435"/>
      <c r="DA33" s="435"/>
      <c r="DB33" s="435"/>
      <c r="DC33" s="435"/>
      <c r="DD33" s="435"/>
      <c r="DE33" s="435"/>
      <c r="DF33" s="202"/>
      <c r="DG33" s="635" t="s">
        <v>208</v>
      </c>
      <c r="DH33" s="635"/>
      <c r="DI33" s="204"/>
    </row>
    <row r="34" spans="1:113" ht="32.25" customHeight="1" x14ac:dyDescent="0.15">
      <c r="A34" s="177"/>
      <c r="B34" s="201"/>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7"/>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7"/>
      <c r="AM34" s="636" t="str">
        <f>IF(AO34="","",MAX(C34:D43,U34:V43)+1)</f>
        <v/>
      </c>
      <c r="AN34" s="636"/>
      <c r="AO34" s="637"/>
      <c r="AP34" s="637"/>
      <c r="AQ34" s="637"/>
      <c r="AR34" s="637"/>
      <c r="AS34" s="637"/>
      <c r="AT34" s="637"/>
      <c r="AU34" s="637"/>
      <c r="AV34" s="637"/>
      <c r="AW34" s="637"/>
      <c r="AX34" s="637"/>
      <c r="AY34" s="637"/>
      <c r="AZ34" s="637"/>
      <c r="BA34" s="637"/>
      <c r="BB34" s="637"/>
      <c r="BC34" s="637"/>
      <c r="BD34" s="177"/>
      <c r="BE34" s="636">
        <f>IF(BG34="","",MAX(C34:D43,U34:V43,AM34:AN43)+1)</f>
        <v>6</v>
      </c>
      <c r="BF34" s="636"/>
      <c r="BG34" s="637" t="str">
        <f>IF('各会計、関係団体の財政状況及び健全化判断比率'!B32="","",'各会計、関係団体の財政状況及び健全化判断比率'!B32)</f>
        <v>公共下水道事業特別会計</v>
      </c>
      <c r="BH34" s="637"/>
      <c r="BI34" s="637"/>
      <c r="BJ34" s="637"/>
      <c r="BK34" s="637"/>
      <c r="BL34" s="637"/>
      <c r="BM34" s="637"/>
      <c r="BN34" s="637"/>
      <c r="BO34" s="637"/>
      <c r="BP34" s="637"/>
      <c r="BQ34" s="637"/>
      <c r="BR34" s="637"/>
      <c r="BS34" s="637"/>
      <c r="BT34" s="637"/>
      <c r="BU34" s="637"/>
      <c r="BV34" s="177"/>
      <c r="BW34" s="636">
        <f>IF(BY34="","",MAX(C34:D43,U34:V43,AM34:AN43,BE34:BF43)+1)</f>
        <v>7</v>
      </c>
      <c r="BX34" s="636"/>
      <c r="BY34" s="637" t="str">
        <f>IF('各会計、関係団体の財政状況及び健全化判断比率'!B68="","",'各会計、関係団体の財政状況及び健全化判断比率'!B68)</f>
        <v>北名古屋衛生組合</v>
      </c>
      <c r="BZ34" s="637"/>
      <c r="CA34" s="637"/>
      <c r="CB34" s="637"/>
      <c r="CC34" s="637"/>
      <c r="CD34" s="637"/>
      <c r="CE34" s="637"/>
      <c r="CF34" s="637"/>
      <c r="CG34" s="637"/>
      <c r="CH34" s="637"/>
      <c r="CI34" s="637"/>
      <c r="CJ34" s="637"/>
      <c r="CK34" s="637"/>
      <c r="CL34" s="637"/>
      <c r="CM34" s="637"/>
      <c r="CN34" s="177"/>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4"/>
    </row>
    <row r="35" spans="1:113" ht="32.25" customHeight="1" x14ac:dyDescent="0.15">
      <c r="A35" s="177"/>
      <c r="B35" s="201"/>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7"/>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7"/>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7"/>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7"/>
      <c r="BW35" s="636">
        <f t="shared" ref="BW35:BW43" si="2">IF(BY35="","",BW34+1)</f>
        <v>8</v>
      </c>
      <c r="BX35" s="636"/>
      <c r="BY35" s="637" t="str">
        <f>IF('各会計、関係団体の財政状況及び健全化判断比率'!B69="","",'各会計、関係団体の財政状況及び健全化判断比率'!B69)</f>
        <v>尾張東部火葬場管理組合</v>
      </c>
      <c r="BZ35" s="637"/>
      <c r="CA35" s="637"/>
      <c r="CB35" s="637"/>
      <c r="CC35" s="637"/>
      <c r="CD35" s="637"/>
      <c r="CE35" s="637"/>
      <c r="CF35" s="637"/>
      <c r="CG35" s="637"/>
      <c r="CH35" s="637"/>
      <c r="CI35" s="637"/>
      <c r="CJ35" s="637"/>
      <c r="CK35" s="637"/>
      <c r="CL35" s="637"/>
      <c r="CM35" s="637"/>
      <c r="CN35" s="177"/>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4"/>
    </row>
    <row r="36" spans="1:113" ht="32.25" customHeight="1" x14ac:dyDescent="0.15">
      <c r="A36" s="177"/>
      <c r="B36" s="201"/>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7"/>
      <c r="U36" s="636">
        <f t="shared" ref="U36:U43" si="4">IF(W36="","",U35+1)</f>
        <v>4</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7"/>
      <c r="AM36" s="636" t="str">
        <f t="shared" si="0"/>
        <v/>
      </c>
      <c r="AN36" s="636"/>
      <c r="AO36" s="637"/>
      <c r="AP36" s="637"/>
      <c r="AQ36" s="637"/>
      <c r="AR36" s="637"/>
      <c r="AS36" s="637"/>
      <c r="AT36" s="637"/>
      <c r="AU36" s="637"/>
      <c r="AV36" s="637"/>
      <c r="AW36" s="637"/>
      <c r="AX36" s="637"/>
      <c r="AY36" s="637"/>
      <c r="AZ36" s="637"/>
      <c r="BA36" s="637"/>
      <c r="BB36" s="637"/>
      <c r="BC36" s="637"/>
      <c r="BD36" s="177"/>
      <c r="BE36" s="636" t="str">
        <f t="shared" si="1"/>
        <v/>
      </c>
      <c r="BF36" s="636"/>
      <c r="BG36" s="637"/>
      <c r="BH36" s="637"/>
      <c r="BI36" s="637"/>
      <c r="BJ36" s="637"/>
      <c r="BK36" s="637"/>
      <c r="BL36" s="637"/>
      <c r="BM36" s="637"/>
      <c r="BN36" s="637"/>
      <c r="BO36" s="637"/>
      <c r="BP36" s="637"/>
      <c r="BQ36" s="637"/>
      <c r="BR36" s="637"/>
      <c r="BS36" s="637"/>
      <c r="BT36" s="637"/>
      <c r="BU36" s="637"/>
      <c r="BV36" s="177"/>
      <c r="BW36" s="636">
        <f t="shared" si="2"/>
        <v>9</v>
      </c>
      <c r="BX36" s="636"/>
      <c r="BY36" s="637" t="str">
        <f>IF('各会計、関係団体の財政状況及び健全化判断比率'!B70="","",'各会計、関係団体の財政状況及び健全化判断比率'!B70)</f>
        <v>北名古屋水道企業団</v>
      </c>
      <c r="BZ36" s="637"/>
      <c r="CA36" s="637"/>
      <c r="CB36" s="637"/>
      <c r="CC36" s="637"/>
      <c r="CD36" s="637"/>
      <c r="CE36" s="637"/>
      <c r="CF36" s="637"/>
      <c r="CG36" s="637"/>
      <c r="CH36" s="637"/>
      <c r="CI36" s="637"/>
      <c r="CJ36" s="637"/>
      <c r="CK36" s="637"/>
      <c r="CL36" s="637"/>
      <c r="CM36" s="637"/>
      <c r="CN36" s="177"/>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4"/>
    </row>
    <row r="37" spans="1:113" ht="32.25" customHeight="1" x14ac:dyDescent="0.15">
      <c r="A37" s="177"/>
      <c r="B37" s="201"/>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7"/>
      <c r="U37" s="636">
        <f t="shared" si="4"/>
        <v>5</v>
      </c>
      <c r="V37" s="636"/>
      <c r="W37" s="637" t="str">
        <f>IF('各会計、関係団体の財政状況及び健全化判断比率'!B31="","",'各会計、関係団体の財政状況及び健全化判断比率'!B31)</f>
        <v>介護サービス事業特別会計</v>
      </c>
      <c r="X37" s="637"/>
      <c r="Y37" s="637"/>
      <c r="Z37" s="637"/>
      <c r="AA37" s="637"/>
      <c r="AB37" s="637"/>
      <c r="AC37" s="637"/>
      <c r="AD37" s="637"/>
      <c r="AE37" s="637"/>
      <c r="AF37" s="637"/>
      <c r="AG37" s="637"/>
      <c r="AH37" s="637"/>
      <c r="AI37" s="637"/>
      <c r="AJ37" s="637"/>
      <c r="AK37" s="637"/>
      <c r="AL37" s="177"/>
      <c r="AM37" s="636" t="str">
        <f t="shared" si="0"/>
        <v/>
      </c>
      <c r="AN37" s="636"/>
      <c r="AO37" s="637"/>
      <c r="AP37" s="637"/>
      <c r="AQ37" s="637"/>
      <c r="AR37" s="637"/>
      <c r="AS37" s="637"/>
      <c r="AT37" s="637"/>
      <c r="AU37" s="637"/>
      <c r="AV37" s="637"/>
      <c r="AW37" s="637"/>
      <c r="AX37" s="637"/>
      <c r="AY37" s="637"/>
      <c r="AZ37" s="637"/>
      <c r="BA37" s="637"/>
      <c r="BB37" s="637"/>
      <c r="BC37" s="637"/>
      <c r="BD37" s="177"/>
      <c r="BE37" s="636" t="str">
        <f t="shared" si="1"/>
        <v/>
      </c>
      <c r="BF37" s="636"/>
      <c r="BG37" s="637"/>
      <c r="BH37" s="637"/>
      <c r="BI37" s="637"/>
      <c r="BJ37" s="637"/>
      <c r="BK37" s="637"/>
      <c r="BL37" s="637"/>
      <c r="BM37" s="637"/>
      <c r="BN37" s="637"/>
      <c r="BO37" s="637"/>
      <c r="BP37" s="637"/>
      <c r="BQ37" s="637"/>
      <c r="BR37" s="637"/>
      <c r="BS37" s="637"/>
      <c r="BT37" s="637"/>
      <c r="BU37" s="637"/>
      <c r="BV37" s="177"/>
      <c r="BW37" s="636">
        <f t="shared" si="2"/>
        <v>10</v>
      </c>
      <c r="BX37" s="636"/>
      <c r="BY37" s="637" t="str">
        <f>IF('各会計、関係団体の財政状況及び健全化判断比率'!B71="","",'各会計、関係団体の財政状況及び健全化判断比率'!B71)</f>
        <v>西春日井広域事務組合</v>
      </c>
      <c r="BZ37" s="637"/>
      <c r="CA37" s="637"/>
      <c r="CB37" s="637"/>
      <c r="CC37" s="637"/>
      <c r="CD37" s="637"/>
      <c r="CE37" s="637"/>
      <c r="CF37" s="637"/>
      <c r="CG37" s="637"/>
      <c r="CH37" s="637"/>
      <c r="CI37" s="637"/>
      <c r="CJ37" s="637"/>
      <c r="CK37" s="637"/>
      <c r="CL37" s="637"/>
      <c r="CM37" s="637"/>
      <c r="CN37" s="177"/>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4"/>
    </row>
    <row r="38" spans="1:113" ht="32.25" customHeight="1" x14ac:dyDescent="0.15">
      <c r="A38" s="177"/>
      <c r="B38" s="201"/>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7"/>
      <c r="U38" s="636" t="str">
        <f t="shared" si="4"/>
        <v/>
      </c>
      <c r="V38" s="636"/>
      <c r="W38" s="637"/>
      <c r="X38" s="637"/>
      <c r="Y38" s="637"/>
      <c r="Z38" s="637"/>
      <c r="AA38" s="637"/>
      <c r="AB38" s="637"/>
      <c r="AC38" s="637"/>
      <c r="AD38" s="637"/>
      <c r="AE38" s="637"/>
      <c r="AF38" s="637"/>
      <c r="AG38" s="637"/>
      <c r="AH38" s="637"/>
      <c r="AI38" s="637"/>
      <c r="AJ38" s="637"/>
      <c r="AK38" s="637"/>
      <c r="AL38" s="177"/>
      <c r="AM38" s="636" t="str">
        <f t="shared" si="0"/>
        <v/>
      </c>
      <c r="AN38" s="636"/>
      <c r="AO38" s="637"/>
      <c r="AP38" s="637"/>
      <c r="AQ38" s="637"/>
      <c r="AR38" s="637"/>
      <c r="AS38" s="637"/>
      <c r="AT38" s="637"/>
      <c r="AU38" s="637"/>
      <c r="AV38" s="637"/>
      <c r="AW38" s="637"/>
      <c r="AX38" s="637"/>
      <c r="AY38" s="637"/>
      <c r="AZ38" s="637"/>
      <c r="BA38" s="637"/>
      <c r="BB38" s="637"/>
      <c r="BC38" s="637"/>
      <c r="BD38" s="177"/>
      <c r="BE38" s="636" t="str">
        <f t="shared" si="1"/>
        <v/>
      </c>
      <c r="BF38" s="636"/>
      <c r="BG38" s="637"/>
      <c r="BH38" s="637"/>
      <c r="BI38" s="637"/>
      <c r="BJ38" s="637"/>
      <c r="BK38" s="637"/>
      <c r="BL38" s="637"/>
      <c r="BM38" s="637"/>
      <c r="BN38" s="637"/>
      <c r="BO38" s="637"/>
      <c r="BP38" s="637"/>
      <c r="BQ38" s="637"/>
      <c r="BR38" s="637"/>
      <c r="BS38" s="637"/>
      <c r="BT38" s="637"/>
      <c r="BU38" s="637"/>
      <c r="BV38" s="177"/>
      <c r="BW38" s="636">
        <f t="shared" si="2"/>
        <v>11</v>
      </c>
      <c r="BX38" s="636"/>
      <c r="BY38" s="637" t="str">
        <f>IF('各会計、関係団体の財政状況及び健全化判断比率'!B72="","",'各会計、関係団体の財政状況及び健全化判断比率'!B72)</f>
        <v>愛知県市町村職員退職手当組合</v>
      </c>
      <c r="BZ38" s="637"/>
      <c r="CA38" s="637"/>
      <c r="CB38" s="637"/>
      <c r="CC38" s="637"/>
      <c r="CD38" s="637"/>
      <c r="CE38" s="637"/>
      <c r="CF38" s="637"/>
      <c r="CG38" s="637"/>
      <c r="CH38" s="637"/>
      <c r="CI38" s="637"/>
      <c r="CJ38" s="637"/>
      <c r="CK38" s="637"/>
      <c r="CL38" s="637"/>
      <c r="CM38" s="637"/>
      <c r="CN38" s="177"/>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4"/>
    </row>
    <row r="39" spans="1:113" ht="32.25" customHeight="1" x14ac:dyDescent="0.15">
      <c r="A39" s="177"/>
      <c r="B39" s="201"/>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7"/>
      <c r="U39" s="636" t="str">
        <f t="shared" si="4"/>
        <v/>
      </c>
      <c r="V39" s="636"/>
      <c r="W39" s="637"/>
      <c r="X39" s="637"/>
      <c r="Y39" s="637"/>
      <c r="Z39" s="637"/>
      <c r="AA39" s="637"/>
      <c r="AB39" s="637"/>
      <c r="AC39" s="637"/>
      <c r="AD39" s="637"/>
      <c r="AE39" s="637"/>
      <c r="AF39" s="637"/>
      <c r="AG39" s="637"/>
      <c r="AH39" s="637"/>
      <c r="AI39" s="637"/>
      <c r="AJ39" s="637"/>
      <c r="AK39" s="637"/>
      <c r="AL39" s="177"/>
      <c r="AM39" s="636" t="str">
        <f t="shared" si="0"/>
        <v/>
      </c>
      <c r="AN39" s="636"/>
      <c r="AO39" s="637"/>
      <c r="AP39" s="637"/>
      <c r="AQ39" s="637"/>
      <c r="AR39" s="637"/>
      <c r="AS39" s="637"/>
      <c r="AT39" s="637"/>
      <c r="AU39" s="637"/>
      <c r="AV39" s="637"/>
      <c r="AW39" s="637"/>
      <c r="AX39" s="637"/>
      <c r="AY39" s="637"/>
      <c r="AZ39" s="637"/>
      <c r="BA39" s="637"/>
      <c r="BB39" s="637"/>
      <c r="BC39" s="637"/>
      <c r="BD39" s="177"/>
      <c r="BE39" s="636" t="str">
        <f t="shared" si="1"/>
        <v/>
      </c>
      <c r="BF39" s="636"/>
      <c r="BG39" s="637"/>
      <c r="BH39" s="637"/>
      <c r="BI39" s="637"/>
      <c r="BJ39" s="637"/>
      <c r="BK39" s="637"/>
      <c r="BL39" s="637"/>
      <c r="BM39" s="637"/>
      <c r="BN39" s="637"/>
      <c r="BO39" s="637"/>
      <c r="BP39" s="637"/>
      <c r="BQ39" s="637"/>
      <c r="BR39" s="637"/>
      <c r="BS39" s="637"/>
      <c r="BT39" s="637"/>
      <c r="BU39" s="637"/>
      <c r="BV39" s="177"/>
      <c r="BW39" s="636">
        <f t="shared" si="2"/>
        <v>12</v>
      </c>
      <c r="BX39" s="636"/>
      <c r="BY39" s="637" t="str">
        <f>IF('各会計、関係団体の財政状況及び健全化判断比率'!B73="","",'各会計、関係団体の財政状況及び健全化判断比率'!B73)</f>
        <v>愛知県後期高齢者医療広域連合（一般会計）</v>
      </c>
      <c r="BZ39" s="637"/>
      <c r="CA39" s="637"/>
      <c r="CB39" s="637"/>
      <c r="CC39" s="637"/>
      <c r="CD39" s="637"/>
      <c r="CE39" s="637"/>
      <c r="CF39" s="637"/>
      <c r="CG39" s="637"/>
      <c r="CH39" s="637"/>
      <c r="CI39" s="637"/>
      <c r="CJ39" s="637"/>
      <c r="CK39" s="637"/>
      <c r="CL39" s="637"/>
      <c r="CM39" s="637"/>
      <c r="CN39" s="177"/>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4"/>
    </row>
    <row r="40" spans="1:113" ht="32.25" customHeight="1" x14ac:dyDescent="0.15">
      <c r="A40" s="177"/>
      <c r="B40" s="201"/>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7"/>
      <c r="U40" s="636" t="str">
        <f t="shared" si="4"/>
        <v/>
      </c>
      <c r="V40" s="636"/>
      <c r="W40" s="637"/>
      <c r="X40" s="637"/>
      <c r="Y40" s="637"/>
      <c r="Z40" s="637"/>
      <c r="AA40" s="637"/>
      <c r="AB40" s="637"/>
      <c r="AC40" s="637"/>
      <c r="AD40" s="637"/>
      <c r="AE40" s="637"/>
      <c r="AF40" s="637"/>
      <c r="AG40" s="637"/>
      <c r="AH40" s="637"/>
      <c r="AI40" s="637"/>
      <c r="AJ40" s="637"/>
      <c r="AK40" s="637"/>
      <c r="AL40" s="177"/>
      <c r="AM40" s="636" t="str">
        <f t="shared" si="0"/>
        <v/>
      </c>
      <c r="AN40" s="636"/>
      <c r="AO40" s="637"/>
      <c r="AP40" s="637"/>
      <c r="AQ40" s="637"/>
      <c r="AR40" s="637"/>
      <c r="AS40" s="637"/>
      <c r="AT40" s="637"/>
      <c r="AU40" s="637"/>
      <c r="AV40" s="637"/>
      <c r="AW40" s="637"/>
      <c r="AX40" s="637"/>
      <c r="AY40" s="637"/>
      <c r="AZ40" s="637"/>
      <c r="BA40" s="637"/>
      <c r="BB40" s="637"/>
      <c r="BC40" s="637"/>
      <c r="BD40" s="177"/>
      <c r="BE40" s="636" t="str">
        <f t="shared" si="1"/>
        <v/>
      </c>
      <c r="BF40" s="636"/>
      <c r="BG40" s="637"/>
      <c r="BH40" s="637"/>
      <c r="BI40" s="637"/>
      <c r="BJ40" s="637"/>
      <c r="BK40" s="637"/>
      <c r="BL40" s="637"/>
      <c r="BM40" s="637"/>
      <c r="BN40" s="637"/>
      <c r="BO40" s="637"/>
      <c r="BP40" s="637"/>
      <c r="BQ40" s="637"/>
      <c r="BR40" s="637"/>
      <c r="BS40" s="637"/>
      <c r="BT40" s="637"/>
      <c r="BU40" s="637"/>
      <c r="BV40" s="177"/>
      <c r="BW40" s="636">
        <f t="shared" si="2"/>
        <v>13</v>
      </c>
      <c r="BX40" s="636"/>
      <c r="BY40" s="637" t="str">
        <f>IF('各会計、関係団体の財政状況及び健全化判断比率'!B74="","",'各会計、関係団体の財政状況及び健全化判断比率'!B74)</f>
        <v>愛知県後期高齢医療広域連合（後期高齢者医療特別会計）</v>
      </c>
      <c r="BZ40" s="637"/>
      <c r="CA40" s="637"/>
      <c r="CB40" s="637"/>
      <c r="CC40" s="637"/>
      <c r="CD40" s="637"/>
      <c r="CE40" s="637"/>
      <c r="CF40" s="637"/>
      <c r="CG40" s="637"/>
      <c r="CH40" s="637"/>
      <c r="CI40" s="637"/>
      <c r="CJ40" s="637"/>
      <c r="CK40" s="637"/>
      <c r="CL40" s="637"/>
      <c r="CM40" s="637"/>
      <c r="CN40" s="177"/>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4"/>
    </row>
    <row r="41" spans="1:113" ht="32.25" customHeight="1" x14ac:dyDescent="0.15">
      <c r="A41" s="177"/>
      <c r="B41" s="201"/>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7"/>
      <c r="U41" s="636" t="str">
        <f t="shared" si="4"/>
        <v/>
      </c>
      <c r="V41" s="636"/>
      <c r="W41" s="637"/>
      <c r="X41" s="637"/>
      <c r="Y41" s="637"/>
      <c r="Z41" s="637"/>
      <c r="AA41" s="637"/>
      <c r="AB41" s="637"/>
      <c r="AC41" s="637"/>
      <c r="AD41" s="637"/>
      <c r="AE41" s="637"/>
      <c r="AF41" s="637"/>
      <c r="AG41" s="637"/>
      <c r="AH41" s="637"/>
      <c r="AI41" s="637"/>
      <c r="AJ41" s="637"/>
      <c r="AK41" s="637"/>
      <c r="AL41" s="177"/>
      <c r="AM41" s="636" t="str">
        <f t="shared" si="0"/>
        <v/>
      </c>
      <c r="AN41" s="636"/>
      <c r="AO41" s="637"/>
      <c r="AP41" s="637"/>
      <c r="AQ41" s="637"/>
      <c r="AR41" s="637"/>
      <c r="AS41" s="637"/>
      <c r="AT41" s="637"/>
      <c r="AU41" s="637"/>
      <c r="AV41" s="637"/>
      <c r="AW41" s="637"/>
      <c r="AX41" s="637"/>
      <c r="AY41" s="637"/>
      <c r="AZ41" s="637"/>
      <c r="BA41" s="637"/>
      <c r="BB41" s="637"/>
      <c r="BC41" s="637"/>
      <c r="BD41" s="177"/>
      <c r="BE41" s="636" t="str">
        <f t="shared" si="1"/>
        <v/>
      </c>
      <c r="BF41" s="636"/>
      <c r="BG41" s="637"/>
      <c r="BH41" s="637"/>
      <c r="BI41" s="637"/>
      <c r="BJ41" s="637"/>
      <c r="BK41" s="637"/>
      <c r="BL41" s="637"/>
      <c r="BM41" s="637"/>
      <c r="BN41" s="637"/>
      <c r="BO41" s="637"/>
      <c r="BP41" s="637"/>
      <c r="BQ41" s="637"/>
      <c r="BR41" s="637"/>
      <c r="BS41" s="637"/>
      <c r="BT41" s="637"/>
      <c r="BU41" s="637"/>
      <c r="BV41" s="177"/>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7"/>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4"/>
    </row>
    <row r="42" spans="1:113" ht="32.25" customHeight="1" x14ac:dyDescent="0.15">
      <c r="B42" s="201"/>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7"/>
      <c r="U42" s="636" t="str">
        <f t="shared" si="4"/>
        <v/>
      </c>
      <c r="V42" s="636"/>
      <c r="W42" s="637"/>
      <c r="X42" s="637"/>
      <c r="Y42" s="637"/>
      <c r="Z42" s="637"/>
      <c r="AA42" s="637"/>
      <c r="AB42" s="637"/>
      <c r="AC42" s="637"/>
      <c r="AD42" s="637"/>
      <c r="AE42" s="637"/>
      <c r="AF42" s="637"/>
      <c r="AG42" s="637"/>
      <c r="AH42" s="637"/>
      <c r="AI42" s="637"/>
      <c r="AJ42" s="637"/>
      <c r="AK42" s="637"/>
      <c r="AL42" s="177"/>
      <c r="AM42" s="636" t="str">
        <f t="shared" si="0"/>
        <v/>
      </c>
      <c r="AN42" s="636"/>
      <c r="AO42" s="637"/>
      <c r="AP42" s="637"/>
      <c r="AQ42" s="637"/>
      <c r="AR42" s="637"/>
      <c r="AS42" s="637"/>
      <c r="AT42" s="637"/>
      <c r="AU42" s="637"/>
      <c r="AV42" s="637"/>
      <c r="AW42" s="637"/>
      <c r="AX42" s="637"/>
      <c r="AY42" s="637"/>
      <c r="AZ42" s="637"/>
      <c r="BA42" s="637"/>
      <c r="BB42" s="637"/>
      <c r="BC42" s="637"/>
      <c r="BD42" s="177"/>
      <c r="BE42" s="636" t="str">
        <f t="shared" si="1"/>
        <v/>
      </c>
      <c r="BF42" s="636"/>
      <c r="BG42" s="637"/>
      <c r="BH42" s="637"/>
      <c r="BI42" s="637"/>
      <c r="BJ42" s="637"/>
      <c r="BK42" s="637"/>
      <c r="BL42" s="637"/>
      <c r="BM42" s="637"/>
      <c r="BN42" s="637"/>
      <c r="BO42" s="637"/>
      <c r="BP42" s="637"/>
      <c r="BQ42" s="637"/>
      <c r="BR42" s="637"/>
      <c r="BS42" s="637"/>
      <c r="BT42" s="637"/>
      <c r="BU42" s="637"/>
      <c r="BV42" s="177"/>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7"/>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4"/>
    </row>
    <row r="43" spans="1:113" ht="32.25" customHeight="1" x14ac:dyDescent="0.15">
      <c r="B43" s="201"/>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7"/>
      <c r="U43" s="636" t="str">
        <f t="shared" si="4"/>
        <v/>
      </c>
      <c r="V43" s="636"/>
      <c r="W43" s="637"/>
      <c r="X43" s="637"/>
      <c r="Y43" s="637"/>
      <c r="Z43" s="637"/>
      <c r="AA43" s="637"/>
      <c r="AB43" s="637"/>
      <c r="AC43" s="637"/>
      <c r="AD43" s="637"/>
      <c r="AE43" s="637"/>
      <c r="AF43" s="637"/>
      <c r="AG43" s="637"/>
      <c r="AH43" s="637"/>
      <c r="AI43" s="637"/>
      <c r="AJ43" s="637"/>
      <c r="AK43" s="637"/>
      <c r="AL43" s="177"/>
      <c r="AM43" s="636" t="str">
        <f t="shared" si="0"/>
        <v/>
      </c>
      <c r="AN43" s="636"/>
      <c r="AO43" s="637"/>
      <c r="AP43" s="637"/>
      <c r="AQ43" s="637"/>
      <c r="AR43" s="637"/>
      <c r="AS43" s="637"/>
      <c r="AT43" s="637"/>
      <c r="AU43" s="637"/>
      <c r="AV43" s="637"/>
      <c r="AW43" s="637"/>
      <c r="AX43" s="637"/>
      <c r="AY43" s="637"/>
      <c r="AZ43" s="637"/>
      <c r="BA43" s="637"/>
      <c r="BB43" s="637"/>
      <c r="BC43" s="637"/>
      <c r="BD43" s="177"/>
      <c r="BE43" s="636" t="str">
        <f t="shared" si="1"/>
        <v/>
      </c>
      <c r="BF43" s="636"/>
      <c r="BG43" s="637"/>
      <c r="BH43" s="637"/>
      <c r="BI43" s="637"/>
      <c r="BJ43" s="637"/>
      <c r="BK43" s="637"/>
      <c r="BL43" s="637"/>
      <c r="BM43" s="637"/>
      <c r="BN43" s="637"/>
      <c r="BO43" s="637"/>
      <c r="BP43" s="637"/>
      <c r="BQ43" s="637"/>
      <c r="BR43" s="637"/>
      <c r="BS43" s="637"/>
      <c r="BT43" s="637"/>
      <c r="BU43" s="637"/>
      <c r="BV43" s="177"/>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7"/>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209</v>
      </c>
      <c r="E46" s="639" t="s">
        <v>210</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211</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212</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213</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214</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215</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216</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ERW16i3+BEGPRdS9VRn7OVVk219ToIrj1hewfMLvRjeWWcvSAlzoKHoHzs4r3tzoLlx/j4oDvXdJvAT2qPAqXA==" saltValue="vFCa6jBrlLyAG9i5/7YA/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5" t="s">
        <v>559</v>
      </c>
      <c r="D34" s="1215"/>
      <c r="E34" s="1216"/>
      <c r="F34" s="32">
        <v>4.1900000000000004</v>
      </c>
      <c r="G34" s="33">
        <v>4.2699999999999996</v>
      </c>
      <c r="H34" s="33">
        <v>5.93</v>
      </c>
      <c r="I34" s="33">
        <v>7.61</v>
      </c>
      <c r="J34" s="34">
        <v>9.75</v>
      </c>
      <c r="K34" s="22"/>
      <c r="L34" s="22"/>
      <c r="M34" s="22"/>
      <c r="N34" s="22"/>
      <c r="O34" s="22"/>
      <c r="P34" s="22"/>
    </row>
    <row r="35" spans="1:16" ht="39" customHeight="1" x14ac:dyDescent="0.15">
      <c r="A35" s="22"/>
      <c r="B35" s="35"/>
      <c r="C35" s="1209" t="s">
        <v>560</v>
      </c>
      <c r="D35" s="1210"/>
      <c r="E35" s="1211"/>
      <c r="F35" s="36">
        <v>1.1299999999999999</v>
      </c>
      <c r="G35" s="37">
        <v>0.7</v>
      </c>
      <c r="H35" s="37">
        <v>0.54</v>
      </c>
      <c r="I35" s="37">
        <v>0.44</v>
      </c>
      <c r="J35" s="38">
        <v>0.17</v>
      </c>
      <c r="K35" s="22"/>
      <c r="L35" s="22"/>
      <c r="M35" s="22"/>
      <c r="N35" s="22"/>
      <c r="O35" s="22"/>
      <c r="P35" s="22"/>
    </row>
    <row r="36" spans="1:16" ht="39" customHeight="1" x14ac:dyDescent="0.15">
      <c r="A36" s="22"/>
      <c r="B36" s="35"/>
      <c r="C36" s="1209" t="s">
        <v>561</v>
      </c>
      <c r="D36" s="1210"/>
      <c r="E36" s="1211"/>
      <c r="F36" s="36">
        <v>0.69</v>
      </c>
      <c r="G36" s="37">
        <v>0.21</v>
      </c>
      <c r="H36" s="37">
        <v>0.57999999999999996</v>
      </c>
      <c r="I36" s="37">
        <v>0.49</v>
      </c>
      <c r="J36" s="38">
        <v>0.15</v>
      </c>
      <c r="K36" s="22"/>
      <c r="L36" s="22"/>
      <c r="M36" s="22"/>
      <c r="N36" s="22"/>
      <c r="O36" s="22"/>
      <c r="P36" s="22"/>
    </row>
    <row r="37" spans="1:16" ht="39" customHeight="1" x14ac:dyDescent="0.15">
      <c r="A37" s="22"/>
      <c r="B37" s="35"/>
      <c r="C37" s="1209" t="s">
        <v>562</v>
      </c>
      <c r="D37" s="1210"/>
      <c r="E37" s="1211"/>
      <c r="F37" s="36">
        <v>0.11</v>
      </c>
      <c r="G37" s="37">
        <v>0.18</v>
      </c>
      <c r="H37" s="37">
        <v>7.0000000000000007E-2</v>
      </c>
      <c r="I37" s="37">
        <v>0.02</v>
      </c>
      <c r="J37" s="38">
        <v>0.03</v>
      </c>
      <c r="K37" s="22"/>
      <c r="L37" s="22"/>
      <c r="M37" s="22"/>
      <c r="N37" s="22"/>
      <c r="O37" s="22"/>
      <c r="P37" s="22"/>
    </row>
    <row r="38" spans="1:16" ht="39" customHeight="1" x14ac:dyDescent="0.15">
      <c r="A38" s="22"/>
      <c r="B38" s="35"/>
      <c r="C38" s="1209" t="s">
        <v>563</v>
      </c>
      <c r="D38" s="1210"/>
      <c r="E38" s="1211"/>
      <c r="F38" s="36">
        <v>0.06</v>
      </c>
      <c r="G38" s="37">
        <v>0.12</v>
      </c>
      <c r="H38" s="37">
        <v>0.02</v>
      </c>
      <c r="I38" s="37">
        <v>0.04</v>
      </c>
      <c r="J38" s="38">
        <v>0.03</v>
      </c>
      <c r="K38" s="22"/>
      <c r="L38" s="22"/>
      <c r="M38" s="22"/>
      <c r="N38" s="22"/>
      <c r="O38" s="22"/>
      <c r="P38" s="22"/>
    </row>
    <row r="39" spans="1:16" ht="39" customHeight="1" x14ac:dyDescent="0.15">
      <c r="A39" s="22"/>
      <c r="B39" s="35"/>
      <c r="C39" s="1209" t="s">
        <v>564</v>
      </c>
      <c r="D39" s="1210"/>
      <c r="E39" s="1211"/>
      <c r="F39" s="36">
        <v>0</v>
      </c>
      <c r="G39" s="37">
        <v>0.01</v>
      </c>
      <c r="H39" s="37">
        <v>0.02</v>
      </c>
      <c r="I39" s="37">
        <v>0</v>
      </c>
      <c r="J39" s="38">
        <v>0.02</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565</v>
      </c>
      <c r="D42" s="1210"/>
      <c r="E42" s="1211"/>
      <c r="F42" s="36" t="s">
        <v>512</v>
      </c>
      <c r="G42" s="37" t="s">
        <v>512</v>
      </c>
      <c r="H42" s="37" t="s">
        <v>512</v>
      </c>
      <c r="I42" s="37" t="s">
        <v>512</v>
      </c>
      <c r="J42" s="38" t="s">
        <v>512</v>
      </c>
      <c r="K42" s="22"/>
      <c r="L42" s="22"/>
      <c r="M42" s="22"/>
      <c r="N42" s="22"/>
      <c r="O42" s="22"/>
      <c r="P42" s="22"/>
    </row>
    <row r="43" spans="1:16" ht="39" customHeight="1" thickBot="1" x14ac:dyDescent="0.2">
      <c r="A43" s="22"/>
      <c r="B43" s="40"/>
      <c r="C43" s="1212" t="s">
        <v>566</v>
      </c>
      <c r="D43" s="1213"/>
      <c r="E43" s="1214"/>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Bv06Rvpt4bkdY8X1yHlXpawAbr7gPBswJo77ez8edJ7pXlU1bmtqzyUI2MvmlllmTWv7eQkU63epA4sS4gGQw==" saltValue="zQe0dP5y46DchZmTg0Dq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152</v>
      </c>
      <c r="L45" s="60">
        <v>155</v>
      </c>
      <c r="M45" s="60">
        <v>157</v>
      </c>
      <c r="N45" s="60">
        <v>158</v>
      </c>
      <c r="O45" s="61">
        <v>181</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512</v>
      </c>
      <c r="L46" s="64" t="s">
        <v>512</v>
      </c>
      <c r="M46" s="64" t="s">
        <v>512</v>
      </c>
      <c r="N46" s="64" t="s">
        <v>512</v>
      </c>
      <c r="O46" s="65" t="s">
        <v>512</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512</v>
      </c>
      <c r="L47" s="64" t="s">
        <v>512</v>
      </c>
      <c r="M47" s="64" t="s">
        <v>512</v>
      </c>
      <c r="N47" s="64" t="s">
        <v>512</v>
      </c>
      <c r="O47" s="65" t="s">
        <v>512</v>
      </c>
      <c r="P47" s="48"/>
      <c r="Q47" s="48"/>
      <c r="R47" s="48"/>
      <c r="S47" s="48"/>
      <c r="T47" s="48"/>
      <c r="U47" s="48"/>
    </row>
    <row r="48" spans="1:21" ht="30.75" customHeight="1" x14ac:dyDescent="0.15">
      <c r="A48" s="48"/>
      <c r="B48" s="1219"/>
      <c r="C48" s="1220"/>
      <c r="D48" s="62"/>
      <c r="E48" s="1225" t="s">
        <v>15</v>
      </c>
      <c r="F48" s="1225"/>
      <c r="G48" s="1225"/>
      <c r="H48" s="1225"/>
      <c r="I48" s="1225"/>
      <c r="J48" s="1226"/>
      <c r="K48" s="63">
        <v>120</v>
      </c>
      <c r="L48" s="64">
        <v>125</v>
      </c>
      <c r="M48" s="64">
        <v>129</v>
      </c>
      <c r="N48" s="64">
        <v>133</v>
      </c>
      <c r="O48" s="65">
        <v>138</v>
      </c>
      <c r="P48" s="48"/>
      <c r="Q48" s="48"/>
      <c r="R48" s="48"/>
      <c r="S48" s="48"/>
      <c r="T48" s="48"/>
      <c r="U48" s="48"/>
    </row>
    <row r="49" spans="1:21" ht="30.75" customHeight="1" x14ac:dyDescent="0.15">
      <c r="A49" s="48"/>
      <c r="B49" s="1219"/>
      <c r="C49" s="1220"/>
      <c r="D49" s="62"/>
      <c r="E49" s="1225" t="s">
        <v>16</v>
      </c>
      <c r="F49" s="1225"/>
      <c r="G49" s="1225"/>
      <c r="H49" s="1225"/>
      <c r="I49" s="1225"/>
      <c r="J49" s="1226"/>
      <c r="K49" s="63">
        <v>97</v>
      </c>
      <c r="L49" s="64">
        <v>92</v>
      </c>
      <c r="M49" s="64">
        <v>76</v>
      </c>
      <c r="N49" s="64">
        <v>45</v>
      </c>
      <c r="O49" s="65">
        <v>23</v>
      </c>
      <c r="P49" s="48"/>
      <c r="Q49" s="48"/>
      <c r="R49" s="48"/>
      <c r="S49" s="48"/>
      <c r="T49" s="48"/>
      <c r="U49" s="48"/>
    </row>
    <row r="50" spans="1:21" ht="30.75" customHeight="1" x14ac:dyDescent="0.15">
      <c r="A50" s="48"/>
      <c r="B50" s="1219"/>
      <c r="C50" s="1220"/>
      <c r="D50" s="62"/>
      <c r="E50" s="1225" t="s">
        <v>17</v>
      </c>
      <c r="F50" s="1225"/>
      <c r="G50" s="1225"/>
      <c r="H50" s="1225"/>
      <c r="I50" s="1225"/>
      <c r="J50" s="1226"/>
      <c r="K50" s="63">
        <v>20</v>
      </c>
      <c r="L50" s="64">
        <v>19</v>
      </c>
      <c r="M50" s="64">
        <v>20</v>
      </c>
      <c r="N50" s="64">
        <v>21</v>
      </c>
      <c r="O50" s="65">
        <v>27</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512</v>
      </c>
      <c r="L51" s="64" t="s">
        <v>512</v>
      </c>
      <c r="M51" s="64" t="s">
        <v>512</v>
      </c>
      <c r="N51" s="64" t="s">
        <v>512</v>
      </c>
      <c r="O51" s="65" t="s">
        <v>512</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412</v>
      </c>
      <c r="L52" s="64">
        <v>398</v>
      </c>
      <c r="M52" s="64">
        <v>370</v>
      </c>
      <c r="N52" s="64">
        <v>372</v>
      </c>
      <c r="O52" s="65">
        <v>371</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-23</v>
      </c>
      <c r="L53" s="69">
        <v>-7</v>
      </c>
      <c r="M53" s="69">
        <v>12</v>
      </c>
      <c r="N53" s="69">
        <v>-15</v>
      </c>
      <c r="O53" s="70">
        <v>-2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LrEjgfq8eRrv0M0Cw91H7MZd6rIHv3vs6OGErc0r6KaaAsTcMKCn94/GnQW+zQ5X783ILNwTQXhMrMMVq4HkQ==" saltValue="eY3VxyeFRwktQZJ5dd4K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43" t="s">
        <v>30</v>
      </c>
      <c r="C41" s="1244"/>
      <c r="D41" s="102"/>
      <c r="E41" s="1249" t="s">
        <v>31</v>
      </c>
      <c r="F41" s="1249"/>
      <c r="G41" s="1249"/>
      <c r="H41" s="1250"/>
      <c r="I41" s="357">
        <v>1800</v>
      </c>
      <c r="J41" s="358">
        <v>1754</v>
      </c>
      <c r="K41" s="358">
        <v>2092</v>
      </c>
      <c r="L41" s="358">
        <v>2922</v>
      </c>
      <c r="M41" s="359">
        <v>3058</v>
      </c>
    </row>
    <row r="42" spans="2:13" ht="27.75" customHeight="1" x14ac:dyDescent="0.15">
      <c r="B42" s="1245"/>
      <c r="C42" s="1246"/>
      <c r="D42" s="103"/>
      <c r="E42" s="1251" t="s">
        <v>32</v>
      </c>
      <c r="F42" s="1251"/>
      <c r="G42" s="1251"/>
      <c r="H42" s="1252"/>
      <c r="I42" s="360">
        <v>53</v>
      </c>
      <c r="J42" s="361">
        <v>34</v>
      </c>
      <c r="K42" s="361">
        <v>99</v>
      </c>
      <c r="L42" s="361">
        <v>328</v>
      </c>
      <c r="M42" s="362">
        <v>302</v>
      </c>
    </row>
    <row r="43" spans="2:13" ht="27.75" customHeight="1" x14ac:dyDescent="0.15">
      <c r="B43" s="1245"/>
      <c r="C43" s="1246"/>
      <c r="D43" s="103"/>
      <c r="E43" s="1251" t="s">
        <v>33</v>
      </c>
      <c r="F43" s="1251"/>
      <c r="G43" s="1251"/>
      <c r="H43" s="1252"/>
      <c r="I43" s="360">
        <v>2453</v>
      </c>
      <c r="J43" s="361">
        <v>2590</v>
      </c>
      <c r="K43" s="361">
        <v>2664</v>
      </c>
      <c r="L43" s="361">
        <v>2817</v>
      </c>
      <c r="M43" s="362">
        <v>2909</v>
      </c>
    </row>
    <row r="44" spans="2:13" ht="27.75" customHeight="1" x14ac:dyDescent="0.15">
      <c r="B44" s="1245"/>
      <c r="C44" s="1246"/>
      <c r="D44" s="103"/>
      <c r="E44" s="1251" t="s">
        <v>34</v>
      </c>
      <c r="F44" s="1251"/>
      <c r="G44" s="1251"/>
      <c r="H44" s="1252"/>
      <c r="I44" s="360">
        <v>431</v>
      </c>
      <c r="J44" s="361">
        <v>334</v>
      </c>
      <c r="K44" s="361">
        <v>236</v>
      </c>
      <c r="L44" s="361">
        <v>187</v>
      </c>
      <c r="M44" s="362">
        <v>329</v>
      </c>
    </row>
    <row r="45" spans="2:13" ht="27.75" customHeight="1" x14ac:dyDescent="0.15">
      <c r="B45" s="1245"/>
      <c r="C45" s="1246"/>
      <c r="D45" s="103"/>
      <c r="E45" s="1251" t="s">
        <v>35</v>
      </c>
      <c r="F45" s="1251"/>
      <c r="G45" s="1251"/>
      <c r="H45" s="1252"/>
      <c r="I45" s="360">
        <v>1286</v>
      </c>
      <c r="J45" s="361">
        <v>1248</v>
      </c>
      <c r="K45" s="361">
        <v>1231</v>
      </c>
      <c r="L45" s="361">
        <v>1225</v>
      </c>
      <c r="M45" s="362">
        <v>1199</v>
      </c>
    </row>
    <row r="46" spans="2:13" ht="27.75" customHeight="1" x14ac:dyDescent="0.15">
      <c r="B46" s="1245"/>
      <c r="C46" s="1246"/>
      <c r="D46" s="104"/>
      <c r="E46" s="1251" t="s">
        <v>36</v>
      </c>
      <c r="F46" s="1251"/>
      <c r="G46" s="1251"/>
      <c r="H46" s="1252"/>
      <c r="I46" s="360" t="s">
        <v>512</v>
      </c>
      <c r="J46" s="361" t="s">
        <v>512</v>
      </c>
      <c r="K46" s="361" t="s">
        <v>512</v>
      </c>
      <c r="L46" s="361" t="s">
        <v>512</v>
      </c>
      <c r="M46" s="362" t="s">
        <v>512</v>
      </c>
    </row>
    <row r="47" spans="2:13" ht="27.75" customHeight="1" x14ac:dyDescent="0.15">
      <c r="B47" s="1245"/>
      <c r="C47" s="1246"/>
      <c r="D47" s="105"/>
      <c r="E47" s="1253" t="s">
        <v>37</v>
      </c>
      <c r="F47" s="1254"/>
      <c r="G47" s="1254"/>
      <c r="H47" s="1255"/>
      <c r="I47" s="360" t="s">
        <v>512</v>
      </c>
      <c r="J47" s="361" t="s">
        <v>512</v>
      </c>
      <c r="K47" s="361" t="s">
        <v>512</v>
      </c>
      <c r="L47" s="361" t="s">
        <v>512</v>
      </c>
      <c r="M47" s="362" t="s">
        <v>512</v>
      </c>
    </row>
    <row r="48" spans="2:13" ht="27.75" customHeight="1" x14ac:dyDescent="0.15">
      <c r="B48" s="1245"/>
      <c r="C48" s="1246"/>
      <c r="D48" s="103"/>
      <c r="E48" s="1251" t="s">
        <v>38</v>
      </c>
      <c r="F48" s="1251"/>
      <c r="G48" s="1251"/>
      <c r="H48" s="1252"/>
      <c r="I48" s="360" t="s">
        <v>512</v>
      </c>
      <c r="J48" s="361" t="s">
        <v>512</v>
      </c>
      <c r="K48" s="361" t="s">
        <v>512</v>
      </c>
      <c r="L48" s="361" t="s">
        <v>512</v>
      </c>
      <c r="M48" s="362" t="s">
        <v>512</v>
      </c>
    </row>
    <row r="49" spans="2:13" ht="27.75" customHeight="1" x14ac:dyDescent="0.15">
      <c r="B49" s="1247"/>
      <c r="C49" s="1248"/>
      <c r="D49" s="103"/>
      <c r="E49" s="1251" t="s">
        <v>39</v>
      </c>
      <c r="F49" s="1251"/>
      <c r="G49" s="1251"/>
      <c r="H49" s="1252"/>
      <c r="I49" s="360" t="s">
        <v>512</v>
      </c>
      <c r="J49" s="361" t="s">
        <v>512</v>
      </c>
      <c r="K49" s="361" t="s">
        <v>512</v>
      </c>
      <c r="L49" s="361" t="s">
        <v>512</v>
      </c>
      <c r="M49" s="362" t="s">
        <v>512</v>
      </c>
    </row>
    <row r="50" spans="2:13" ht="27.75" customHeight="1" x14ac:dyDescent="0.15">
      <c r="B50" s="1256" t="s">
        <v>40</v>
      </c>
      <c r="C50" s="1257"/>
      <c r="D50" s="106"/>
      <c r="E50" s="1251" t="s">
        <v>41</v>
      </c>
      <c r="F50" s="1251"/>
      <c r="G50" s="1251"/>
      <c r="H50" s="1252"/>
      <c r="I50" s="360">
        <v>2160</v>
      </c>
      <c r="J50" s="361">
        <v>2372</v>
      </c>
      <c r="K50" s="361">
        <v>2453</v>
      </c>
      <c r="L50" s="361">
        <v>2418</v>
      </c>
      <c r="M50" s="362">
        <v>2635</v>
      </c>
    </row>
    <row r="51" spans="2:13" ht="27.75" customHeight="1" x14ac:dyDescent="0.15">
      <c r="B51" s="1245"/>
      <c r="C51" s="1246"/>
      <c r="D51" s="103"/>
      <c r="E51" s="1251" t="s">
        <v>42</v>
      </c>
      <c r="F51" s="1251"/>
      <c r="G51" s="1251"/>
      <c r="H51" s="1252"/>
      <c r="I51" s="360">
        <v>2450</v>
      </c>
      <c r="J51" s="361">
        <v>2587</v>
      </c>
      <c r="K51" s="361">
        <v>2656</v>
      </c>
      <c r="L51" s="361">
        <v>2812</v>
      </c>
      <c r="M51" s="362">
        <v>2901</v>
      </c>
    </row>
    <row r="52" spans="2:13" ht="27.75" customHeight="1" x14ac:dyDescent="0.15">
      <c r="B52" s="1247"/>
      <c r="C52" s="1248"/>
      <c r="D52" s="103"/>
      <c r="E52" s="1251" t="s">
        <v>43</v>
      </c>
      <c r="F52" s="1251"/>
      <c r="G52" s="1251"/>
      <c r="H52" s="1252"/>
      <c r="I52" s="360">
        <v>2629</v>
      </c>
      <c r="J52" s="361">
        <v>2486</v>
      </c>
      <c r="K52" s="361">
        <v>2403</v>
      </c>
      <c r="L52" s="361">
        <v>2429</v>
      </c>
      <c r="M52" s="362">
        <v>2359</v>
      </c>
    </row>
    <row r="53" spans="2:13" ht="27.75" customHeight="1" thickBot="1" x14ac:dyDescent="0.2">
      <c r="B53" s="1258" t="s">
        <v>44</v>
      </c>
      <c r="C53" s="1259"/>
      <c r="D53" s="107"/>
      <c r="E53" s="1260" t="s">
        <v>45</v>
      </c>
      <c r="F53" s="1260"/>
      <c r="G53" s="1260"/>
      <c r="H53" s="1261"/>
      <c r="I53" s="363">
        <v>-1216</v>
      </c>
      <c r="J53" s="364">
        <v>-1485</v>
      </c>
      <c r="K53" s="364">
        <v>-1190</v>
      </c>
      <c r="L53" s="364">
        <v>-178</v>
      </c>
      <c r="M53" s="365">
        <v>-97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4xmUgS42Xs2b+uFz6jnM3n6EUyvk7ciKyyOSeoyVkGpKanfwDpNuTBuUVgqBcT4ShlHYPgWiuFRn6V81NERSSA==" saltValue="fpDEmsY/KXc9aJbyxBD4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67" t="s">
        <v>48</v>
      </c>
      <c r="D55" s="1267"/>
      <c r="E55" s="1268"/>
      <c r="F55" s="119">
        <v>1684</v>
      </c>
      <c r="G55" s="119">
        <v>1627</v>
      </c>
      <c r="H55" s="120">
        <v>1813</v>
      </c>
    </row>
    <row r="56" spans="2:8" ht="52.5" customHeight="1" x14ac:dyDescent="0.15">
      <c r="B56" s="121"/>
      <c r="C56" s="1269" t="s">
        <v>49</v>
      </c>
      <c r="D56" s="1269"/>
      <c r="E56" s="1270"/>
      <c r="F56" s="122" t="s">
        <v>512</v>
      </c>
      <c r="G56" s="122" t="s">
        <v>512</v>
      </c>
      <c r="H56" s="123" t="s">
        <v>512</v>
      </c>
    </row>
    <row r="57" spans="2:8" ht="53.25" customHeight="1" x14ac:dyDescent="0.15">
      <c r="B57" s="121"/>
      <c r="C57" s="1271" t="s">
        <v>50</v>
      </c>
      <c r="D57" s="1271"/>
      <c r="E57" s="1272"/>
      <c r="F57" s="124">
        <v>656</v>
      </c>
      <c r="G57" s="124">
        <v>658</v>
      </c>
      <c r="H57" s="125">
        <v>700</v>
      </c>
    </row>
    <row r="58" spans="2:8" ht="45.75" customHeight="1" x14ac:dyDescent="0.15">
      <c r="B58" s="126"/>
      <c r="C58" s="1273" t="s">
        <v>573</v>
      </c>
      <c r="D58" s="1274"/>
      <c r="E58" s="1275"/>
      <c r="F58" s="366">
        <v>236</v>
      </c>
      <c r="G58" s="366">
        <v>338</v>
      </c>
      <c r="H58" s="127">
        <v>375</v>
      </c>
    </row>
    <row r="59" spans="2:8" ht="45.75" customHeight="1" x14ac:dyDescent="0.15">
      <c r="B59" s="126"/>
      <c r="C59" s="1273" t="s">
        <v>574</v>
      </c>
      <c r="D59" s="1274"/>
      <c r="E59" s="1275"/>
      <c r="F59" s="366">
        <v>417</v>
      </c>
      <c r="G59" s="366">
        <v>316</v>
      </c>
      <c r="H59" s="127">
        <v>316</v>
      </c>
    </row>
    <row r="60" spans="2:8" ht="45.75" customHeight="1" x14ac:dyDescent="0.15">
      <c r="B60" s="126"/>
      <c r="C60" s="1273" t="s">
        <v>577</v>
      </c>
      <c r="D60" s="1274"/>
      <c r="E60" s="1275"/>
      <c r="F60" s="366" t="s">
        <v>578</v>
      </c>
      <c r="G60" s="366" t="s">
        <v>578</v>
      </c>
      <c r="H60" s="127">
        <v>4</v>
      </c>
    </row>
    <row r="61" spans="2:8" ht="45.75" customHeight="1" x14ac:dyDescent="0.15">
      <c r="B61" s="126"/>
      <c r="C61" s="1273" t="s">
        <v>575</v>
      </c>
      <c r="D61" s="1274"/>
      <c r="E61" s="1275"/>
      <c r="F61" s="366">
        <v>1</v>
      </c>
      <c r="G61" s="366">
        <v>2</v>
      </c>
      <c r="H61" s="127">
        <v>3</v>
      </c>
    </row>
    <row r="62" spans="2:8" ht="45.75" customHeight="1" thickBot="1" x14ac:dyDescent="0.2">
      <c r="B62" s="128"/>
      <c r="C62" s="1262" t="s">
        <v>576</v>
      </c>
      <c r="D62" s="1263"/>
      <c r="E62" s="1264"/>
      <c r="F62" s="129">
        <v>2</v>
      </c>
      <c r="G62" s="129">
        <v>2</v>
      </c>
      <c r="H62" s="130">
        <v>2</v>
      </c>
    </row>
    <row r="63" spans="2:8" ht="52.5" customHeight="1" thickBot="1" x14ac:dyDescent="0.2">
      <c r="B63" s="131"/>
      <c r="C63" s="1265" t="s">
        <v>51</v>
      </c>
      <c r="D63" s="1265"/>
      <c r="E63" s="1266"/>
      <c r="F63" s="132">
        <v>2339</v>
      </c>
      <c r="G63" s="132">
        <v>2284</v>
      </c>
      <c r="H63" s="133">
        <v>2513</v>
      </c>
    </row>
    <row r="64" spans="2:8" x14ac:dyDescent="0.15"/>
  </sheetData>
  <sheetProtection algorithmName="SHA-512" hashValue="4V96Vt0Fq3EkXclj0iv++QPiJT1MASB/NOlhw8aga85R3Vgx7ewC97M/8SRHdke9er4vgia7C5qeR9GmAC2dMw==" saltValue="9YyEwViDQuz5xwvm3NOCyQ==" spinCount="100000" sheet="1" objects="1" scenarios="1"/>
  <mergeCells count="9">
    <mergeCell ref="C62:E62"/>
    <mergeCell ref="C63:E63"/>
    <mergeCell ref="C55:E55"/>
    <mergeCell ref="C56:E56"/>
    <mergeCell ref="C57:E57"/>
    <mergeCell ref="C61:E61"/>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1"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1"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1"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1"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1"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1"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1"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1"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1"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1"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1"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1"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1"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1"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1"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591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592</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593</v>
      </c>
      <c r="AO51" s="1279"/>
      <c r="AP51" s="1279"/>
      <c r="AQ51" s="1279"/>
      <c r="AR51" s="1279"/>
      <c r="AS51" s="1279"/>
      <c r="AT51" s="1279"/>
      <c r="AU51" s="1279"/>
      <c r="AV51" s="1279"/>
      <c r="AW51" s="1279"/>
      <c r="AX51" s="1279"/>
      <c r="AY51" s="1279"/>
      <c r="AZ51" s="1279"/>
      <c r="BA51" s="1279"/>
      <c r="BB51" s="1279" t="s">
        <v>594</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595</v>
      </c>
      <c r="BC53" s="1279"/>
      <c r="BD53" s="1279"/>
      <c r="BE53" s="1279"/>
      <c r="BF53" s="1279"/>
      <c r="BG53" s="1279"/>
      <c r="BH53" s="1279"/>
      <c r="BI53" s="1279"/>
      <c r="BJ53" s="1279"/>
      <c r="BK53" s="1279"/>
      <c r="BL53" s="1279"/>
      <c r="BM53" s="1279"/>
      <c r="BN53" s="1279"/>
      <c r="BO53" s="1279"/>
      <c r="BP53" s="1276">
        <v>61.9</v>
      </c>
      <c r="BQ53" s="1276"/>
      <c r="BR53" s="1276"/>
      <c r="BS53" s="1276"/>
      <c r="BT53" s="1276"/>
      <c r="BU53" s="1276"/>
      <c r="BV53" s="1276"/>
      <c r="BW53" s="1276"/>
      <c r="BX53" s="1276">
        <v>63.5</v>
      </c>
      <c r="BY53" s="1276"/>
      <c r="BZ53" s="1276"/>
      <c r="CA53" s="1276"/>
      <c r="CB53" s="1276"/>
      <c r="CC53" s="1276"/>
      <c r="CD53" s="1276"/>
      <c r="CE53" s="1276"/>
      <c r="CF53" s="1276">
        <v>64.3</v>
      </c>
      <c r="CG53" s="1276"/>
      <c r="CH53" s="1276"/>
      <c r="CI53" s="1276"/>
      <c r="CJ53" s="1276"/>
      <c r="CK53" s="1276"/>
      <c r="CL53" s="1276"/>
      <c r="CM53" s="1276"/>
      <c r="CN53" s="1276">
        <v>61.8</v>
      </c>
      <c r="CO53" s="1276"/>
      <c r="CP53" s="1276"/>
      <c r="CQ53" s="1276"/>
      <c r="CR53" s="1276"/>
      <c r="CS53" s="1276"/>
      <c r="CT53" s="1276"/>
      <c r="CU53" s="1276"/>
      <c r="CV53" s="1276">
        <v>62.7</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596</v>
      </c>
      <c r="AO55" s="1281"/>
      <c r="AP55" s="1281"/>
      <c r="AQ55" s="1281"/>
      <c r="AR55" s="1281"/>
      <c r="AS55" s="1281"/>
      <c r="AT55" s="1281"/>
      <c r="AU55" s="1281"/>
      <c r="AV55" s="1281"/>
      <c r="AW55" s="1281"/>
      <c r="AX55" s="1281"/>
      <c r="AY55" s="1281"/>
      <c r="AZ55" s="1281"/>
      <c r="BA55" s="1281"/>
      <c r="BB55" s="1279" t="s">
        <v>594</v>
      </c>
      <c r="BC55" s="1279"/>
      <c r="BD55" s="1279"/>
      <c r="BE55" s="1279"/>
      <c r="BF55" s="1279"/>
      <c r="BG55" s="1279"/>
      <c r="BH55" s="1279"/>
      <c r="BI55" s="1279"/>
      <c r="BJ55" s="1279"/>
      <c r="BK55" s="1279"/>
      <c r="BL55" s="1279"/>
      <c r="BM55" s="1279"/>
      <c r="BN55" s="1279"/>
      <c r="BO55" s="1279"/>
      <c r="BP55" s="1276">
        <v>28.5</v>
      </c>
      <c r="BQ55" s="1276"/>
      <c r="BR55" s="1276"/>
      <c r="BS55" s="1276"/>
      <c r="BT55" s="1276"/>
      <c r="BU55" s="1276"/>
      <c r="BV55" s="1276"/>
      <c r="BW55" s="1276"/>
      <c r="BX55" s="1276">
        <v>20.5</v>
      </c>
      <c r="BY55" s="1276"/>
      <c r="BZ55" s="1276"/>
      <c r="CA55" s="1276"/>
      <c r="CB55" s="1276"/>
      <c r="CC55" s="1276"/>
      <c r="CD55" s="1276"/>
      <c r="CE55" s="1276"/>
      <c r="CF55" s="1276">
        <v>21.4</v>
      </c>
      <c r="CG55" s="1276"/>
      <c r="CH55" s="1276"/>
      <c r="CI55" s="1276"/>
      <c r="CJ55" s="1276"/>
      <c r="CK55" s="1276"/>
      <c r="CL55" s="1276"/>
      <c r="CM55" s="1276"/>
      <c r="CN55" s="1276">
        <v>12.8</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595</v>
      </c>
      <c r="BC57" s="1279"/>
      <c r="BD57" s="1279"/>
      <c r="BE57" s="1279"/>
      <c r="BF57" s="1279"/>
      <c r="BG57" s="1279"/>
      <c r="BH57" s="1279"/>
      <c r="BI57" s="1279"/>
      <c r="BJ57" s="1279"/>
      <c r="BK57" s="1279"/>
      <c r="BL57" s="1279"/>
      <c r="BM57" s="1279"/>
      <c r="BN57" s="1279"/>
      <c r="BO57" s="1279"/>
      <c r="BP57" s="1276">
        <v>59.7</v>
      </c>
      <c r="BQ57" s="1276"/>
      <c r="BR57" s="1276"/>
      <c r="BS57" s="1276"/>
      <c r="BT57" s="1276"/>
      <c r="BU57" s="1276"/>
      <c r="BV57" s="1276"/>
      <c r="BW57" s="1276"/>
      <c r="BX57" s="1276">
        <v>60.3</v>
      </c>
      <c r="BY57" s="1276"/>
      <c r="BZ57" s="1276"/>
      <c r="CA57" s="1276"/>
      <c r="CB57" s="1276"/>
      <c r="CC57" s="1276"/>
      <c r="CD57" s="1276"/>
      <c r="CE57" s="1276"/>
      <c r="CF57" s="1276">
        <v>60.5</v>
      </c>
      <c r="CG57" s="1276"/>
      <c r="CH57" s="1276"/>
      <c r="CI57" s="1276"/>
      <c r="CJ57" s="1276"/>
      <c r="CK57" s="1276"/>
      <c r="CL57" s="1276"/>
      <c r="CM57" s="1276"/>
      <c r="CN57" s="1276">
        <v>61.2</v>
      </c>
      <c r="CO57" s="1276"/>
      <c r="CP57" s="1276"/>
      <c r="CQ57" s="1276"/>
      <c r="CR57" s="1276"/>
      <c r="CS57" s="1276"/>
      <c r="CT57" s="1276"/>
      <c r="CU57" s="1276"/>
      <c r="CV57" s="1276">
        <v>62.8</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597</v>
      </c>
    </row>
    <row r="64" spans="1:109" x14ac:dyDescent="0.15">
      <c r="B64" s="375"/>
      <c r="G64" s="382"/>
      <c r="I64" s="395"/>
      <c r="J64" s="395"/>
      <c r="K64" s="395"/>
      <c r="L64" s="395"/>
      <c r="M64" s="395"/>
      <c r="N64" s="396"/>
      <c r="AM64" s="382"/>
      <c r="AN64" s="382" t="s">
        <v>590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98" t="s">
        <v>598</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x14ac:dyDescent="0.15">
      <c r="B66" s="375"/>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x14ac:dyDescent="0.15">
      <c r="B67" s="375"/>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x14ac:dyDescent="0.15">
      <c r="B68" s="375"/>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x14ac:dyDescent="0.15">
      <c r="B69" s="375"/>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592</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593</v>
      </c>
      <c r="AO73" s="1279"/>
      <c r="AP73" s="1279"/>
      <c r="AQ73" s="1279"/>
      <c r="AR73" s="1279"/>
      <c r="AS73" s="1279"/>
      <c r="AT73" s="1279"/>
      <c r="AU73" s="1279"/>
      <c r="AV73" s="1279"/>
      <c r="AW73" s="1279"/>
      <c r="AX73" s="1279"/>
      <c r="AY73" s="1279"/>
      <c r="AZ73" s="1279"/>
      <c r="BA73" s="1279"/>
      <c r="BB73" s="1279" t="s">
        <v>594</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599</v>
      </c>
      <c r="BC75" s="1279"/>
      <c r="BD75" s="1279"/>
      <c r="BE75" s="1279"/>
      <c r="BF75" s="1279"/>
      <c r="BG75" s="1279"/>
      <c r="BH75" s="1279"/>
      <c r="BI75" s="1279"/>
      <c r="BJ75" s="1279"/>
      <c r="BK75" s="1279"/>
      <c r="BL75" s="1279"/>
      <c r="BM75" s="1279"/>
      <c r="BN75" s="1279"/>
      <c r="BO75" s="1279"/>
      <c r="BP75" s="1276">
        <v>-1.1000000000000001</v>
      </c>
      <c r="BQ75" s="1276"/>
      <c r="BR75" s="1276"/>
      <c r="BS75" s="1276"/>
      <c r="BT75" s="1276"/>
      <c r="BU75" s="1276"/>
      <c r="BV75" s="1276"/>
      <c r="BW75" s="1276"/>
      <c r="BX75" s="1276">
        <v>-0.8</v>
      </c>
      <c r="BY75" s="1276"/>
      <c r="BZ75" s="1276"/>
      <c r="CA75" s="1276"/>
      <c r="CB75" s="1276"/>
      <c r="CC75" s="1276"/>
      <c r="CD75" s="1276"/>
      <c r="CE75" s="1276"/>
      <c r="CF75" s="1276">
        <v>-0.1</v>
      </c>
      <c r="CG75" s="1276"/>
      <c r="CH75" s="1276"/>
      <c r="CI75" s="1276"/>
      <c r="CJ75" s="1276"/>
      <c r="CK75" s="1276"/>
      <c r="CL75" s="1276"/>
      <c r="CM75" s="1276"/>
      <c r="CN75" s="1276">
        <v>0</v>
      </c>
      <c r="CO75" s="1276"/>
      <c r="CP75" s="1276"/>
      <c r="CQ75" s="1276"/>
      <c r="CR75" s="1276"/>
      <c r="CS75" s="1276"/>
      <c r="CT75" s="1276"/>
      <c r="CU75" s="1276"/>
      <c r="CV75" s="1276">
        <v>0</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596</v>
      </c>
      <c r="AO77" s="1281"/>
      <c r="AP77" s="1281"/>
      <c r="AQ77" s="1281"/>
      <c r="AR77" s="1281"/>
      <c r="AS77" s="1281"/>
      <c r="AT77" s="1281"/>
      <c r="AU77" s="1281"/>
      <c r="AV77" s="1281"/>
      <c r="AW77" s="1281"/>
      <c r="AX77" s="1281"/>
      <c r="AY77" s="1281"/>
      <c r="AZ77" s="1281"/>
      <c r="BA77" s="1281"/>
      <c r="BB77" s="1279" t="s">
        <v>594</v>
      </c>
      <c r="BC77" s="1279"/>
      <c r="BD77" s="1279"/>
      <c r="BE77" s="1279"/>
      <c r="BF77" s="1279"/>
      <c r="BG77" s="1279"/>
      <c r="BH77" s="1279"/>
      <c r="BI77" s="1279"/>
      <c r="BJ77" s="1279"/>
      <c r="BK77" s="1279"/>
      <c r="BL77" s="1279"/>
      <c r="BM77" s="1279"/>
      <c r="BN77" s="1279"/>
      <c r="BO77" s="1279"/>
      <c r="BP77" s="1276">
        <v>28.5</v>
      </c>
      <c r="BQ77" s="1276"/>
      <c r="BR77" s="1276"/>
      <c r="BS77" s="1276"/>
      <c r="BT77" s="1276"/>
      <c r="BU77" s="1276"/>
      <c r="BV77" s="1276"/>
      <c r="BW77" s="1276"/>
      <c r="BX77" s="1276">
        <v>20.5</v>
      </c>
      <c r="BY77" s="1276"/>
      <c r="BZ77" s="1276"/>
      <c r="CA77" s="1276"/>
      <c r="CB77" s="1276"/>
      <c r="CC77" s="1276"/>
      <c r="CD77" s="1276"/>
      <c r="CE77" s="1276"/>
      <c r="CF77" s="1276">
        <v>21.4</v>
      </c>
      <c r="CG77" s="1276"/>
      <c r="CH77" s="1276"/>
      <c r="CI77" s="1276"/>
      <c r="CJ77" s="1276"/>
      <c r="CK77" s="1276"/>
      <c r="CL77" s="1276"/>
      <c r="CM77" s="1276"/>
      <c r="CN77" s="1276">
        <v>12.8</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599</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7.9</v>
      </c>
      <c r="BY79" s="1276"/>
      <c r="BZ79" s="1276"/>
      <c r="CA79" s="1276"/>
      <c r="CB79" s="1276"/>
      <c r="CC79" s="1276"/>
      <c r="CD79" s="1276"/>
      <c r="CE79" s="1276"/>
      <c r="CF79" s="1276">
        <v>7.7</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xXPCfHePiGnLZ7AFy6fATIaekM39XPle9t/H7mC7y++JIVEIrByvUnPsS0sVosBgZEBWhsBrFy4sX+pTLl/KeQ==" saltValue="TTBVNa1TJdLvtm/k6qMYe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501</v>
      </c>
    </row>
  </sheetData>
  <sheetProtection algorithmName="SHA-512" hashValue="CiwSh6hh1ffCiSaQDbY9P37KIWiV+THaNr0+lRoSFbFZPIFYmtf2xYbTFPibujofvcsXvZUOphEu4J5TR04Aqg==" saltValue="IAiG3Q0j+FWnflZcQA9b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501</v>
      </c>
    </row>
  </sheetData>
  <sheetProtection algorithmName="SHA-512" hashValue="0Z4qMaoEqpr+xbYBl8EoFYvSDsV6f+fGFps2HESR1HP2X7e/R+kQW4TqMUXveeOIW4dR4iB+YzjJCe7lMeXd2Q==" saltValue="7rQACVo/voISHevHvdix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52</v>
      </c>
      <c r="E2" s="145"/>
      <c r="F2" s="146" t="s">
        <v>551</v>
      </c>
      <c r="G2" s="147"/>
      <c r="H2" s="148"/>
    </row>
    <row r="3" spans="1:8" x14ac:dyDescent="0.15">
      <c r="A3" s="144" t="s">
        <v>544</v>
      </c>
      <c r="B3" s="149"/>
      <c r="C3" s="150"/>
      <c r="D3" s="151">
        <v>32477</v>
      </c>
      <c r="E3" s="152"/>
      <c r="F3" s="153">
        <v>67343</v>
      </c>
      <c r="G3" s="154"/>
      <c r="H3" s="155"/>
    </row>
    <row r="4" spans="1:8" x14ac:dyDescent="0.15">
      <c r="A4" s="156"/>
      <c r="B4" s="157"/>
      <c r="C4" s="158"/>
      <c r="D4" s="159">
        <v>26148</v>
      </c>
      <c r="E4" s="160"/>
      <c r="F4" s="161">
        <v>32865</v>
      </c>
      <c r="G4" s="162"/>
      <c r="H4" s="163"/>
    </row>
    <row r="5" spans="1:8" x14ac:dyDescent="0.15">
      <c r="A5" s="144" t="s">
        <v>546</v>
      </c>
      <c r="B5" s="149"/>
      <c r="C5" s="150"/>
      <c r="D5" s="151">
        <v>48824</v>
      </c>
      <c r="E5" s="152"/>
      <c r="F5" s="153">
        <v>73475</v>
      </c>
      <c r="G5" s="154"/>
      <c r="H5" s="155"/>
    </row>
    <row r="6" spans="1:8" x14ac:dyDescent="0.15">
      <c r="A6" s="156"/>
      <c r="B6" s="157"/>
      <c r="C6" s="158"/>
      <c r="D6" s="159">
        <v>35702</v>
      </c>
      <c r="E6" s="160"/>
      <c r="F6" s="161">
        <v>43072</v>
      </c>
      <c r="G6" s="162"/>
      <c r="H6" s="163"/>
    </row>
    <row r="7" spans="1:8" x14ac:dyDescent="0.15">
      <c r="A7" s="144" t="s">
        <v>547</v>
      </c>
      <c r="B7" s="149"/>
      <c r="C7" s="150"/>
      <c r="D7" s="151">
        <v>66251</v>
      </c>
      <c r="E7" s="152"/>
      <c r="F7" s="153">
        <v>87464</v>
      </c>
      <c r="G7" s="154"/>
      <c r="H7" s="155"/>
    </row>
    <row r="8" spans="1:8" x14ac:dyDescent="0.15">
      <c r="A8" s="156"/>
      <c r="B8" s="157"/>
      <c r="C8" s="158"/>
      <c r="D8" s="159">
        <v>45764</v>
      </c>
      <c r="E8" s="160"/>
      <c r="F8" s="161">
        <v>47479</v>
      </c>
      <c r="G8" s="162"/>
      <c r="H8" s="163"/>
    </row>
    <row r="9" spans="1:8" x14ac:dyDescent="0.15">
      <c r="A9" s="144" t="s">
        <v>548</v>
      </c>
      <c r="B9" s="149"/>
      <c r="C9" s="150"/>
      <c r="D9" s="151">
        <v>127884</v>
      </c>
      <c r="E9" s="152"/>
      <c r="F9" s="153">
        <v>96248</v>
      </c>
      <c r="G9" s="154"/>
      <c r="H9" s="155"/>
    </row>
    <row r="10" spans="1:8" x14ac:dyDescent="0.15">
      <c r="A10" s="156"/>
      <c r="B10" s="157"/>
      <c r="C10" s="158"/>
      <c r="D10" s="159">
        <v>24527</v>
      </c>
      <c r="E10" s="160"/>
      <c r="F10" s="161">
        <v>55768</v>
      </c>
      <c r="G10" s="162"/>
      <c r="H10" s="163"/>
    </row>
    <row r="11" spans="1:8" x14ac:dyDescent="0.15">
      <c r="A11" s="144" t="s">
        <v>549</v>
      </c>
      <c r="B11" s="149"/>
      <c r="C11" s="150"/>
      <c r="D11" s="151">
        <v>56836</v>
      </c>
      <c r="E11" s="152"/>
      <c r="F11" s="153">
        <v>76413</v>
      </c>
      <c r="G11" s="154"/>
      <c r="H11" s="155"/>
    </row>
    <row r="12" spans="1:8" x14ac:dyDescent="0.15">
      <c r="A12" s="156"/>
      <c r="B12" s="157"/>
      <c r="C12" s="164"/>
      <c r="D12" s="159">
        <v>56662</v>
      </c>
      <c r="E12" s="160"/>
      <c r="F12" s="161">
        <v>39658</v>
      </c>
      <c r="G12" s="162"/>
      <c r="H12" s="163"/>
    </row>
    <row r="13" spans="1:8" x14ac:dyDescent="0.15">
      <c r="A13" s="144"/>
      <c r="B13" s="149"/>
      <c r="C13" s="165"/>
      <c r="D13" s="166">
        <v>66454</v>
      </c>
      <c r="E13" s="167"/>
      <c r="F13" s="168">
        <v>80189</v>
      </c>
      <c r="G13" s="169"/>
      <c r="H13" s="155"/>
    </row>
    <row r="14" spans="1:8" x14ac:dyDescent="0.15">
      <c r="A14" s="156"/>
      <c r="B14" s="157"/>
      <c r="C14" s="158"/>
      <c r="D14" s="159">
        <v>37761</v>
      </c>
      <c r="E14" s="160"/>
      <c r="F14" s="161">
        <v>43768</v>
      </c>
      <c r="G14" s="162"/>
      <c r="H14" s="163"/>
    </row>
    <row r="17" spans="1:11" x14ac:dyDescent="0.15">
      <c r="A17" s="140" t="s">
        <v>53</v>
      </c>
    </row>
    <row r="18" spans="1:11" x14ac:dyDescent="0.15">
      <c r="A18" s="170"/>
      <c r="B18" s="170" t="str">
        <f>実質収支比率等に係る経年分析!F$46</f>
        <v>H29</v>
      </c>
      <c r="C18" s="170" t="str">
        <f>実質収支比率等に係る経年分析!G$46</f>
        <v>H30</v>
      </c>
      <c r="D18" s="170" t="str">
        <f>実質収支比率等に係る経年分析!H$46</f>
        <v>R01</v>
      </c>
      <c r="E18" s="170" t="str">
        <f>実質収支比率等に係る経年分析!I$46</f>
        <v>R02</v>
      </c>
      <c r="F18" s="170" t="str">
        <f>実質収支比率等に係る経年分析!J$46</f>
        <v>R03</v>
      </c>
    </row>
    <row r="19" spans="1:11" x14ac:dyDescent="0.15">
      <c r="A19" s="170" t="s">
        <v>54</v>
      </c>
      <c r="B19" s="170">
        <f>ROUND(VALUE(SUBSTITUTE(実質収支比率等に係る経年分析!F$48,"▲","-")),2)</f>
        <v>4.1900000000000004</v>
      </c>
      <c r="C19" s="170">
        <f>ROUND(VALUE(SUBSTITUTE(実質収支比率等に係る経年分析!G$48,"▲","-")),2)</f>
        <v>4.28</v>
      </c>
      <c r="D19" s="170">
        <f>ROUND(VALUE(SUBSTITUTE(実質収支比率等に係る経年分析!H$48,"▲","-")),2)</f>
        <v>5.93</v>
      </c>
      <c r="E19" s="170">
        <f>ROUND(VALUE(SUBSTITUTE(実質収支比率等に係る経年分析!I$48,"▲","-")),2)</f>
        <v>7.61</v>
      </c>
      <c r="F19" s="170">
        <f>ROUND(VALUE(SUBSTITUTE(実質収支比率等に係る経年分析!J$48,"▲","-")),2)</f>
        <v>9.75</v>
      </c>
    </row>
    <row r="20" spans="1:11" x14ac:dyDescent="0.15">
      <c r="A20" s="170" t="s">
        <v>55</v>
      </c>
      <c r="B20" s="170">
        <f>ROUND(VALUE(SUBSTITUTE(実質収支比率等に係る経年分析!F$47,"▲","-")),2)</f>
        <v>34</v>
      </c>
      <c r="C20" s="170">
        <f>ROUND(VALUE(SUBSTITUTE(実質収支比率等に係る経年分析!G$47,"▲","-")),2)</f>
        <v>36.06</v>
      </c>
      <c r="D20" s="170">
        <f>ROUND(VALUE(SUBSTITUTE(実質収支比率等に係る経年分析!H$47,"▲","-")),2)</f>
        <v>37.659999999999997</v>
      </c>
      <c r="E20" s="170">
        <f>ROUND(VALUE(SUBSTITUTE(実質収支比率等に係る経年分析!I$47,"▲","-")),2)</f>
        <v>35.770000000000003</v>
      </c>
      <c r="F20" s="170">
        <f>ROUND(VALUE(SUBSTITUTE(実質収支比率等に係る経年分析!J$47,"▲","-")),2)</f>
        <v>41.1</v>
      </c>
    </row>
    <row r="21" spans="1:11" x14ac:dyDescent="0.15">
      <c r="A21" s="170" t="s">
        <v>56</v>
      </c>
      <c r="B21" s="170">
        <f>IF(ISNUMBER(VALUE(SUBSTITUTE(実質収支比率等に係る経年分析!F$49,"▲","-"))),ROUND(VALUE(SUBSTITUTE(実質収支比率等に係る経年分析!F$49,"▲","-")),2),NA())</f>
        <v>10.45</v>
      </c>
      <c r="C21" s="170">
        <f>IF(ISNUMBER(VALUE(SUBSTITUTE(実質収支比率等に係る経年分析!G$49,"▲","-"))),ROUND(VALUE(SUBSTITUTE(実質収支比率等に係る経年分析!G$49,"▲","-")),2),NA())</f>
        <v>2.5299999999999998</v>
      </c>
      <c r="D21" s="170">
        <f>IF(ISNUMBER(VALUE(SUBSTITUTE(実質収支比率等に係る経年分析!H$49,"▲","-"))),ROUND(VALUE(SUBSTITUTE(実質収支比率等に係る経年分析!H$49,"▲","-")),2),NA())</f>
        <v>2.48</v>
      </c>
      <c r="E21" s="170">
        <f>IF(ISNUMBER(VALUE(SUBSTITUTE(実質収支比率等に係る経年分析!I$49,"▲","-"))),ROUND(VALUE(SUBSTITUTE(実質収支比率等に係る経年分析!I$49,"▲","-")),2),NA())</f>
        <v>0.53</v>
      </c>
      <c r="F21" s="170">
        <f>IF(ISNUMBER(VALUE(SUBSTITUTE(実質収支比率等に係る経年分析!J$49,"▲","-"))),ROUND(VALUE(SUBSTITUTE(実質収支比率等に係る経年分析!J$49,"▲","-")),2),NA())</f>
        <v>6.12</v>
      </c>
    </row>
    <row r="24" spans="1:11" x14ac:dyDescent="0.15">
      <c r="A24" s="140" t="s">
        <v>57</v>
      </c>
    </row>
    <row r="25" spans="1:11" x14ac:dyDescent="0.15">
      <c r="A25" s="171"/>
      <c r="B25" s="171" t="str">
        <f>連結実質赤字比率に係る赤字・黒字の構成分析!F$33</f>
        <v>H29</v>
      </c>
      <c r="C25" s="171"/>
      <c r="D25" s="171" t="str">
        <f>連結実質赤字比率に係る赤字・黒字の構成分析!G$33</f>
        <v>H30</v>
      </c>
      <c r="E25" s="171"/>
      <c r="F25" s="171" t="str">
        <f>連結実質赤字比率に係る赤字・黒字の構成分析!H$33</f>
        <v>R01</v>
      </c>
      <c r="G25" s="171"/>
      <c r="H25" s="171" t="str">
        <f>連結実質赤字比率に係る赤字・黒字の構成分析!I$33</f>
        <v>R02</v>
      </c>
      <c r="I25" s="171"/>
      <c r="J25" s="171" t="str">
        <f>連結実質赤字比率に係る赤字・黒字の構成分析!J$33</f>
        <v>R03</v>
      </c>
      <c r="K25" s="171"/>
    </row>
    <row r="26" spans="1:11" x14ac:dyDescent="0.15">
      <c r="A26" s="171"/>
      <c r="B26" s="171" t="s">
        <v>58</v>
      </c>
      <c r="C26" s="171" t="s">
        <v>59</v>
      </c>
      <c r="D26" s="171" t="s">
        <v>58</v>
      </c>
      <c r="E26" s="171" t="s">
        <v>59</v>
      </c>
      <c r="F26" s="171" t="s">
        <v>58</v>
      </c>
      <c r="G26" s="171" t="s">
        <v>59</v>
      </c>
      <c r="H26" s="171" t="s">
        <v>58</v>
      </c>
      <c r="I26" s="171" t="s">
        <v>59</v>
      </c>
      <c r="J26" s="171" t="s">
        <v>58</v>
      </c>
      <c r="K26" s="171" t="s">
        <v>59</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str">
        <f>IF(連結実質赤字比率に係る赤字・黒字の構成分析!C$39="",NA(),連結実質赤字比率に係る赤字・黒字の構成分析!C$39)</f>
        <v>介護サービス事業特別会計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0.01</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0.02</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0.02</v>
      </c>
    </row>
    <row r="32" spans="1:11" x14ac:dyDescent="0.15">
      <c r="A32" s="171" t="str">
        <f>IF(連結実質赤字比率に係る赤字・黒字の構成分析!C$38="",NA(),連結実質赤字比率に係る赤字・黒字の構成分析!C$38)</f>
        <v>公共下水道事業特別会計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0.06</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0.12</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0.02</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0.04</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0.03</v>
      </c>
    </row>
    <row r="33" spans="1:16" x14ac:dyDescent="0.15">
      <c r="A33" s="171" t="str">
        <f>IF(連結実質赤字比率に係る赤字・黒字の構成分析!C$37="",NA(),連結実質赤字比率に係る赤字・黒字の構成分析!C$37)</f>
        <v>後期高齢者医療特別会計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0.11</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0.18</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7.0000000000000007E-2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0.02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0.03</v>
      </c>
    </row>
    <row r="34" spans="1:16" x14ac:dyDescent="0.15">
      <c r="A34" s="171" t="str">
        <f>IF(連結実質赤字比率に係る赤字・黒字の構成分析!C$36="",NA(),連結実質赤字比率に係る赤字・黒字の構成分析!C$36)</f>
        <v>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0.69</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0.21</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0.57999999999999996</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0.49</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0.15</v>
      </c>
    </row>
    <row r="35" spans="1:16" x14ac:dyDescent="0.15">
      <c r="A35" s="171" t="str">
        <f>IF(連結実質赤字比率に係る赤字・黒字の構成分析!C$35="",NA(),連結実質赤字比率に係る赤字・黒字の構成分析!C$35)</f>
        <v>国民健康保険特別会計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1.1299999999999999</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0.7</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0.54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0.44</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0.17</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4.1900000000000004</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4.2699999999999996</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5.93</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7.61</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9.75</v>
      </c>
    </row>
    <row r="39" spans="1:16" x14ac:dyDescent="0.15">
      <c r="A39" s="140" t="s">
        <v>60</v>
      </c>
    </row>
    <row r="40" spans="1:16" x14ac:dyDescent="0.15">
      <c r="A40" s="172"/>
      <c r="B40" s="172" t="str">
        <f>'実質公債費比率（分子）の構造'!K$44</f>
        <v>H29</v>
      </c>
      <c r="C40" s="172"/>
      <c r="D40" s="172"/>
      <c r="E40" s="172" t="str">
        <f>'実質公債費比率（分子）の構造'!L$44</f>
        <v>H30</v>
      </c>
      <c r="F40" s="172"/>
      <c r="G40" s="172"/>
      <c r="H40" s="172" t="str">
        <f>'実質公債費比率（分子）の構造'!M$44</f>
        <v>R01</v>
      </c>
      <c r="I40" s="172"/>
      <c r="J40" s="172"/>
      <c r="K40" s="172" t="str">
        <f>'実質公債費比率（分子）の構造'!N$44</f>
        <v>R02</v>
      </c>
      <c r="L40" s="172"/>
      <c r="M40" s="172"/>
      <c r="N40" s="172" t="str">
        <f>'実質公債費比率（分子）の構造'!O$44</f>
        <v>R03</v>
      </c>
      <c r="O40" s="172"/>
      <c r="P40" s="172"/>
    </row>
    <row r="41" spans="1:16" x14ac:dyDescent="0.15">
      <c r="A41" s="172"/>
      <c r="B41" s="172" t="s">
        <v>61</v>
      </c>
      <c r="C41" s="172"/>
      <c r="D41" s="172" t="s">
        <v>62</v>
      </c>
      <c r="E41" s="172" t="s">
        <v>61</v>
      </c>
      <c r="F41" s="172"/>
      <c r="G41" s="172" t="s">
        <v>62</v>
      </c>
      <c r="H41" s="172" t="s">
        <v>61</v>
      </c>
      <c r="I41" s="172"/>
      <c r="J41" s="172" t="s">
        <v>62</v>
      </c>
      <c r="K41" s="172" t="s">
        <v>61</v>
      </c>
      <c r="L41" s="172"/>
      <c r="M41" s="172" t="s">
        <v>62</v>
      </c>
      <c r="N41" s="172" t="s">
        <v>61</v>
      </c>
      <c r="O41" s="172"/>
      <c r="P41" s="172" t="s">
        <v>62</v>
      </c>
    </row>
    <row r="42" spans="1:16" x14ac:dyDescent="0.15">
      <c r="A42" s="172" t="s">
        <v>63</v>
      </c>
      <c r="B42" s="172"/>
      <c r="C42" s="172"/>
      <c r="D42" s="172">
        <f>'実質公債費比率（分子）の構造'!K$52</f>
        <v>412</v>
      </c>
      <c r="E42" s="172"/>
      <c r="F42" s="172"/>
      <c r="G42" s="172">
        <f>'実質公債費比率（分子）の構造'!L$52</f>
        <v>398</v>
      </c>
      <c r="H42" s="172"/>
      <c r="I42" s="172"/>
      <c r="J42" s="172">
        <f>'実質公債費比率（分子）の構造'!M$52</f>
        <v>370</v>
      </c>
      <c r="K42" s="172"/>
      <c r="L42" s="172"/>
      <c r="M42" s="172">
        <f>'実質公債費比率（分子）の構造'!N$52</f>
        <v>372</v>
      </c>
      <c r="N42" s="172"/>
      <c r="O42" s="172"/>
      <c r="P42" s="172">
        <f>'実質公債費比率（分子）の構造'!O$52</f>
        <v>371</v>
      </c>
    </row>
    <row r="43" spans="1:16" x14ac:dyDescent="0.15">
      <c r="A43" s="172" t="s">
        <v>64</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65</v>
      </c>
      <c r="B44" s="172">
        <f>'実質公債費比率（分子）の構造'!K$50</f>
        <v>20</v>
      </c>
      <c r="C44" s="172"/>
      <c r="D44" s="172"/>
      <c r="E44" s="172">
        <f>'実質公債費比率（分子）の構造'!L$50</f>
        <v>19</v>
      </c>
      <c r="F44" s="172"/>
      <c r="G44" s="172"/>
      <c r="H44" s="172">
        <f>'実質公債費比率（分子）の構造'!M$50</f>
        <v>20</v>
      </c>
      <c r="I44" s="172"/>
      <c r="J44" s="172"/>
      <c r="K44" s="172">
        <f>'実質公債費比率（分子）の構造'!N$50</f>
        <v>21</v>
      </c>
      <c r="L44" s="172"/>
      <c r="M44" s="172"/>
      <c r="N44" s="172">
        <f>'実質公債費比率（分子）の構造'!O$50</f>
        <v>27</v>
      </c>
      <c r="O44" s="172"/>
      <c r="P44" s="172"/>
    </row>
    <row r="45" spans="1:16" x14ac:dyDescent="0.15">
      <c r="A45" s="172" t="s">
        <v>66</v>
      </c>
      <c r="B45" s="172">
        <f>'実質公債費比率（分子）の構造'!K$49</f>
        <v>97</v>
      </c>
      <c r="C45" s="172"/>
      <c r="D45" s="172"/>
      <c r="E45" s="172">
        <f>'実質公債費比率（分子）の構造'!L$49</f>
        <v>92</v>
      </c>
      <c r="F45" s="172"/>
      <c r="G45" s="172"/>
      <c r="H45" s="172">
        <f>'実質公債費比率（分子）の構造'!M$49</f>
        <v>76</v>
      </c>
      <c r="I45" s="172"/>
      <c r="J45" s="172"/>
      <c r="K45" s="172">
        <f>'実質公債費比率（分子）の構造'!N$49</f>
        <v>45</v>
      </c>
      <c r="L45" s="172"/>
      <c r="M45" s="172"/>
      <c r="N45" s="172">
        <f>'実質公債費比率（分子）の構造'!O$49</f>
        <v>23</v>
      </c>
      <c r="O45" s="172"/>
      <c r="P45" s="172"/>
    </row>
    <row r="46" spans="1:16" x14ac:dyDescent="0.15">
      <c r="A46" s="172" t="s">
        <v>67</v>
      </c>
      <c r="B46" s="172">
        <f>'実質公債費比率（分子）の構造'!K$48</f>
        <v>120</v>
      </c>
      <c r="C46" s="172"/>
      <c r="D46" s="172"/>
      <c r="E46" s="172">
        <f>'実質公債費比率（分子）の構造'!L$48</f>
        <v>125</v>
      </c>
      <c r="F46" s="172"/>
      <c r="G46" s="172"/>
      <c r="H46" s="172">
        <f>'実質公債費比率（分子）の構造'!M$48</f>
        <v>129</v>
      </c>
      <c r="I46" s="172"/>
      <c r="J46" s="172"/>
      <c r="K46" s="172">
        <f>'実質公債費比率（分子）の構造'!N$48</f>
        <v>133</v>
      </c>
      <c r="L46" s="172"/>
      <c r="M46" s="172"/>
      <c r="N46" s="172">
        <f>'実質公債費比率（分子）の構造'!O$48</f>
        <v>138</v>
      </c>
      <c r="O46" s="172"/>
      <c r="P46" s="172"/>
    </row>
    <row r="47" spans="1:16" x14ac:dyDescent="0.15">
      <c r="A47" s="172" t="s">
        <v>68</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70</v>
      </c>
      <c r="B49" s="172">
        <f>'実質公債費比率（分子）の構造'!K$45</f>
        <v>152</v>
      </c>
      <c r="C49" s="172"/>
      <c r="D49" s="172"/>
      <c r="E49" s="172">
        <f>'実質公債費比率（分子）の構造'!L$45</f>
        <v>155</v>
      </c>
      <c r="F49" s="172"/>
      <c r="G49" s="172"/>
      <c r="H49" s="172">
        <f>'実質公債費比率（分子）の構造'!M$45</f>
        <v>157</v>
      </c>
      <c r="I49" s="172"/>
      <c r="J49" s="172"/>
      <c r="K49" s="172">
        <f>'実質公債費比率（分子）の構造'!N$45</f>
        <v>158</v>
      </c>
      <c r="L49" s="172"/>
      <c r="M49" s="172"/>
      <c r="N49" s="172">
        <f>'実質公債費比率（分子）の構造'!O$45</f>
        <v>181</v>
      </c>
      <c r="O49" s="172"/>
      <c r="P49" s="172"/>
    </row>
    <row r="50" spans="1:16" x14ac:dyDescent="0.15">
      <c r="A50" s="172" t="s">
        <v>71</v>
      </c>
      <c r="B50" s="172" t="e">
        <f>NA()</f>
        <v>#N/A</v>
      </c>
      <c r="C50" s="172">
        <f>IF(ISNUMBER('実質公債費比率（分子）の構造'!K$53),'実質公債費比率（分子）の構造'!K$53,NA())</f>
        <v>-23</v>
      </c>
      <c r="D50" s="172" t="e">
        <f>NA()</f>
        <v>#N/A</v>
      </c>
      <c r="E50" s="172" t="e">
        <f>NA()</f>
        <v>#N/A</v>
      </c>
      <c r="F50" s="172">
        <f>IF(ISNUMBER('実質公債費比率（分子）の構造'!L$53),'実質公債費比率（分子）の構造'!L$53,NA())</f>
        <v>-7</v>
      </c>
      <c r="G50" s="172" t="e">
        <f>NA()</f>
        <v>#N/A</v>
      </c>
      <c r="H50" s="172" t="e">
        <f>NA()</f>
        <v>#N/A</v>
      </c>
      <c r="I50" s="172">
        <f>IF(ISNUMBER('実質公債費比率（分子）の構造'!M$53),'実質公債費比率（分子）の構造'!M$53,NA())</f>
        <v>12</v>
      </c>
      <c r="J50" s="172" t="e">
        <f>NA()</f>
        <v>#N/A</v>
      </c>
      <c r="K50" s="172" t="e">
        <f>NA()</f>
        <v>#N/A</v>
      </c>
      <c r="L50" s="172">
        <f>IF(ISNUMBER('実質公債費比率（分子）の構造'!N$53),'実質公債費比率（分子）の構造'!N$53,NA())</f>
        <v>-15</v>
      </c>
      <c r="M50" s="172" t="e">
        <f>NA()</f>
        <v>#N/A</v>
      </c>
      <c r="N50" s="172" t="e">
        <f>NA()</f>
        <v>#N/A</v>
      </c>
      <c r="O50" s="172">
        <f>IF(ISNUMBER('実質公債費比率（分子）の構造'!O$53),'実質公債費比率（分子）の構造'!O$53,NA())</f>
        <v>-2</v>
      </c>
      <c r="P50" s="172" t="e">
        <f>NA()</f>
        <v>#N/A</v>
      </c>
    </row>
    <row r="53" spans="1:16" x14ac:dyDescent="0.15">
      <c r="A53" s="140" t="s">
        <v>72</v>
      </c>
    </row>
    <row r="54" spans="1:16" x14ac:dyDescent="0.15">
      <c r="A54" s="171"/>
      <c r="B54" s="171" t="str">
        <f>'将来負担比率（分子）の構造'!I$40</f>
        <v>H29</v>
      </c>
      <c r="C54" s="171"/>
      <c r="D54" s="171"/>
      <c r="E54" s="171" t="str">
        <f>'将来負担比率（分子）の構造'!J$40</f>
        <v>H30</v>
      </c>
      <c r="F54" s="171"/>
      <c r="G54" s="171"/>
      <c r="H54" s="171" t="str">
        <f>'将来負担比率（分子）の構造'!K$40</f>
        <v>R01</v>
      </c>
      <c r="I54" s="171"/>
      <c r="J54" s="171"/>
      <c r="K54" s="171" t="str">
        <f>'将来負担比率（分子）の構造'!L$40</f>
        <v>R02</v>
      </c>
      <c r="L54" s="171"/>
      <c r="M54" s="171"/>
      <c r="N54" s="171" t="str">
        <f>'将来負担比率（分子）の構造'!M$40</f>
        <v>R03</v>
      </c>
      <c r="O54" s="171"/>
      <c r="P54" s="171"/>
    </row>
    <row r="55" spans="1:16" x14ac:dyDescent="0.15">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15">
      <c r="A56" s="171" t="s">
        <v>43</v>
      </c>
      <c r="B56" s="171"/>
      <c r="C56" s="171"/>
      <c r="D56" s="171">
        <f>'将来負担比率（分子）の構造'!I$52</f>
        <v>2629</v>
      </c>
      <c r="E56" s="171"/>
      <c r="F56" s="171"/>
      <c r="G56" s="171">
        <f>'将来負担比率（分子）の構造'!J$52</f>
        <v>2486</v>
      </c>
      <c r="H56" s="171"/>
      <c r="I56" s="171"/>
      <c r="J56" s="171">
        <f>'将来負担比率（分子）の構造'!K$52</f>
        <v>2403</v>
      </c>
      <c r="K56" s="171"/>
      <c r="L56" s="171"/>
      <c r="M56" s="171">
        <f>'将来負担比率（分子）の構造'!L$52</f>
        <v>2429</v>
      </c>
      <c r="N56" s="171"/>
      <c r="O56" s="171"/>
      <c r="P56" s="171">
        <f>'将来負担比率（分子）の構造'!M$52</f>
        <v>2359</v>
      </c>
    </row>
    <row r="57" spans="1:16" x14ac:dyDescent="0.15">
      <c r="A57" s="171" t="s">
        <v>42</v>
      </c>
      <c r="B57" s="171"/>
      <c r="C57" s="171"/>
      <c r="D57" s="171">
        <f>'将来負担比率（分子）の構造'!I$51</f>
        <v>2450</v>
      </c>
      <c r="E57" s="171"/>
      <c r="F57" s="171"/>
      <c r="G57" s="171">
        <f>'将来負担比率（分子）の構造'!J$51</f>
        <v>2587</v>
      </c>
      <c r="H57" s="171"/>
      <c r="I57" s="171"/>
      <c r="J57" s="171">
        <f>'将来負担比率（分子）の構造'!K$51</f>
        <v>2656</v>
      </c>
      <c r="K57" s="171"/>
      <c r="L57" s="171"/>
      <c r="M57" s="171">
        <f>'将来負担比率（分子）の構造'!L$51</f>
        <v>2812</v>
      </c>
      <c r="N57" s="171"/>
      <c r="O57" s="171"/>
      <c r="P57" s="171">
        <f>'将来負担比率（分子）の構造'!M$51</f>
        <v>2901</v>
      </c>
    </row>
    <row r="58" spans="1:16" x14ac:dyDescent="0.15">
      <c r="A58" s="171" t="s">
        <v>41</v>
      </c>
      <c r="B58" s="171"/>
      <c r="C58" s="171"/>
      <c r="D58" s="171">
        <f>'将来負担比率（分子）の構造'!I$50</f>
        <v>2160</v>
      </c>
      <c r="E58" s="171"/>
      <c r="F58" s="171"/>
      <c r="G58" s="171">
        <f>'将来負担比率（分子）の構造'!J$50</f>
        <v>2372</v>
      </c>
      <c r="H58" s="171"/>
      <c r="I58" s="171"/>
      <c r="J58" s="171">
        <f>'将来負担比率（分子）の構造'!K$50</f>
        <v>2453</v>
      </c>
      <c r="K58" s="171"/>
      <c r="L58" s="171"/>
      <c r="M58" s="171">
        <f>'将来負担比率（分子）の構造'!L$50</f>
        <v>2418</v>
      </c>
      <c r="N58" s="171"/>
      <c r="O58" s="171"/>
      <c r="P58" s="171">
        <f>'将来負担比率（分子）の構造'!M$50</f>
        <v>2635</v>
      </c>
    </row>
    <row r="59" spans="1:16" x14ac:dyDescent="0.15">
      <c r="A59" s="171" t="s">
        <v>39</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38</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36</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35</v>
      </c>
      <c r="B62" s="171">
        <f>'将来負担比率（分子）の構造'!I$45</f>
        <v>1286</v>
      </c>
      <c r="C62" s="171"/>
      <c r="D62" s="171"/>
      <c r="E62" s="171">
        <f>'将来負担比率（分子）の構造'!J$45</f>
        <v>1248</v>
      </c>
      <c r="F62" s="171"/>
      <c r="G62" s="171"/>
      <c r="H62" s="171">
        <f>'将来負担比率（分子）の構造'!K$45</f>
        <v>1231</v>
      </c>
      <c r="I62" s="171"/>
      <c r="J62" s="171"/>
      <c r="K62" s="171">
        <f>'将来負担比率（分子）の構造'!L$45</f>
        <v>1225</v>
      </c>
      <c r="L62" s="171"/>
      <c r="M62" s="171"/>
      <c r="N62" s="171">
        <f>'将来負担比率（分子）の構造'!M$45</f>
        <v>1199</v>
      </c>
      <c r="O62" s="171"/>
      <c r="P62" s="171"/>
    </row>
    <row r="63" spans="1:16" x14ac:dyDescent="0.15">
      <c r="A63" s="171" t="s">
        <v>34</v>
      </c>
      <c r="B63" s="171">
        <f>'将来負担比率（分子）の構造'!I$44</f>
        <v>431</v>
      </c>
      <c r="C63" s="171"/>
      <c r="D63" s="171"/>
      <c r="E63" s="171">
        <f>'将来負担比率（分子）の構造'!J$44</f>
        <v>334</v>
      </c>
      <c r="F63" s="171"/>
      <c r="G63" s="171"/>
      <c r="H63" s="171">
        <f>'将来負担比率（分子）の構造'!K$44</f>
        <v>236</v>
      </c>
      <c r="I63" s="171"/>
      <c r="J63" s="171"/>
      <c r="K63" s="171">
        <f>'将来負担比率（分子）の構造'!L$44</f>
        <v>187</v>
      </c>
      <c r="L63" s="171"/>
      <c r="M63" s="171"/>
      <c r="N63" s="171">
        <f>'将来負担比率（分子）の構造'!M$44</f>
        <v>329</v>
      </c>
      <c r="O63" s="171"/>
      <c r="P63" s="171"/>
    </row>
    <row r="64" spans="1:16" x14ac:dyDescent="0.15">
      <c r="A64" s="171" t="s">
        <v>33</v>
      </c>
      <c r="B64" s="171">
        <f>'将来負担比率（分子）の構造'!I$43</f>
        <v>2453</v>
      </c>
      <c r="C64" s="171"/>
      <c r="D64" s="171"/>
      <c r="E64" s="171">
        <f>'将来負担比率（分子）の構造'!J$43</f>
        <v>2590</v>
      </c>
      <c r="F64" s="171"/>
      <c r="G64" s="171"/>
      <c r="H64" s="171">
        <f>'将来負担比率（分子）の構造'!K$43</f>
        <v>2664</v>
      </c>
      <c r="I64" s="171"/>
      <c r="J64" s="171"/>
      <c r="K64" s="171">
        <f>'将来負担比率（分子）の構造'!L$43</f>
        <v>2817</v>
      </c>
      <c r="L64" s="171"/>
      <c r="M64" s="171"/>
      <c r="N64" s="171">
        <f>'将来負担比率（分子）の構造'!M$43</f>
        <v>2909</v>
      </c>
      <c r="O64" s="171"/>
      <c r="P64" s="171"/>
    </row>
    <row r="65" spans="1:16" x14ac:dyDescent="0.15">
      <c r="A65" s="171" t="s">
        <v>32</v>
      </c>
      <c r="B65" s="171">
        <f>'将来負担比率（分子）の構造'!I$42</f>
        <v>53</v>
      </c>
      <c r="C65" s="171"/>
      <c r="D65" s="171"/>
      <c r="E65" s="171">
        <f>'将来負担比率（分子）の構造'!J$42</f>
        <v>34</v>
      </c>
      <c r="F65" s="171"/>
      <c r="G65" s="171"/>
      <c r="H65" s="171">
        <f>'将来負担比率（分子）の構造'!K$42</f>
        <v>99</v>
      </c>
      <c r="I65" s="171"/>
      <c r="J65" s="171"/>
      <c r="K65" s="171">
        <f>'将来負担比率（分子）の構造'!L$42</f>
        <v>328</v>
      </c>
      <c r="L65" s="171"/>
      <c r="M65" s="171"/>
      <c r="N65" s="171">
        <f>'将来負担比率（分子）の構造'!M$42</f>
        <v>302</v>
      </c>
      <c r="O65" s="171"/>
      <c r="P65" s="171"/>
    </row>
    <row r="66" spans="1:16" x14ac:dyDescent="0.15">
      <c r="A66" s="171" t="s">
        <v>31</v>
      </c>
      <c r="B66" s="171">
        <f>'将来負担比率（分子）の構造'!I$41</f>
        <v>1800</v>
      </c>
      <c r="C66" s="171"/>
      <c r="D66" s="171"/>
      <c r="E66" s="171">
        <f>'将来負担比率（分子）の構造'!J$41</f>
        <v>1754</v>
      </c>
      <c r="F66" s="171"/>
      <c r="G66" s="171"/>
      <c r="H66" s="171">
        <f>'将来負担比率（分子）の構造'!K$41</f>
        <v>2092</v>
      </c>
      <c r="I66" s="171"/>
      <c r="J66" s="171"/>
      <c r="K66" s="171">
        <f>'将来負担比率（分子）の構造'!L$41</f>
        <v>2922</v>
      </c>
      <c r="L66" s="171"/>
      <c r="M66" s="171"/>
      <c r="N66" s="171">
        <f>'将来負担比率（分子）の構造'!M$41</f>
        <v>3058</v>
      </c>
      <c r="O66" s="171"/>
      <c r="P66" s="171"/>
    </row>
    <row r="67" spans="1:16" x14ac:dyDescent="0.15">
      <c r="A67" s="171" t="s">
        <v>75</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76</v>
      </c>
      <c r="B70" s="173"/>
      <c r="C70" s="173"/>
      <c r="D70" s="173"/>
      <c r="E70" s="173"/>
      <c r="F70" s="173"/>
    </row>
    <row r="71" spans="1:16" x14ac:dyDescent="0.15">
      <c r="A71" s="174"/>
      <c r="B71" s="174" t="str">
        <f>基金残高に係る経年分析!F54</f>
        <v>R01</v>
      </c>
      <c r="C71" s="174" t="str">
        <f>基金残高に係る経年分析!G54</f>
        <v>R02</v>
      </c>
      <c r="D71" s="174" t="str">
        <f>基金残高に係る経年分析!H54</f>
        <v>R03</v>
      </c>
    </row>
    <row r="72" spans="1:16" x14ac:dyDescent="0.15">
      <c r="A72" s="174" t="s">
        <v>77</v>
      </c>
      <c r="B72" s="175">
        <f>基金残高に係る経年分析!F55</f>
        <v>1684</v>
      </c>
      <c r="C72" s="175">
        <f>基金残高に係る経年分析!G55</f>
        <v>1627</v>
      </c>
      <c r="D72" s="175">
        <f>基金残高に係る経年分析!H55</f>
        <v>1813</v>
      </c>
    </row>
    <row r="73" spans="1:16" x14ac:dyDescent="0.15">
      <c r="A73" s="174" t="s">
        <v>78</v>
      </c>
      <c r="B73" s="175" t="str">
        <f>基金残高に係る経年分析!F56</f>
        <v>-</v>
      </c>
      <c r="C73" s="175" t="str">
        <f>基金残高に係る経年分析!G56</f>
        <v>-</v>
      </c>
      <c r="D73" s="175" t="str">
        <f>基金残高に係る経年分析!H56</f>
        <v>-</v>
      </c>
    </row>
    <row r="74" spans="1:16" x14ac:dyDescent="0.15">
      <c r="A74" s="174" t="s">
        <v>79</v>
      </c>
      <c r="B74" s="175">
        <f>基金残高に係る経年分析!F57</f>
        <v>656</v>
      </c>
      <c r="C74" s="175">
        <f>基金残高に係る経年分析!G57</f>
        <v>658</v>
      </c>
      <c r="D74" s="175">
        <f>基金残高に係る経年分析!H57</f>
        <v>700</v>
      </c>
    </row>
  </sheetData>
  <sheetProtection algorithmName="SHA-512" hashValue="HvQKevWdwfBgT0tvp4Jr1FW+Q7hiSZf1hPWLEk787M8AVULi/Drky3wvtaCyTAkmPIc0Kmb6q9Opz44ChCQvaw==" saltValue="E1shaJ2GVGgzTNiKtHjG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28" customWidth="1"/>
    <col min="134" max="143" width="1.625" style="211" customWidth="1"/>
    <col min="144" max="16384" width="0" style="211"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41" t="s">
        <v>217</v>
      </c>
      <c r="DI1" s="642"/>
      <c r="DJ1" s="642"/>
      <c r="DK1" s="642"/>
      <c r="DL1" s="642"/>
      <c r="DM1" s="642"/>
      <c r="DN1" s="643"/>
      <c r="DO1" s="211"/>
      <c r="DP1" s="641" t="s">
        <v>218</v>
      </c>
      <c r="DQ1" s="642"/>
      <c r="DR1" s="642"/>
      <c r="DS1" s="642"/>
      <c r="DT1" s="642"/>
      <c r="DU1" s="642"/>
      <c r="DV1" s="642"/>
      <c r="DW1" s="642"/>
      <c r="DX1" s="642"/>
      <c r="DY1" s="642"/>
      <c r="DZ1" s="642"/>
      <c r="EA1" s="642"/>
      <c r="EB1" s="642"/>
      <c r="EC1" s="643"/>
      <c r="ED1" s="209"/>
      <c r="EE1" s="209"/>
      <c r="EF1" s="209"/>
      <c r="EG1" s="209"/>
      <c r="EH1" s="209"/>
      <c r="EI1" s="209"/>
      <c r="EJ1" s="209"/>
      <c r="EK1" s="209"/>
      <c r="EL1" s="209"/>
      <c r="EM1" s="209"/>
    </row>
    <row r="2" spans="2:143" ht="22.5" customHeight="1" x14ac:dyDescent="0.15">
      <c r="B2" s="212" t="s">
        <v>219</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44" t="s">
        <v>220</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221</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222</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223</v>
      </c>
      <c r="S4" s="645"/>
      <c r="T4" s="645"/>
      <c r="U4" s="645"/>
      <c r="V4" s="645"/>
      <c r="W4" s="645"/>
      <c r="X4" s="645"/>
      <c r="Y4" s="646"/>
      <c r="Z4" s="644" t="s">
        <v>224</v>
      </c>
      <c r="AA4" s="645"/>
      <c r="AB4" s="645"/>
      <c r="AC4" s="646"/>
      <c r="AD4" s="644" t="s">
        <v>225</v>
      </c>
      <c r="AE4" s="645"/>
      <c r="AF4" s="645"/>
      <c r="AG4" s="645"/>
      <c r="AH4" s="645"/>
      <c r="AI4" s="645"/>
      <c r="AJ4" s="645"/>
      <c r="AK4" s="646"/>
      <c r="AL4" s="644" t="s">
        <v>224</v>
      </c>
      <c r="AM4" s="645"/>
      <c r="AN4" s="645"/>
      <c r="AO4" s="646"/>
      <c r="AP4" s="650" t="s">
        <v>226</v>
      </c>
      <c r="AQ4" s="650"/>
      <c r="AR4" s="650"/>
      <c r="AS4" s="650"/>
      <c r="AT4" s="650"/>
      <c r="AU4" s="650"/>
      <c r="AV4" s="650"/>
      <c r="AW4" s="650"/>
      <c r="AX4" s="650"/>
      <c r="AY4" s="650"/>
      <c r="AZ4" s="650"/>
      <c r="BA4" s="650"/>
      <c r="BB4" s="650"/>
      <c r="BC4" s="650"/>
      <c r="BD4" s="650"/>
      <c r="BE4" s="650"/>
      <c r="BF4" s="650"/>
      <c r="BG4" s="650" t="s">
        <v>227</v>
      </c>
      <c r="BH4" s="650"/>
      <c r="BI4" s="650"/>
      <c r="BJ4" s="650"/>
      <c r="BK4" s="650"/>
      <c r="BL4" s="650"/>
      <c r="BM4" s="650"/>
      <c r="BN4" s="650"/>
      <c r="BO4" s="650" t="s">
        <v>224</v>
      </c>
      <c r="BP4" s="650"/>
      <c r="BQ4" s="650"/>
      <c r="BR4" s="650"/>
      <c r="BS4" s="650" t="s">
        <v>228</v>
      </c>
      <c r="BT4" s="650"/>
      <c r="BU4" s="650"/>
      <c r="BV4" s="650"/>
      <c r="BW4" s="650"/>
      <c r="BX4" s="650"/>
      <c r="BY4" s="650"/>
      <c r="BZ4" s="650"/>
      <c r="CA4" s="650"/>
      <c r="CB4" s="650"/>
      <c r="CD4" s="647" t="s">
        <v>229</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5" customFormat="1" ht="11.25" customHeight="1" x14ac:dyDescent="0.15">
      <c r="B5" s="651" t="s">
        <v>230</v>
      </c>
      <c r="C5" s="652"/>
      <c r="D5" s="652"/>
      <c r="E5" s="652"/>
      <c r="F5" s="652"/>
      <c r="G5" s="652"/>
      <c r="H5" s="652"/>
      <c r="I5" s="652"/>
      <c r="J5" s="652"/>
      <c r="K5" s="652"/>
      <c r="L5" s="652"/>
      <c r="M5" s="652"/>
      <c r="N5" s="652"/>
      <c r="O5" s="652"/>
      <c r="P5" s="652"/>
      <c r="Q5" s="653"/>
      <c r="R5" s="654">
        <v>4242546</v>
      </c>
      <c r="S5" s="655"/>
      <c r="T5" s="655"/>
      <c r="U5" s="655"/>
      <c r="V5" s="655"/>
      <c r="W5" s="655"/>
      <c r="X5" s="655"/>
      <c r="Y5" s="656"/>
      <c r="Z5" s="657">
        <v>50.3</v>
      </c>
      <c r="AA5" s="657"/>
      <c r="AB5" s="657"/>
      <c r="AC5" s="657"/>
      <c r="AD5" s="658">
        <v>3978929</v>
      </c>
      <c r="AE5" s="658"/>
      <c r="AF5" s="658"/>
      <c r="AG5" s="658"/>
      <c r="AH5" s="658"/>
      <c r="AI5" s="658"/>
      <c r="AJ5" s="658"/>
      <c r="AK5" s="658"/>
      <c r="AL5" s="659">
        <v>82.9</v>
      </c>
      <c r="AM5" s="660"/>
      <c r="AN5" s="660"/>
      <c r="AO5" s="661"/>
      <c r="AP5" s="651" t="s">
        <v>231</v>
      </c>
      <c r="AQ5" s="652"/>
      <c r="AR5" s="652"/>
      <c r="AS5" s="652"/>
      <c r="AT5" s="652"/>
      <c r="AU5" s="652"/>
      <c r="AV5" s="652"/>
      <c r="AW5" s="652"/>
      <c r="AX5" s="652"/>
      <c r="AY5" s="652"/>
      <c r="AZ5" s="652"/>
      <c r="BA5" s="652"/>
      <c r="BB5" s="652"/>
      <c r="BC5" s="652"/>
      <c r="BD5" s="652"/>
      <c r="BE5" s="652"/>
      <c r="BF5" s="653"/>
      <c r="BG5" s="665">
        <v>3978929</v>
      </c>
      <c r="BH5" s="666"/>
      <c r="BI5" s="666"/>
      <c r="BJ5" s="666"/>
      <c r="BK5" s="666"/>
      <c r="BL5" s="666"/>
      <c r="BM5" s="666"/>
      <c r="BN5" s="667"/>
      <c r="BO5" s="668">
        <v>93.8</v>
      </c>
      <c r="BP5" s="668"/>
      <c r="BQ5" s="668"/>
      <c r="BR5" s="668"/>
      <c r="BS5" s="669" t="s">
        <v>232</v>
      </c>
      <c r="BT5" s="669"/>
      <c r="BU5" s="669"/>
      <c r="BV5" s="669"/>
      <c r="BW5" s="669"/>
      <c r="BX5" s="669"/>
      <c r="BY5" s="669"/>
      <c r="BZ5" s="669"/>
      <c r="CA5" s="669"/>
      <c r="CB5" s="673"/>
      <c r="CD5" s="647" t="s">
        <v>226</v>
      </c>
      <c r="CE5" s="648"/>
      <c r="CF5" s="648"/>
      <c r="CG5" s="648"/>
      <c r="CH5" s="648"/>
      <c r="CI5" s="648"/>
      <c r="CJ5" s="648"/>
      <c r="CK5" s="648"/>
      <c r="CL5" s="648"/>
      <c r="CM5" s="648"/>
      <c r="CN5" s="648"/>
      <c r="CO5" s="648"/>
      <c r="CP5" s="648"/>
      <c r="CQ5" s="649"/>
      <c r="CR5" s="647" t="s">
        <v>233</v>
      </c>
      <c r="CS5" s="648"/>
      <c r="CT5" s="648"/>
      <c r="CU5" s="648"/>
      <c r="CV5" s="648"/>
      <c r="CW5" s="648"/>
      <c r="CX5" s="648"/>
      <c r="CY5" s="649"/>
      <c r="CZ5" s="647" t="s">
        <v>224</v>
      </c>
      <c r="DA5" s="648"/>
      <c r="DB5" s="648"/>
      <c r="DC5" s="649"/>
      <c r="DD5" s="647" t="s">
        <v>234</v>
      </c>
      <c r="DE5" s="648"/>
      <c r="DF5" s="648"/>
      <c r="DG5" s="648"/>
      <c r="DH5" s="648"/>
      <c r="DI5" s="648"/>
      <c r="DJ5" s="648"/>
      <c r="DK5" s="648"/>
      <c r="DL5" s="648"/>
      <c r="DM5" s="648"/>
      <c r="DN5" s="648"/>
      <c r="DO5" s="648"/>
      <c r="DP5" s="649"/>
      <c r="DQ5" s="647" t="s">
        <v>235</v>
      </c>
      <c r="DR5" s="648"/>
      <c r="DS5" s="648"/>
      <c r="DT5" s="648"/>
      <c r="DU5" s="648"/>
      <c r="DV5" s="648"/>
      <c r="DW5" s="648"/>
      <c r="DX5" s="648"/>
      <c r="DY5" s="648"/>
      <c r="DZ5" s="648"/>
      <c r="EA5" s="648"/>
      <c r="EB5" s="648"/>
      <c r="EC5" s="649"/>
    </row>
    <row r="6" spans="2:143" ht="11.25" customHeight="1" x14ac:dyDescent="0.15">
      <c r="B6" s="662" t="s">
        <v>236</v>
      </c>
      <c r="C6" s="663"/>
      <c r="D6" s="663"/>
      <c r="E6" s="663"/>
      <c r="F6" s="663"/>
      <c r="G6" s="663"/>
      <c r="H6" s="663"/>
      <c r="I6" s="663"/>
      <c r="J6" s="663"/>
      <c r="K6" s="663"/>
      <c r="L6" s="663"/>
      <c r="M6" s="663"/>
      <c r="N6" s="663"/>
      <c r="O6" s="663"/>
      <c r="P6" s="663"/>
      <c r="Q6" s="664"/>
      <c r="R6" s="665">
        <v>96798</v>
      </c>
      <c r="S6" s="666"/>
      <c r="T6" s="666"/>
      <c r="U6" s="666"/>
      <c r="V6" s="666"/>
      <c r="W6" s="666"/>
      <c r="X6" s="666"/>
      <c r="Y6" s="667"/>
      <c r="Z6" s="668">
        <v>1.1000000000000001</v>
      </c>
      <c r="AA6" s="668"/>
      <c r="AB6" s="668"/>
      <c r="AC6" s="668"/>
      <c r="AD6" s="669">
        <v>96798</v>
      </c>
      <c r="AE6" s="669"/>
      <c r="AF6" s="669"/>
      <c r="AG6" s="669"/>
      <c r="AH6" s="669"/>
      <c r="AI6" s="669"/>
      <c r="AJ6" s="669"/>
      <c r="AK6" s="669"/>
      <c r="AL6" s="670">
        <v>2</v>
      </c>
      <c r="AM6" s="671"/>
      <c r="AN6" s="671"/>
      <c r="AO6" s="672"/>
      <c r="AP6" s="662" t="s">
        <v>237</v>
      </c>
      <c r="AQ6" s="663"/>
      <c r="AR6" s="663"/>
      <c r="AS6" s="663"/>
      <c r="AT6" s="663"/>
      <c r="AU6" s="663"/>
      <c r="AV6" s="663"/>
      <c r="AW6" s="663"/>
      <c r="AX6" s="663"/>
      <c r="AY6" s="663"/>
      <c r="AZ6" s="663"/>
      <c r="BA6" s="663"/>
      <c r="BB6" s="663"/>
      <c r="BC6" s="663"/>
      <c r="BD6" s="663"/>
      <c r="BE6" s="663"/>
      <c r="BF6" s="664"/>
      <c r="BG6" s="665">
        <v>3978929</v>
      </c>
      <c r="BH6" s="666"/>
      <c r="BI6" s="666"/>
      <c r="BJ6" s="666"/>
      <c r="BK6" s="666"/>
      <c r="BL6" s="666"/>
      <c r="BM6" s="666"/>
      <c r="BN6" s="667"/>
      <c r="BO6" s="668">
        <v>93.8</v>
      </c>
      <c r="BP6" s="668"/>
      <c r="BQ6" s="668"/>
      <c r="BR6" s="668"/>
      <c r="BS6" s="669" t="s">
        <v>129</v>
      </c>
      <c r="BT6" s="669"/>
      <c r="BU6" s="669"/>
      <c r="BV6" s="669"/>
      <c r="BW6" s="669"/>
      <c r="BX6" s="669"/>
      <c r="BY6" s="669"/>
      <c r="BZ6" s="669"/>
      <c r="CA6" s="669"/>
      <c r="CB6" s="673"/>
      <c r="CD6" s="676" t="s">
        <v>238</v>
      </c>
      <c r="CE6" s="677"/>
      <c r="CF6" s="677"/>
      <c r="CG6" s="677"/>
      <c r="CH6" s="677"/>
      <c r="CI6" s="677"/>
      <c r="CJ6" s="677"/>
      <c r="CK6" s="677"/>
      <c r="CL6" s="677"/>
      <c r="CM6" s="677"/>
      <c r="CN6" s="677"/>
      <c r="CO6" s="677"/>
      <c r="CP6" s="677"/>
      <c r="CQ6" s="678"/>
      <c r="CR6" s="665">
        <v>90489</v>
      </c>
      <c r="CS6" s="666"/>
      <c r="CT6" s="666"/>
      <c r="CU6" s="666"/>
      <c r="CV6" s="666"/>
      <c r="CW6" s="666"/>
      <c r="CX6" s="666"/>
      <c r="CY6" s="667"/>
      <c r="CZ6" s="659">
        <v>1.1000000000000001</v>
      </c>
      <c r="DA6" s="660"/>
      <c r="DB6" s="660"/>
      <c r="DC6" s="679"/>
      <c r="DD6" s="674" t="s">
        <v>129</v>
      </c>
      <c r="DE6" s="666"/>
      <c r="DF6" s="666"/>
      <c r="DG6" s="666"/>
      <c r="DH6" s="666"/>
      <c r="DI6" s="666"/>
      <c r="DJ6" s="666"/>
      <c r="DK6" s="666"/>
      <c r="DL6" s="666"/>
      <c r="DM6" s="666"/>
      <c r="DN6" s="666"/>
      <c r="DO6" s="666"/>
      <c r="DP6" s="667"/>
      <c r="DQ6" s="674">
        <v>90489</v>
      </c>
      <c r="DR6" s="666"/>
      <c r="DS6" s="666"/>
      <c r="DT6" s="666"/>
      <c r="DU6" s="666"/>
      <c r="DV6" s="666"/>
      <c r="DW6" s="666"/>
      <c r="DX6" s="666"/>
      <c r="DY6" s="666"/>
      <c r="DZ6" s="666"/>
      <c r="EA6" s="666"/>
      <c r="EB6" s="666"/>
      <c r="EC6" s="675"/>
    </row>
    <row r="7" spans="2:143" ht="11.25" customHeight="1" x14ac:dyDescent="0.15">
      <c r="B7" s="662" t="s">
        <v>239</v>
      </c>
      <c r="C7" s="663"/>
      <c r="D7" s="663"/>
      <c r="E7" s="663"/>
      <c r="F7" s="663"/>
      <c r="G7" s="663"/>
      <c r="H7" s="663"/>
      <c r="I7" s="663"/>
      <c r="J7" s="663"/>
      <c r="K7" s="663"/>
      <c r="L7" s="663"/>
      <c r="M7" s="663"/>
      <c r="N7" s="663"/>
      <c r="O7" s="663"/>
      <c r="P7" s="663"/>
      <c r="Q7" s="664"/>
      <c r="R7" s="665">
        <v>1552</v>
      </c>
      <c r="S7" s="666"/>
      <c r="T7" s="666"/>
      <c r="U7" s="666"/>
      <c r="V7" s="666"/>
      <c r="W7" s="666"/>
      <c r="X7" s="666"/>
      <c r="Y7" s="667"/>
      <c r="Z7" s="668">
        <v>0</v>
      </c>
      <c r="AA7" s="668"/>
      <c r="AB7" s="668"/>
      <c r="AC7" s="668"/>
      <c r="AD7" s="669">
        <v>1552</v>
      </c>
      <c r="AE7" s="669"/>
      <c r="AF7" s="669"/>
      <c r="AG7" s="669"/>
      <c r="AH7" s="669"/>
      <c r="AI7" s="669"/>
      <c r="AJ7" s="669"/>
      <c r="AK7" s="669"/>
      <c r="AL7" s="670">
        <v>0</v>
      </c>
      <c r="AM7" s="671"/>
      <c r="AN7" s="671"/>
      <c r="AO7" s="672"/>
      <c r="AP7" s="662" t="s">
        <v>240</v>
      </c>
      <c r="AQ7" s="663"/>
      <c r="AR7" s="663"/>
      <c r="AS7" s="663"/>
      <c r="AT7" s="663"/>
      <c r="AU7" s="663"/>
      <c r="AV7" s="663"/>
      <c r="AW7" s="663"/>
      <c r="AX7" s="663"/>
      <c r="AY7" s="663"/>
      <c r="AZ7" s="663"/>
      <c r="BA7" s="663"/>
      <c r="BB7" s="663"/>
      <c r="BC7" s="663"/>
      <c r="BD7" s="663"/>
      <c r="BE7" s="663"/>
      <c r="BF7" s="664"/>
      <c r="BG7" s="665">
        <v>1235822</v>
      </c>
      <c r="BH7" s="666"/>
      <c r="BI7" s="666"/>
      <c r="BJ7" s="666"/>
      <c r="BK7" s="666"/>
      <c r="BL7" s="666"/>
      <c r="BM7" s="666"/>
      <c r="BN7" s="667"/>
      <c r="BO7" s="668">
        <v>29.1</v>
      </c>
      <c r="BP7" s="668"/>
      <c r="BQ7" s="668"/>
      <c r="BR7" s="668"/>
      <c r="BS7" s="669" t="s">
        <v>129</v>
      </c>
      <c r="BT7" s="669"/>
      <c r="BU7" s="669"/>
      <c r="BV7" s="669"/>
      <c r="BW7" s="669"/>
      <c r="BX7" s="669"/>
      <c r="BY7" s="669"/>
      <c r="BZ7" s="669"/>
      <c r="CA7" s="669"/>
      <c r="CB7" s="673"/>
      <c r="CD7" s="680" t="s">
        <v>241</v>
      </c>
      <c r="CE7" s="681"/>
      <c r="CF7" s="681"/>
      <c r="CG7" s="681"/>
      <c r="CH7" s="681"/>
      <c r="CI7" s="681"/>
      <c r="CJ7" s="681"/>
      <c r="CK7" s="681"/>
      <c r="CL7" s="681"/>
      <c r="CM7" s="681"/>
      <c r="CN7" s="681"/>
      <c r="CO7" s="681"/>
      <c r="CP7" s="681"/>
      <c r="CQ7" s="682"/>
      <c r="CR7" s="665">
        <v>1663934</v>
      </c>
      <c r="CS7" s="666"/>
      <c r="CT7" s="666"/>
      <c r="CU7" s="666"/>
      <c r="CV7" s="666"/>
      <c r="CW7" s="666"/>
      <c r="CX7" s="666"/>
      <c r="CY7" s="667"/>
      <c r="CZ7" s="668">
        <v>20.8</v>
      </c>
      <c r="DA7" s="668"/>
      <c r="DB7" s="668"/>
      <c r="DC7" s="668"/>
      <c r="DD7" s="674">
        <v>239338</v>
      </c>
      <c r="DE7" s="666"/>
      <c r="DF7" s="666"/>
      <c r="DG7" s="666"/>
      <c r="DH7" s="666"/>
      <c r="DI7" s="666"/>
      <c r="DJ7" s="666"/>
      <c r="DK7" s="666"/>
      <c r="DL7" s="666"/>
      <c r="DM7" s="666"/>
      <c r="DN7" s="666"/>
      <c r="DO7" s="666"/>
      <c r="DP7" s="667"/>
      <c r="DQ7" s="674">
        <v>1379941</v>
      </c>
      <c r="DR7" s="666"/>
      <c r="DS7" s="666"/>
      <c r="DT7" s="666"/>
      <c r="DU7" s="666"/>
      <c r="DV7" s="666"/>
      <c r="DW7" s="666"/>
      <c r="DX7" s="666"/>
      <c r="DY7" s="666"/>
      <c r="DZ7" s="666"/>
      <c r="EA7" s="666"/>
      <c r="EB7" s="666"/>
      <c r="EC7" s="675"/>
    </row>
    <row r="8" spans="2:143" ht="11.25" customHeight="1" x14ac:dyDescent="0.15">
      <c r="B8" s="662" t="s">
        <v>242</v>
      </c>
      <c r="C8" s="663"/>
      <c r="D8" s="663"/>
      <c r="E8" s="663"/>
      <c r="F8" s="663"/>
      <c r="G8" s="663"/>
      <c r="H8" s="663"/>
      <c r="I8" s="663"/>
      <c r="J8" s="663"/>
      <c r="K8" s="663"/>
      <c r="L8" s="663"/>
      <c r="M8" s="663"/>
      <c r="N8" s="663"/>
      <c r="O8" s="663"/>
      <c r="P8" s="663"/>
      <c r="Q8" s="664"/>
      <c r="R8" s="665">
        <v>19073</v>
      </c>
      <c r="S8" s="666"/>
      <c r="T8" s="666"/>
      <c r="U8" s="666"/>
      <c r="V8" s="666"/>
      <c r="W8" s="666"/>
      <c r="X8" s="666"/>
      <c r="Y8" s="667"/>
      <c r="Z8" s="668">
        <v>0.2</v>
      </c>
      <c r="AA8" s="668"/>
      <c r="AB8" s="668"/>
      <c r="AC8" s="668"/>
      <c r="AD8" s="669">
        <v>19073</v>
      </c>
      <c r="AE8" s="669"/>
      <c r="AF8" s="669"/>
      <c r="AG8" s="669"/>
      <c r="AH8" s="669"/>
      <c r="AI8" s="669"/>
      <c r="AJ8" s="669"/>
      <c r="AK8" s="669"/>
      <c r="AL8" s="670">
        <v>0.4</v>
      </c>
      <c r="AM8" s="671"/>
      <c r="AN8" s="671"/>
      <c r="AO8" s="672"/>
      <c r="AP8" s="662" t="s">
        <v>243</v>
      </c>
      <c r="AQ8" s="663"/>
      <c r="AR8" s="663"/>
      <c r="AS8" s="663"/>
      <c r="AT8" s="663"/>
      <c r="AU8" s="663"/>
      <c r="AV8" s="663"/>
      <c r="AW8" s="663"/>
      <c r="AX8" s="663"/>
      <c r="AY8" s="663"/>
      <c r="AZ8" s="663"/>
      <c r="BA8" s="663"/>
      <c r="BB8" s="663"/>
      <c r="BC8" s="663"/>
      <c r="BD8" s="663"/>
      <c r="BE8" s="663"/>
      <c r="BF8" s="664"/>
      <c r="BG8" s="665">
        <v>30014</v>
      </c>
      <c r="BH8" s="666"/>
      <c r="BI8" s="666"/>
      <c r="BJ8" s="666"/>
      <c r="BK8" s="666"/>
      <c r="BL8" s="666"/>
      <c r="BM8" s="666"/>
      <c r="BN8" s="667"/>
      <c r="BO8" s="668">
        <v>0.7</v>
      </c>
      <c r="BP8" s="668"/>
      <c r="BQ8" s="668"/>
      <c r="BR8" s="668"/>
      <c r="BS8" s="669" t="s">
        <v>129</v>
      </c>
      <c r="BT8" s="669"/>
      <c r="BU8" s="669"/>
      <c r="BV8" s="669"/>
      <c r="BW8" s="669"/>
      <c r="BX8" s="669"/>
      <c r="BY8" s="669"/>
      <c r="BZ8" s="669"/>
      <c r="CA8" s="669"/>
      <c r="CB8" s="673"/>
      <c r="CD8" s="680" t="s">
        <v>244</v>
      </c>
      <c r="CE8" s="681"/>
      <c r="CF8" s="681"/>
      <c r="CG8" s="681"/>
      <c r="CH8" s="681"/>
      <c r="CI8" s="681"/>
      <c r="CJ8" s="681"/>
      <c r="CK8" s="681"/>
      <c r="CL8" s="681"/>
      <c r="CM8" s="681"/>
      <c r="CN8" s="681"/>
      <c r="CO8" s="681"/>
      <c r="CP8" s="681"/>
      <c r="CQ8" s="682"/>
      <c r="CR8" s="665">
        <v>2591271</v>
      </c>
      <c r="CS8" s="666"/>
      <c r="CT8" s="666"/>
      <c r="CU8" s="666"/>
      <c r="CV8" s="666"/>
      <c r="CW8" s="666"/>
      <c r="CX8" s="666"/>
      <c r="CY8" s="667"/>
      <c r="CZ8" s="668">
        <v>32.4</v>
      </c>
      <c r="DA8" s="668"/>
      <c r="DB8" s="668"/>
      <c r="DC8" s="668"/>
      <c r="DD8" s="674">
        <v>43771</v>
      </c>
      <c r="DE8" s="666"/>
      <c r="DF8" s="666"/>
      <c r="DG8" s="666"/>
      <c r="DH8" s="666"/>
      <c r="DI8" s="666"/>
      <c r="DJ8" s="666"/>
      <c r="DK8" s="666"/>
      <c r="DL8" s="666"/>
      <c r="DM8" s="666"/>
      <c r="DN8" s="666"/>
      <c r="DO8" s="666"/>
      <c r="DP8" s="667"/>
      <c r="DQ8" s="674">
        <v>1469059</v>
      </c>
      <c r="DR8" s="666"/>
      <c r="DS8" s="666"/>
      <c r="DT8" s="666"/>
      <c r="DU8" s="666"/>
      <c r="DV8" s="666"/>
      <c r="DW8" s="666"/>
      <c r="DX8" s="666"/>
      <c r="DY8" s="666"/>
      <c r="DZ8" s="666"/>
      <c r="EA8" s="666"/>
      <c r="EB8" s="666"/>
      <c r="EC8" s="675"/>
    </row>
    <row r="9" spans="2:143" ht="11.25" customHeight="1" x14ac:dyDescent="0.15">
      <c r="B9" s="662" t="s">
        <v>245</v>
      </c>
      <c r="C9" s="663"/>
      <c r="D9" s="663"/>
      <c r="E9" s="663"/>
      <c r="F9" s="663"/>
      <c r="G9" s="663"/>
      <c r="H9" s="663"/>
      <c r="I9" s="663"/>
      <c r="J9" s="663"/>
      <c r="K9" s="663"/>
      <c r="L9" s="663"/>
      <c r="M9" s="663"/>
      <c r="N9" s="663"/>
      <c r="O9" s="663"/>
      <c r="P9" s="663"/>
      <c r="Q9" s="664"/>
      <c r="R9" s="665">
        <v>21820</v>
      </c>
      <c r="S9" s="666"/>
      <c r="T9" s="666"/>
      <c r="U9" s="666"/>
      <c r="V9" s="666"/>
      <c r="W9" s="666"/>
      <c r="X9" s="666"/>
      <c r="Y9" s="667"/>
      <c r="Z9" s="668">
        <v>0.3</v>
      </c>
      <c r="AA9" s="668"/>
      <c r="AB9" s="668"/>
      <c r="AC9" s="668"/>
      <c r="AD9" s="669">
        <v>21820</v>
      </c>
      <c r="AE9" s="669"/>
      <c r="AF9" s="669"/>
      <c r="AG9" s="669"/>
      <c r="AH9" s="669"/>
      <c r="AI9" s="669"/>
      <c r="AJ9" s="669"/>
      <c r="AK9" s="669"/>
      <c r="AL9" s="670">
        <v>0.5</v>
      </c>
      <c r="AM9" s="671"/>
      <c r="AN9" s="671"/>
      <c r="AO9" s="672"/>
      <c r="AP9" s="662" t="s">
        <v>246</v>
      </c>
      <c r="AQ9" s="663"/>
      <c r="AR9" s="663"/>
      <c r="AS9" s="663"/>
      <c r="AT9" s="663"/>
      <c r="AU9" s="663"/>
      <c r="AV9" s="663"/>
      <c r="AW9" s="663"/>
      <c r="AX9" s="663"/>
      <c r="AY9" s="663"/>
      <c r="AZ9" s="663"/>
      <c r="BA9" s="663"/>
      <c r="BB9" s="663"/>
      <c r="BC9" s="663"/>
      <c r="BD9" s="663"/>
      <c r="BE9" s="663"/>
      <c r="BF9" s="664"/>
      <c r="BG9" s="665">
        <v>915576</v>
      </c>
      <c r="BH9" s="666"/>
      <c r="BI9" s="666"/>
      <c r="BJ9" s="666"/>
      <c r="BK9" s="666"/>
      <c r="BL9" s="666"/>
      <c r="BM9" s="666"/>
      <c r="BN9" s="667"/>
      <c r="BO9" s="668">
        <v>21.6</v>
      </c>
      <c r="BP9" s="668"/>
      <c r="BQ9" s="668"/>
      <c r="BR9" s="668"/>
      <c r="BS9" s="669" t="s">
        <v>129</v>
      </c>
      <c r="BT9" s="669"/>
      <c r="BU9" s="669"/>
      <c r="BV9" s="669"/>
      <c r="BW9" s="669"/>
      <c r="BX9" s="669"/>
      <c r="BY9" s="669"/>
      <c r="BZ9" s="669"/>
      <c r="CA9" s="669"/>
      <c r="CB9" s="673"/>
      <c r="CD9" s="680" t="s">
        <v>247</v>
      </c>
      <c r="CE9" s="681"/>
      <c r="CF9" s="681"/>
      <c r="CG9" s="681"/>
      <c r="CH9" s="681"/>
      <c r="CI9" s="681"/>
      <c r="CJ9" s="681"/>
      <c r="CK9" s="681"/>
      <c r="CL9" s="681"/>
      <c r="CM9" s="681"/>
      <c r="CN9" s="681"/>
      <c r="CO9" s="681"/>
      <c r="CP9" s="681"/>
      <c r="CQ9" s="682"/>
      <c r="CR9" s="665">
        <v>1049699</v>
      </c>
      <c r="CS9" s="666"/>
      <c r="CT9" s="666"/>
      <c r="CU9" s="666"/>
      <c r="CV9" s="666"/>
      <c r="CW9" s="666"/>
      <c r="CX9" s="666"/>
      <c r="CY9" s="667"/>
      <c r="CZ9" s="668">
        <v>13.1</v>
      </c>
      <c r="DA9" s="668"/>
      <c r="DB9" s="668"/>
      <c r="DC9" s="668"/>
      <c r="DD9" s="674">
        <v>1286</v>
      </c>
      <c r="DE9" s="666"/>
      <c r="DF9" s="666"/>
      <c r="DG9" s="666"/>
      <c r="DH9" s="666"/>
      <c r="DI9" s="666"/>
      <c r="DJ9" s="666"/>
      <c r="DK9" s="666"/>
      <c r="DL9" s="666"/>
      <c r="DM9" s="666"/>
      <c r="DN9" s="666"/>
      <c r="DO9" s="666"/>
      <c r="DP9" s="667"/>
      <c r="DQ9" s="674">
        <v>520673</v>
      </c>
      <c r="DR9" s="666"/>
      <c r="DS9" s="666"/>
      <c r="DT9" s="666"/>
      <c r="DU9" s="666"/>
      <c r="DV9" s="666"/>
      <c r="DW9" s="666"/>
      <c r="DX9" s="666"/>
      <c r="DY9" s="666"/>
      <c r="DZ9" s="666"/>
      <c r="EA9" s="666"/>
      <c r="EB9" s="666"/>
      <c r="EC9" s="675"/>
    </row>
    <row r="10" spans="2:143" ht="11.25" customHeight="1" x14ac:dyDescent="0.15">
      <c r="B10" s="662" t="s">
        <v>248</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129</v>
      </c>
      <c r="AM10" s="671"/>
      <c r="AN10" s="671"/>
      <c r="AO10" s="672"/>
      <c r="AP10" s="662" t="s">
        <v>249</v>
      </c>
      <c r="AQ10" s="663"/>
      <c r="AR10" s="663"/>
      <c r="AS10" s="663"/>
      <c r="AT10" s="663"/>
      <c r="AU10" s="663"/>
      <c r="AV10" s="663"/>
      <c r="AW10" s="663"/>
      <c r="AX10" s="663"/>
      <c r="AY10" s="663"/>
      <c r="AZ10" s="663"/>
      <c r="BA10" s="663"/>
      <c r="BB10" s="663"/>
      <c r="BC10" s="663"/>
      <c r="BD10" s="663"/>
      <c r="BE10" s="663"/>
      <c r="BF10" s="664"/>
      <c r="BG10" s="665">
        <v>97640</v>
      </c>
      <c r="BH10" s="666"/>
      <c r="BI10" s="666"/>
      <c r="BJ10" s="666"/>
      <c r="BK10" s="666"/>
      <c r="BL10" s="666"/>
      <c r="BM10" s="666"/>
      <c r="BN10" s="667"/>
      <c r="BO10" s="668">
        <v>2.2999999999999998</v>
      </c>
      <c r="BP10" s="668"/>
      <c r="BQ10" s="668"/>
      <c r="BR10" s="668"/>
      <c r="BS10" s="669" t="s">
        <v>129</v>
      </c>
      <c r="BT10" s="669"/>
      <c r="BU10" s="669"/>
      <c r="BV10" s="669"/>
      <c r="BW10" s="669"/>
      <c r="BX10" s="669"/>
      <c r="BY10" s="669"/>
      <c r="BZ10" s="669"/>
      <c r="CA10" s="669"/>
      <c r="CB10" s="673"/>
      <c r="CD10" s="680" t="s">
        <v>250</v>
      </c>
      <c r="CE10" s="681"/>
      <c r="CF10" s="681"/>
      <c r="CG10" s="681"/>
      <c r="CH10" s="681"/>
      <c r="CI10" s="681"/>
      <c r="CJ10" s="681"/>
      <c r="CK10" s="681"/>
      <c r="CL10" s="681"/>
      <c r="CM10" s="681"/>
      <c r="CN10" s="681"/>
      <c r="CO10" s="681"/>
      <c r="CP10" s="681"/>
      <c r="CQ10" s="682"/>
      <c r="CR10" s="665">
        <v>50</v>
      </c>
      <c r="CS10" s="666"/>
      <c r="CT10" s="666"/>
      <c r="CU10" s="666"/>
      <c r="CV10" s="666"/>
      <c r="CW10" s="666"/>
      <c r="CX10" s="666"/>
      <c r="CY10" s="667"/>
      <c r="CZ10" s="668">
        <v>0</v>
      </c>
      <c r="DA10" s="668"/>
      <c r="DB10" s="668"/>
      <c r="DC10" s="668"/>
      <c r="DD10" s="674" t="s">
        <v>129</v>
      </c>
      <c r="DE10" s="666"/>
      <c r="DF10" s="666"/>
      <c r="DG10" s="666"/>
      <c r="DH10" s="666"/>
      <c r="DI10" s="666"/>
      <c r="DJ10" s="666"/>
      <c r="DK10" s="666"/>
      <c r="DL10" s="666"/>
      <c r="DM10" s="666"/>
      <c r="DN10" s="666"/>
      <c r="DO10" s="666"/>
      <c r="DP10" s="667"/>
      <c r="DQ10" s="674">
        <v>50</v>
      </c>
      <c r="DR10" s="666"/>
      <c r="DS10" s="666"/>
      <c r="DT10" s="666"/>
      <c r="DU10" s="666"/>
      <c r="DV10" s="666"/>
      <c r="DW10" s="666"/>
      <c r="DX10" s="666"/>
      <c r="DY10" s="666"/>
      <c r="DZ10" s="666"/>
      <c r="EA10" s="666"/>
      <c r="EB10" s="666"/>
      <c r="EC10" s="675"/>
    </row>
    <row r="11" spans="2:143" ht="11.25" customHeight="1" x14ac:dyDescent="0.15">
      <c r="B11" s="662" t="s">
        <v>251</v>
      </c>
      <c r="C11" s="663"/>
      <c r="D11" s="663"/>
      <c r="E11" s="663"/>
      <c r="F11" s="663"/>
      <c r="G11" s="663"/>
      <c r="H11" s="663"/>
      <c r="I11" s="663"/>
      <c r="J11" s="663"/>
      <c r="K11" s="663"/>
      <c r="L11" s="663"/>
      <c r="M11" s="663"/>
      <c r="N11" s="663"/>
      <c r="O11" s="663"/>
      <c r="P11" s="663"/>
      <c r="Q11" s="664"/>
      <c r="R11" s="665">
        <v>431505</v>
      </c>
      <c r="S11" s="666"/>
      <c r="T11" s="666"/>
      <c r="U11" s="666"/>
      <c r="V11" s="666"/>
      <c r="W11" s="666"/>
      <c r="X11" s="666"/>
      <c r="Y11" s="667"/>
      <c r="Z11" s="670">
        <v>5.0999999999999996</v>
      </c>
      <c r="AA11" s="671"/>
      <c r="AB11" s="671"/>
      <c r="AC11" s="683"/>
      <c r="AD11" s="674">
        <v>431505</v>
      </c>
      <c r="AE11" s="666"/>
      <c r="AF11" s="666"/>
      <c r="AG11" s="666"/>
      <c r="AH11" s="666"/>
      <c r="AI11" s="666"/>
      <c r="AJ11" s="666"/>
      <c r="AK11" s="667"/>
      <c r="AL11" s="670">
        <v>9</v>
      </c>
      <c r="AM11" s="671"/>
      <c r="AN11" s="671"/>
      <c r="AO11" s="672"/>
      <c r="AP11" s="662" t="s">
        <v>252</v>
      </c>
      <c r="AQ11" s="663"/>
      <c r="AR11" s="663"/>
      <c r="AS11" s="663"/>
      <c r="AT11" s="663"/>
      <c r="AU11" s="663"/>
      <c r="AV11" s="663"/>
      <c r="AW11" s="663"/>
      <c r="AX11" s="663"/>
      <c r="AY11" s="663"/>
      <c r="AZ11" s="663"/>
      <c r="BA11" s="663"/>
      <c r="BB11" s="663"/>
      <c r="BC11" s="663"/>
      <c r="BD11" s="663"/>
      <c r="BE11" s="663"/>
      <c r="BF11" s="664"/>
      <c r="BG11" s="665">
        <v>192592</v>
      </c>
      <c r="BH11" s="666"/>
      <c r="BI11" s="666"/>
      <c r="BJ11" s="666"/>
      <c r="BK11" s="666"/>
      <c r="BL11" s="666"/>
      <c r="BM11" s="666"/>
      <c r="BN11" s="667"/>
      <c r="BO11" s="668">
        <v>4.5</v>
      </c>
      <c r="BP11" s="668"/>
      <c r="BQ11" s="668"/>
      <c r="BR11" s="668"/>
      <c r="BS11" s="669" t="s">
        <v>129</v>
      </c>
      <c r="BT11" s="669"/>
      <c r="BU11" s="669"/>
      <c r="BV11" s="669"/>
      <c r="BW11" s="669"/>
      <c r="BX11" s="669"/>
      <c r="BY11" s="669"/>
      <c r="BZ11" s="669"/>
      <c r="CA11" s="669"/>
      <c r="CB11" s="673"/>
      <c r="CD11" s="680" t="s">
        <v>253</v>
      </c>
      <c r="CE11" s="681"/>
      <c r="CF11" s="681"/>
      <c r="CG11" s="681"/>
      <c r="CH11" s="681"/>
      <c r="CI11" s="681"/>
      <c r="CJ11" s="681"/>
      <c r="CK11" s="681"/>
      <c r="CL11" s="681"/>
      <c r="CM11" s="681"/>
      <c r="CN11" s="681"/>
      <c r="CO11" s="681"/>
      <c r="CP11" s="681"/>
      <c r="CQ11" s="682"/>
      <c r="CR11" s="665">
        <v>104265</v>
      </c>
      <c r="CS11" s="666"/>
      <c r="CT11" s="666"/>
      <c r="CU11" s="666"/>
      <c r="CV11" s="666"/>
      <c r="CW11" s="666"/>
      <c r="CX11" s="666"/>
      <c r="CY11" s="667"/>
      <c r="CZ11" s="668">
        <v>1.3</v>
      </c>
      <c r="DA11" s="668"/>
      <c r="DB11" s="668"/>
      <c r="DC11" s="668"/>
      <c r="DD11" s="674">
        <v>56466</v>
      </c>
      <c r="DE11" s="666"/>
      <c r="DF11" s="666"/>
      <c r="DG11" s="666"/>
      <c r="DH11" s="666"/>
      <c r="DI11" s="666"/>
      <c r="DJ11" s="666"/>
      <c r="DK11" s="666"/>
      <c r="DL11" s="666"/>
      <c r="DM11" s="666"/>
      <c r="DN11" s="666"/>
      <c r="DO11" s="666"/>
      <c r="DP11" s="667"/>
      <c r="DQ11" s="674">
        <v>73821</v>
      </c>
      <c r="DR11" s="666"/>
      <c r="DS11" s="666"/>
      <c r="DT11" s="666"/>
      <c r="DU11" s="666"/>
      <c r="DV11" s="666"/>
      <c r="DW11" s="666"/>
      <c r="DX11" s="666"/>
      <c r="DY11" s="666"/>
      <c r="DZ11" s="666"/>
      <c r="EA11" s="666"/>
      <c r="EB11" s="666"/>
      <c r="EC11" s="675"/>
    </row>
    <row r="12" spans="2:143" ht="11.25" customHeight="1" x14ac:dyDescent="0.15">
      <c r="B12" s="662" t="s">
        <v>254</v>
      </c>
      <c r="C12" s="663"/>
      <c r="D12" s="663"/>
      <c r="E12" s="663"/>
      <c r="F12" s="663"/>
      <c r="G12" s="663"/>
      <c r="H12" s="663"/>
      <c r="I12" s="663"/>
      <c r="J12" s="663"/>
      <c r="K12" s="663"/>
      <c r="L12" s="663"/>
      <c r="M12" s="663"/>
      <c r="N12" s="663"/>
      <c r="O12" s="663"/>
      <c r="P12" s="663"/>
      <c r="Q12" s="664"/>
      <c r="R12" s="665" t="s">
        <v>232</v>
      </c>
      <c r="S12" s="666"/>
      <c r="T12" s="666"/>
      <c r="U12" s="666"/>
      <c r="V12" s="666"/>
      <c r="W12" s="666"/>
      <c r="X12" s="666"/>
      <c r="Y12" s="667"/>
      <c r="Z12" s="668" t="s">
        <v>129</v>
      </c>
      <c r="AA12" s="668"/>
      <c r="AB12" s="668"/>
      <c r="AC12" s="668"/>
      <c r="AD12" s="669" t="s">
        <v>129</v>
      </c>
      <c r="AE12" s="669"/>
      <c r="AF12" s="669"/>
      <c r="AG12" s="669"/>
      <c r="AH12" s="669"/>
      <c r="AI12" s="669"/>
      <c r="AJ12" s="669"/>
      <c r="AK12" s="669"/>
      <c r="AL12" s="670" t="s">
        <v>232</v>
      </c>
      <c r="AM12" s="671"/>
      <c r="AN12" s="671"/>
      <c r="AO12" s="672"/>
      <c r="AP12" s="662" t="s">
        <v>255</v>
      </c>
      <c r="AQ12" s="663"/>
      <c r="AR12" s="663"/>
      <c r="AS12" s="663"/>
      <c r="AT12" s="663"/>
      <c r="AU12" s="663"/>
      <c r="AV12" s="663"/>
      <c r="AW12" s="663"/>
      <c r="AX12" s="663"/>
      <c r="AY12" s="663"/>
      <c r="AZ12" s="663"/>
      <c r="BA12" s="663"/>
      <c r="BB12" s="663"/>
      <c r="BC12" s="663"/>
      <c r="BD12" s="663"/>
      <c r="BE12" s="663"/>
      <c r="BF12" s="664"/>
      <c r="BG12" s="665">
        <v>2580246</v>
      </c>
      <c r="BH12" s="666"/>
      <c r="BI12" s="666"/>
      <c r="BJ12" s="666"/>
      <c r="BK12" s="666"/>
      <c r="BL12" s="666"/>
      <c r="BM12" s="666"/>
      <c r="BN12" s="667"/>
      <c r="BO12" s="668">
        <v>60.8</v>
      </c>
      <c r="BP12" s="668"/>
      <c r="BQ12" s="668"/>
      <c r="BR12" s="668"/>
      <c r="BS12" s="669" t="s">
        <v>129</v>
      </c>
      <c r="BT12" s="669"/>
      <c r="BU12" s="669"/>
      <c r="BV12" s="669"/>
      <c r="BW12" s="669"/>
      <c r="BX12" s="669"/>
      <c r="BY12" s="669"/>
      <c r="BZ12" s="669"/>
      <c r="CA12" s="669"/>
      <c r="CB12" s="673"/>
      <c r="CD12" s="680" t="s">
        <v>256</v>
      </c>
      <c r="CE12" s="681"/>
      <c r="CF12" s="681"/>
      <c r="CG12" s="681"/>
      <c r="CH12" s="681"/>
      <c r="CI12" s="681"/>
      <c r="CJ12" s="681"/>
      <c r="CK12" s="681"/>
      <c r="CL12" s="681"/>
      <c r="CM12" s="681"/>
      <c r="CN12" s="681"/>
      <c r="CO12" s="681"/>
      <c r="CP12" s="681"/>
      <c r="CQ12" s="682"/>
      <c r="CR12" s="665">
        <v>149597</v>
      </c>
      <c r="CS12" s="666"/>
      <c r="CT12" s="666"/>
      <c r="CU12" s="666"/>
      <c r="CV12" s="666"/>
      <c r="CW12" s="666"/>
      <c r="CX12" s="666"/>
      <c r="CY12" s="667"/>
      <c r="CZ12" s="668">
        <v>1.9</v>
      </c>
      <c r="DA12" s="668"/>
      <c r="DB12" s="668"/>
      <c r="DC12" s="668"/>
      <c r="DD12" s="674" t="s">
        <v>129</v>
      </c>
      <c r="DE12" s="666"/>
      <c r="DF12" s="666"/>
      <c r="DG12" s="666"/>
      <c r="DH12" s="666"/>
      <c r="DI12" s="666"/>
      <c r="DJ12" s="666"/>
      <c r="DK12" s="666"/>
      <c r="DL12" s="666"/>
      <c r="DM12" s="666"/>
      <c r="DN12" s="666"/>
      <c r="DO12" s="666"/>
      <c r="DP12" s="667"/>
      <c r="DQ12" s="674">
        <v>37317</v>
      </c>
      <c r="DR12" s="666"/>
      <c r="DS12" s="666"/>
      <c r="DT12" s="666"/>
      <c r="DU12" s="666"/>
      <c r="DV12" s="666"/>
      <c r="DW12" s="666"/>
      <c r="DX12" s="666"/>
      <c r="DY12" s="666"/>
      <c r="DZ12" s="666"/>
      <c r="EA12" s="666"/>
      <c r="EB12" s="666"/>
      <c r="EC12" s="675"/>
    </row>
    <row r="13" spans="2:143" ht="11.25" customHeight="1" x14ac:dyDescent="0.15">
      <c r="B13" s="662" t="s">
        <v>257</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129</v>
      </c>
      <c r="AA13" s="668"/>
      <c r="AB13" s="668"/>
      <c r="AC13" s="668"/>
      <c r="AD13" s="669" t="s">
        <v>129</v>
      </c>
      <c r="AE13" s="669"/>
      <c r="AF13" s="669"/>
      <c r="AG13" s="669"/>
      <c r="AH13" s="669"/>
      <c r="AI13" s="669"/>
      <c r="AJ13" s="669"/>
      <c r="AK13" s="669"/>
      <c r="AL13" s="670" t="s">
        <v>129</v>
      </c>
      <c r="AM13" s="671"/>
      <c r="AN13" s="671"/>
      <c r="AO13" s="672"/>
      <c r="AP13" s="662" t="s">
        <v>258</v>
      </c>
      <c r="AQ13" s="663"/>
      <c r="AR13" s="663"/>
      <c r="AS13" s="663"/>
      <c r="AT13" s="663"/>
      <c r="AU13" s="663"/>
      <c r="AV13" s="663"/>
      <c r="AW13" s="663"/>
      <c r="AX13" s="663"/>
      <c r="AY13" s="663"/>
      <c r="AZ13" s="663"/>
      <c r="BA13" s="663"/>
      <c r="BB13" s="663"/>
      <c r="BC13" s="663"/>
      <c r="BD13" s="663"/>
      <c r="BE13" s="663"/>
      <c r="BF13" s="664"/>
      <c r="BG13" s="665">
        <v>2347652</v>
      </c>
      <c r="BH13" s="666"/>
      <c r="BI13" s="666"/>
      <c r="BJ13" s="666"/>
      <c r="BK13" s="666"/>
      <c r="BL13" s="666"/>
      <c r="BM13" s="666"/>
      <c r="BN13" s="667"/>
      <c r="BO13" s="668">
        <v>55.3</v>
      </c>
      <c r="BP13" s="668"/>
      <c r="BQ13" s="668"/>
      <c r="BR13" s="668"/>
      <c r="BS13" s="669" t="s">
        <v>129</v>
      </c>
      <c r="BT13" s="669"/>
      <c r="BU13" s="669"/>
      <c r="BV13" s="669"/>
      <c r="BW13" s="669"/>
      <c r="BX13" s="669"/>
      <c r="BY13" s="669"/>
      <c r="BZ13" s="669"/>
      <c r="CA13" s="669"/>
      <c r="CB13" s="673"/>
      <c r="CD13" s="680" t="s">
        <v>259</v>
      </c>
      <c r="CE13" s="681"/>
      <c r="CF13" s="681"/>
      <c r="CG13" s="681"/>
      <c r="CH13" s="681"/>
      <c r="CI13" s="681"/>
      <c r="CJ13" s="681"/>
      <c r="CK13" s="681"/>
      <c r="CL13" s="681"/>
      <c r="CM13" s="681"/>
      <c r="CN13" s="681"/>
      <c r="CO13" s="681"/>
      <c r="CP13" s="681"/>
      <c r="CQ13" s="682"/>
      <c r="CR13" s="665">
        <v>817575</v>
      </c>
      <c r="CS13" s="666"/>
      <c r="CT13" s="666"/>
      <c r="CU13" s="666"/>
      <c r="CV13" s="666"/>
      <c r="CW13" s="666"/>
      <c r="CX13" s="666"/>
      <c r="CY13" s="667"/>
      <c r="CZ13" s="668">
        <v>10.199999999999999</v>
      </c>
      <c r="DA13" s="668"/>
      <c r="DB13" s="668"/>
      <c r="DC13" s="668"/>
      <c r="DD13" s="674">
        <v>376343</v>
      </c>
      <c r="DE13" s="666"/>
      <c r="DF13" s="666"/>
      <c r="DG13" s="666"/>
      <c r="DH13" s="666"/>
      <c r="DI13" s="666"/>
      <c r="DJ13" s="666"/>
      <c r="DK13" s="666"/>
      <c r="DL13" s="666"/>
      <c r="DM13" s="666"/>
      <c r="DN13" s="666"/>
      <c r="DO13" s="666"/>
      <c r="DP13" s="667"/>
      <c r="DQ13" s="674">
        <v>612836</v>
      </c>
      <c r="DR13" s="666"/>
      <c r="DS13" s="666"/>
      <c r="DT13" s="666"/>
      <c r="DU13" s="666"/>
      <c r="DV13" s="666"/>
      <c r="DW13" s="666"/>
      <c r="DX13" s="666"/>
      <c r="DY13" s="666"/>
      <c r="DZ13" s="666"/>
      <c r="EA13" s="666"/>
      <c r="EB13" s="666"/>
      <c r="EC13" s="675"/>
    </row>
    <row r="14" spans="2:143" ht="11.25" customHeight="1" x14ac:dyDescent="0.15">
      <c r="B14" s="662" t="s">
        <v>260</v>
      </c>
      <c r="C14" s="663"/>
      <c r="D14" s="663"/>
      <c r="E14" s="663"/>
      <c r="F14" s="663"/>
      <c r="G14" s="663"/>
      <c r="H14" s="663"/>
      <c r="I14" s="663"/>
      <c r="J14" s="663"/>
      <c r="K14" s="663"/>
      <c r="L14" s="663"/>
      <c r="M14" s="663"/>
      <c r="N14" s="663"/>
      <c r="O14" s="663"/>
      <c r="P14" s="663"/>
      <c r="Q14" s="664"/>
      <c r="R14" s="665">
        <v>1</v>
      </c>
      <c r="S14" s="666"/>
      <c r="T14" s="666"/>
      <c r="U14" s="666"/>
      <c r="V14" s="666"/>
      <c r="W14" s="666"/>
      <c r="X14" s="666"/>
      <c r="Y14" s="667"/>
      <c r="Z14" s="668">
        <v>0</v>
      </c>
      <c r="AA14" s="668"/>
      <c r="AB14" s="668"/>
      <c r="AC14" s="668"/>
      <c r="AD14" s="669">
        <v>1</v>
      </c>
      <c r="AE14" s="669"/>
      <c r="AF14" s="669"/>
      <c r="AG14" s="669"/>
      <c r="AH14" s="669"/>
      <c r="AI14" s="669"/>
      <c r="AJ14" s="669"/>
      <c r="AK14" s="669"/>
      <c r="AL14" s="670">
        <v>0</v>
      </c>
      <c r="AM14" s="671"/>
      <c r="AN14" s="671"/>
      <c r="AO14" s="672"/>
      <c r="AP14" s="662" t="s">
        <v>261</v>
      </c>
      <c r="AQ14" s="663"/>
      <c r="AR14" s="663"/>
      <c r="AS14" s="663"/>
      <c r="AT14" s="663"/>
      <c r="AU14" s="663"/>
      <c r="AV14" s="663"/>
      <c r="AW14" s="663"/>
      <c r="AX14" s="663"/>
      <c r="AY14" s="663"/>
      <c r="AZ14" s="663"/>
      <c r="BA14" s="663"/>
      <c r="BB14" s="663"/>
      <c r="BC14" s="663"/>
      <c r="BD14" s="663"/>
      <c r="BE14" s="663"/>
      <c r="BF14" s="664"/>
      <c r="BG14" s="665">
        <v>41821</v>
      </c>
      <c r="BH14" s="666"/>
      <c r="BI14" s="666"/>
      <c r="BJ14" s="666"/>
      <c r="BK14" s="666"/>
      <c r="BL14" s="666"/>
      <c r="BM14" s="666"/>
      <c r="BN14" s="667"/>
      <c r="BO14" s="668">
        <v>1</v>
      </c>
      <c r="BP14" s="668"/>
      <c r="BQ14" s="668"/>
      <c r="BR14" s="668"/>
      <c r="BS14" s="669" t="s">
        <v>129</v>
      </c>
      <c r="BT14" s="669"/>
      <c r="BU14" s="669"/>
      <c r="BV14" s="669"/>
      <c r="BW14" s="669"/>
      <c r="BX14" s="669"/>
      <c r="BY14" s="669"/>
      <c r="BZ14" s="669"/>
      <c r="CA14" s="669"/>
      <c r="CB14" s="673"/>
      <c r="CD14" s="680" t="s">
        <v>262</v>
      </c>
      <c r="CE14" s="681"/>
      <c r="CF14" s="681"/>
      <c r="CG14" s="681"/>
      <c r="CH14" s="681"/>
      <c r="CI14" s="681"/>
      <c r="CJ14" s="681"/>
      <c r="CK14" s="681"/>
      <c r="CL14" s="681"/>
      <c r="CM14" s="681"/>
      <c r="CN14" s="681"/>
      <c r="CO14" s="681"/>
      <c r="CP14" s="681"/>
      <c r="CQ14" s="682"/>
      <c r="CR14" s="665">
        <v>321840</v>
      </c>
      <c r="CS14" s="666"/>
      <c r="CT14" s="666"/>
      <c r="CU14" s="666"/>
      <c r="CV14" s="666"/>
      <c r="CW14" s="666"/>
      <c r="CX14" s="666"/>
      <c r="CY14" s="667"/>
      <c r="CZ14" s="668">
        <v>4</v>
      </c>
      <c r="DA14" s="668"/>
      <c r="DB14" s="668"/>
      <c r="DC14" s="668"/>
      <c r="DD14" s="674" t="s">
        <v>129</v>
      </c>
      <c r="DE14" s="666"/>
      <c r="DF14" s="666"/>
      <c r="DG14" s="666"/>
      <c r="DH14" s="666"/>
      <c r="DI14" s="666"/>
      <c r="DJ14" s="666"/>
      <c r="DK14" s="666"/>
      <c r="DL14" s="666"/>
      <c r="DM14" s="666"/>
      <c r="DN14" s="666"/>
      <c r="DO14" s="666"/>
      <c r="DP14" s="667"/>
      <c r="DQ14" s="674">
        <v>319979</v>
      </c>
      <c r="DR14" s="666"/>
      <c r="DS14" s="666"/>
      <c r="DT14" s="666"/>
      <c r="DU14" s="666"/>
      <c r="DV14" s="666"/>
      <c r="DW14" s="666"/>
      <c r="DX14" s="666"/>
      <c r="DY14" s="666"/>
      <c r="DZ14" s="666"/>
      <c r="EA14" s="666"/>
      <c r="EB14" s="666"/>
      <c r="EC14" s="675"/>
    </row>
    <row r="15" spans="2:143" ht="11.25" customHeight="1" x14ac:dyDescent="0.15">
      <c r="B15" s="662" t="s">
        <v>263</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232</v>
      </c>
      <c r="AE15" s="669"/>
      <c r="AF15" s="669"/>
      <c r="AG15" s="669"/>
      <c r="AH15" s="669"/>
      <c r="AI15" s="669"/>
      <c r="AJ15" s="669"/>
      <c r="AK15" s="669"/>
      <c r="AL15" s="670" t="s">
        <v>129</v>
      </c>
      <c r="AM15" s="671"/>
      <c r="AN15" s="671"/>
      <c r="AO15" s="672"/>
      <c r="AP15" s="662" t="s">
        <v>264</v>
      </c>
      <c r="AQ15" s="663"/>
      <c r="AR15" s="663"/>
      <c r="AS15" s="663"/>
      <c r="AT15" s="663"/>
      <c r="AU15" s="663"/>
      <c r="AV15" s="663"/>
      <c r="AW15" s="663"/>
      <c r="AX15" s="663"/>
      <c r="AY15" s="663"/>
      <c r="AZ15" s="663"/>
      <c r="BA15" s="663"/>
      <c r="BB15" s="663"/>
      <c r="BC15" s="663"/>
      <c r="BD15" s="663"/>
      <c r="BE15" s="663"/>
      <c r="BF15" s="664"/>
      <c r="BG15" s="665">
        <v>121040</v>
      </c>
      <c r="BH15" s="666"/>
      <c r="BI15" s="666"/>
      <c r="BJ15" s="666"/>
      <c r="BK15" s="666"/>
      <c r="BL15" s="666"/>
      <c r="BM15" s="666"/>
      <c r="BN15" s="667"/>
      <c r="BO15" s="668">
        <v>2.9</v>
      </c>
      <c r="BP15" s="668"/>
      <c r="BQ15" s="668"/>
      <c r="BR15" s="668"/>
      <c r="BS15" s="669" t="s">
        <v>129</v>
      </c>
      <c r="BT15" s="669"/>
      <c r="BU15" s="669"/>
      <c r="BV15" s="669"/>
      <c r="BW15" s="669"/>
      <c r="BX15" s="669"/>
      <c r="BY15" s="669"/>
      <c r="BZ15" s="669"/>
      <c r="CA15" s="669"/>
      <c r="CB15" s="673"/>
      <c r="CD15" s="680" t="s">
        <v>265</v>
      </c>
      <c r="CE15" s="681"/>
      <c r="CF15" s="681"/>
      <c r="CG15" s="681"/>
      <c r="CH15" s="681"/>
      <c r="CI15" s="681"/>
      <c r="CJ15" s="681"/>
      <c r="CK15" s="681"/>
      <c r="CL15" s="681"/>
      <c r="CM15" s="681"/>
      <c r="CN15" s="681"/>
      <c r="CO15" s="681"/>
      <c r="CP15" s="681"/>
      <c r="CQ15" s="682"/>
      <c r="CR15" s="665">
        <v>1017307</v>
      </c>
      <c r="CS15" s="666"/>
      <c r="CT15" s="666"/>
      <c r="CU15" s="666"/>
      <c r="CV15" s="666"/>
      <c r="CW15" s="666"/>
      <c r="CX15" s="666"/>
      <c r="CY15" s="667"/>
      <c r="CZ15" s="668">
        <v>12.7</v>
      </c>
      <c r="DA15" s="668"/>
      <c r="DB15" s="668"/>
      <c r="DC15" s="668"/>
      <c r="DD15" s="674">
        <v>182559</v>
      </c>
      <c r="DE15" s="666"/>
      <c r="DF15" s="666"/>
      <c r="DG15" s="666"/>
      <c r="DH15" s="666"/>
      <c r="DI15" s="666"/>
      <c r="DJ15" s="666"/>
      <c r="DK15" s="666"/>
      <c r="DL15" s="666"/>
      <c r="DM15" s="666"/>
      <c r="DN15" s="666"/>
      <c r="DO15" s="666"/>
      <c r="DP15" s="667"/>
      <c r="DQ15" s="674">
        <v>707951</v>
      </c>
      <c r="DR15" s="666"/>
      <c r="DS15" s="666"/>
      <c r="DT15" s="666"/>
      <c r="DU15" s="666"/>
      <c r="DV15" s="666"/>
      <c r="DW15" s="666"/>
      <c r="DX15" s="666"/>
      <c r="DY15" s="666"/>
      <c r="DZ15" s="666"/>
      <c r="EA15" s="666"/>
      <c r="EB15" s="666"/>
      <c r="EC15" s="675"/>
    </row>
    <row r="16" spans="2:143" ht="11.25" customHeight="1" x14ac:dyDescent="0.15">
      <c r="B16" s="662" t="s">
        <v>266</v>
      </c>
      <c r="C16" s="663"/>
      <c r="D16" s="663"/>
      <c r="E16" s="663"/>
      <c r="F16" s="663"/>
      <c r="G16" s="663"/>
      <c r="H16" s="663"/>
      <c r="I16" s="663"/>
      <c r="J16" s="663"/>
      <c r="K16" s="663"/>
      <c r="L16" s="663"/>
      <c r="M16" s="663"/>
      <c r="N16" s="663"/>
      <c r="O16" s="663"/>
      <c r="P16" s="663"/>
      <c r="Q16" s="664"/>
      <c r="R16" s="665">
        <v>6868</v>
      </c>
      <c r="S16" s="666"/>
      <c r="T16" s="666"/>
      <c r="U16" s="666"/>
      <c r="V16" s="666"/>
      <c r="W16" s="666"/>
      <c r="X16" s="666"/>
      <c r="Y16" s="667"/>
      <c r="Z16" s="668">
        <v>0.1</v>
      </c>
      <c r="AA16" s="668"/>
      <c r="AB16" s="668"/>
      <c r="AC16" s="668"/>
      <c r="AD16" s="669">
        <v>6868</v>
      </c>
      <c r="AE16" s="669"/>
      <c r="AF16" s="669"/>
      <c r="AG16" s="669"/>
      <c r="AH16" s="669"/>
      <c r="AI16" s="669"/>
      <c r="AJ16" s="669"/>
      <c r="AK16" s="669"/>
      <c r="AL16" s="670">
        <v>0.1</v>
      </c>
      <c r="AM16" s="671"/>
      <c r="AN16" s="671"/>
      <c r="AO16" s="672"/>
      <c r="AP16" s="662" t="s">
        <v>267</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129</v>
      </c>
      <c r="BT16" s="669"/>
      <c r="BU16" s="669"/>
      <c r="BV16" s="669"/>
      <c r="BW16" s="669"/>
      <c r="BX16" s="669"/>
      <c r="BY16" s="669"/>
      <c r="BZ16" s="669"/>
      <c r="CA16" s="669"/>
      <c r="CB16" s="673"/>
      <c r="CD16" s="680" t="s">
        <v>268</v>
      </c>
      <c r="CE16" s="681"/>
      <c r="CF16" s="681"/>
      <c r="CG16" s="681"/>
      <c r="CH16" s="681"/>
      <c r="CI16" s="681"/>
      <c r="CJ16" s="681"/>
      <c r="CK16" s="681"/>
      <c r="CL16" s="681"/>
      <c r="CM16" s="681"/>
      <c r="CN16" s="681"/>
      <c r="CO16" s="681"/>
      <c r="CP16" s="681"/>
      <c r="CQ16" s="682"/>
      <c r="CR16" s="665" t="s">
        <v>129</v>
      </c>
      <c r="CS16" s="666"/>
      <c r="CT16" s="666"/>
      <c r="CU16" s="666"/>
      <c r="CV16" s="666"/>
      <c r="CW16" s="666"/>
      <c r="CX16" s="666"/>
      <c r="CY16" s="667"/>
      <c r="CZ16" s="668" t="s">
        <v>129</v>
      </c>
      <c r="DA16" s="668"/>
      <c r="DB16" s="668"/>
      <c r="DC16" s="668"/>
      <c r="DD16" s="674" t="s">
        <v>129</v>
      </c>
      <c r="DE16" s="666"/>
      <c r="DF16" s="666"/>
      <c r="DG16" s="666"/>
      <c r="DH16" s="666"/>
      <c r="DI16" s="666"/>
      <c r="DJ16" s="666"/>
      <c r="DK16" s="666"/>
      <c r="DL16" s="666"/>
      <c r="DM16" s="666"/>
      <c r="DN16" s="666"/>
      <c r="DO16" s="666"/>
      <c r="DP16" s="667"/>
      <c r="DQ16" s="674" t="s">
        <v>129</v>
      </c>
      <c r="DR16" s="666"/>
      <c r="DS16" s="666"/>
      <c r="DT16" s="666"/>
      <c r="DU16" s="666"/>
      <c r="DV16" s="666"/>
      <c r="DW16" s="666"/>
      <c r="DX16" s="666"/>
      <c r="DY16" s="666"/>
      <c r="DZ16" s="666"/>
      <c r="EA16" s="666"/>
      <c r="EB16" s="666"/>
      <c r="EC16" s="675"/>
    </row>
    <row r="17" spans="2:133" ht="11.25" customHeight="1" x14ac:dyDescent="0.15">
      <c r="B17" s="662" t="s">
        <v>269</v>
      </c>
      <c r="C17" s="663"/>
      <c r="D17" s="663"/>
      <c r="E17" s="663"/>
      <c r="F17" s="663"/>
      <c r="G17" s="663"/>
      <c r="H17" s="663"/>
      <c r="I17" s="663"/>
      <c r="J17" s="663"/>
      <c r="K17" s="663"/>
      <c r="L17" s="663"/>
      <c r="M17" s="663"/>
      <c r="N17" s="663"/>
      <c r="O17" s="663"/>
      <c r="P17" s="663"/>
      <c r="Q17" s="664"/>
      <c r="R17" s="665">
        <v>51397</v>
      </c>
      <c r="S17" s="666"/>
      <c r="T17" s="666"/>
      <c r="U17" s="666"/>
      <c r="V17" s="666"/>
      <c r="W17" s="666"/>
      <c r="X17" s="666"/>
      <c r="Y17" s="667"/>
      <c r="Z17" s="668">
        <v>0.6</v>
      </c>
      <c r="AA17" s="668"/>
      <c r="AB17" s="668"/>
      <c r="AC17" s="668"/>
      <c r="AD17" s="669">
        <v>51397</v>
      </c>
      <c r="AE17" s="669"/>
      <c r="AF17" s="669"/>
      <c r="AG17" s="669"/>
      <c r="AH17" s="669"/>
      <c r="AI17" s="669"/>
      <c r="AJ17" s="669"/>
      <c r="AK17" s="669"/>
      <c r="AL17" s="670">
        <v>1.1000000000000001</v>
      </c>
      <c r="AM17" s="671"/>
      <c r="AN17" s="671"/>
      <c r="AO17" s="672"/>
      <c r="AP17" s="662" t="s">
        <v>270</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129</v>
      </c>
      <c r="BP17" s="668"/>
      <c r="BQ17" s="668"/>
      <c r="BR17" s="668"/>
      <c r="BS17" s="669" t="s">
        <v>129</v>
      </c>
      <c r="BT17" s="669"/>
      <c r="BU17" s="669"/>
      <c r="BV17" s="669"/>
      <c r="BW17" s="669"/>
      <c r="BX17" s="669"/>
      <c r="BY17" s="669"/>
      <c r="BZ17" s="669"/>
      <c r="CA17" s="669"/>
      <c r="CB17" s="673"/>
      <c r="CD17" s="680" t="s">
        <v>271</v>
      </c>
      <c r="CE17" s="681"/>
      <c r="CF17" s="681"/>
      <c r="CG17" s="681"/>
      <c r="CH17" s="681"/>
      <c r="CI17" s="681"/>
      <c r="CJ17" s="681"/>
      <c r="CK17" s="681"/>
      <c r="CL17" s="681"/>
      <c r="CM17" s="681"/>
      <c r="CN17" s="681"/>
      <c r="CO17" s="681"/>
      <c r="CP17" s="681"/>
      <c r="CQ17" s="682"/>
      <c r="CR17" s="665">
        <v>181261</v>
      </c>
      <c r="CS17" s="666"/>
      <c r="CT17" s="666"/>
      <c r="CU17" s="666"/>
      <c r="CV17" s="666"/>
      <c r="CW17" s="666"/>
      <c r="CX17" s="666"/>
      <c r="CY17" s="667"/>
      <c r="CZ17" s="668">
        <v>2.2999999999999998</v>
      </c>
      <c r="DA17" s="668"/>
      <c r="DB17" s="668"/>
      <c r="DC17" s="668"/>
      <c r="DD17" s="674" t="s">
        <v>129</v>
      </c>
      <c r="DE17" s="666"/>
      <c r="DF17" s="666"/>
      <c r="DG17" s="666"/>
      <c r="DH17" s="666"/>
      <c r="DI17" s="666"/>
      <c r="DJ17" s="666"/>
      <c r="DK17" s="666"/>
      <c r="DL17" s="666"/>
      <c r="DM17" s="666"/>
      <c r="DN17" s="666"/>
      <c r="DO17" s="666"/>
      <c r="DP17" s="667"/>
      <c r="DQ17" s="674">
        <v>181261</v>
      </c>
      <c r="DR17" s="666"/>
      <c r="DS17" s="666"/>
      <c r="DT17" s="666"/>
      <c r="DU17" s="666"/>
      <c r="DV17" s="666"/>
      <c r="DW17" s="666"/>
      <c r="DX17" s="666"/>
      <c r="DY17" s="666"/>
      <c r="DZ17" s="666"/>
      <c r="EA17" s="666"/>
      <c r="EB17" s="666"/>
      <c r="EC17" s="675"/>
    </row>
    <row r="18" spans="2:133" ht="11.25" customHeight="1" x14ac:dyDescent="0.15">
      <c r="B18" s="662" t="s">
        <v>272</v>
      </c>
      <c r="C18" s="663"/>
      <c r="D18" s="663"/>
      <c r="E18" s="663"/>
      <c r="F18" s="663"/>
      <c r="G18" s="663"/>
      <c r="H18" s="663"/>
      <c r="I18" s="663"/>
      <c r="J18" s="663"/>
      <c r="K18" s="663"/>
      <c r="L18" s="663"/>
      <c r="M18" s="663"/>
      <c r="N18" s="663"/>
      <c r="O18" s="663"/>
      <c r="P18" s="663"/>
      <c r="Q18" s="664"/>
      <c r="R18" s="665">
        <v>54772</v>
      </c>
      <c r="S18" s="666"/>
      <c r="T18" s="666"/>
      <c r="U18" s="666"/>
      <c r="V18" s="666"/>
      <c r="W18" s="666"/>
      <c r="X18" s="666"/>
      <c r="Y18" s="667"/>
      <c r="Z18" s="668">
        <v>0.6</v>
      </c>
      <c r="AA18" s="668"/>
      <c r="AB18" s="668"/>
      <c r="AC18" s="668"/>
      <c r="AD18" s="669">
        <v>54772</v>
      </c>
      <c r="AE18" s="669"/>
      <c r="AF18" s="669"/>
      <c r="AG18" s="669"/>
      <c r="AH18" s="669"/>
      <c r="AI18" s="669"/>
      <c r="AJ18" s="669"/>
      <c r="AK18" s="669"/>
      <c r="AL18" s="670">
        <v>1.1000000000000001</v>
      </c>
      <c r="AM18" s="671"/>
      <c r="AN18" s="671"/>
      <c r="AO18" s="672"/>
      <c r="AP18" s="662" t="s">
        <v>273</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129</v>
      </c>
      <c r="BP18" s="668"/>
      <c r="BQ18" s="668"/>
      <c r="BR18" s="668"/>
      <c r="BS18" s="669" t="s">
        <v>129</v>
      </c>
      <c r="BT18" s="669"/>
      <c r="BU18" s="669"/>
      <c r="BV18" s="669"/>
      <c r="BW18" s="669"/>
      <c r="BX18" s="669"/>
      <c r="BY18" s="669"/>
      <c r="BZ18" s="669"/>
      <c r="CA18" s="669"/>
      <c r="CB18" s="673"/>
      <c r="CD18" s="680" t="s">
        <v>274</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129</v>
      </c>
      <c r="DE18" s="666"/>
      <c r="DF18" s="666"/>
      <c r="DG18" s="666"/>
      <c r="DH18" s="666"/>
      <c r="DI18" s="666"/>
      <c r="DJ18" s="666"/>
      <c r="DK18" s="666"/>
      <c r="DL18" s="666"/>
      <c r="DM18" s="666"/>
      <c r="DN18" s="666"/>
      <c r="DO18" s="666"/>
      <c r="DP18" s="667"/>
      <c r="DQ18" s="674" t="s">
        <v>129</v>
      </c>
      <c r="DR18" s="666"/>
      <c r="DS18" s="666"/>
      <c r="DT18" s="666"/>
      <c r="DU18" s="666"/>
      <c r="DV18" s="666"/>
      <c r="DW18" s="666"/>
      <c r="DX18" s="666"/>
      <c r="DY18" s="666"/>
      <c r="DZ18" s="666"/>
      <c r="EA18" s="666"/>
      <c r="EB18" s="666"/>
      <c r="EC18" s="675"/>
    </row>
    <row r="19" spans="2:133" ht="11.25" customHeight="1" x14ac:dyDescent="0.15">
      <c r="B19" s="662" t="s">
        <v>275</v>
      </c>
      <c r="C19" s="663"/>
      <c r="D19" s="663"/>
      <c r="E19" s="663"/>
      <c r="F19" s="663"/>
      <c r="G19" s="663"/>
      <c r="H19" s="663"/>
      <c r="I19" s="663"/>
      <c r="J19" s="663"/>
      <c r="K19" s="663"/>
      <c r="L19" s="663"/>
      <c r="M19" s="663"/>
      <c r="N19" s="663"/>
      <c r="O19" s="663"/>
      <c r="P19" s="663"/>
      <c r="Q19" s="664"/>
      <c r="R19" s="665">
        <v>25380</v>
      </c>
      <c r="S19" s="666"/>
      <c r="T19" s="666"/>
      <c r="U19" s="666"/>
      <c r="V19" s="666"/>
      <c r="W19" s="666"/>
      <c r="X19" s="666"/>
      <c r="Y19" s="667"/>
      <c r="Z19" s="668">
        <v>0.3</v>
      </c>
      <c r="AA19" s="668"/>
      <c r="AB19" s="668"/>
      <c r="AC19" s="668"/>
      <c r="AD19" s="669">
        <v>25380</v>
      </c>
      <c r="AE19" s="669"/>
      <c r="AF19" s="669"/>
      <c r="AG19" s="669"/>
      <c r="AH19" s="669"/>
      <c r="AI19" s="669"/>
      <c r="AJ19" s="669"/>
      <c r="AK19" s="669"/>
      <c r="AL19" s="670">
        <v>0.5</v>
      </c>
      <c r="AM19" s="671"/>
      <c r="AN19" s="671"/>
      <c r="AO19" s="672"/>
      <c r="AP19" s="662" t="s">
        <v>276</v>
      </c>
      <c r="AQ19" s="663"/>
      <c r="AR19" s="663"/>
      <c r="AS19" s="663"/>
      <c r="AT19" s="663"/>
      <c r="AU19" s="663"/>
      <c r="AV19" s="663"/>
      <c r="AW19" s="663"/>
      <c r="AX19" s="663"/>
      <c r="AY19" s="663"/>
      <c r="AZ19" s="663"/>
      <c r="BA19" s="663"/>
      <c r="BB19" s="663"/>
      <c r="BC19" s="663"/>
      <c r="BD19" s="663"/>
      <c r="BE19" s="663"/>
      <c r="BF19" s="664"/>
      <c r="BG19" s="665">
        <v>263617</v>
      </c>
      <c r="BH19" s="666"/>
      <c r="BI19" s="666"/>
      <c r="BJ19" s="666"/>
      <c r="BK19" s="666"/>
      <c r="BL19" s="666"/>
      <c r="BM19" s="666"/>
      <c r="BN19" s="667"/>
      <c r="BO19" s="668">
        <v>6.2</v>
      </c>
      <c r="BP19" s="668"/>
      <c r="BQ19" s="668"/>
      <c r="BR19" s="668"/>
      <c r="BS19" s="669" t="s">
        <v>129</v>
      </c>
      <c r="BT19" s="669"/>
      <c r="BU19" s="669"/>
      <c r="BV19" s="669"/>
      <c r="BW19" s="669"/>
      <c r="BX19" s="669"/>
      <c r="BY19" s="669"/>
      <c r="BZ19" s="669"/>
      <c r="CA19" s="669"/>
      <c r="CB19" s="673"/>
      <c r="CD19" s="680" t="s">
        <v>277</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x14ac:dyDescent="0.15">
      <c r="B20" s="662" t="s">
        <v>278</v>
      </c>
      <c r="C20" s="663"/>
      <c r="D20" s="663"/>
      <c r="E20" s="663"/>
      <c r="F20" s="663"/>
      <c r="G20" s="663"/>
      <c r="H20" s="663"/>
      <c r="I20" s="663"/>
      <c r="J20" s="663"/>
      <c r="K20" s="663"/>
      <c r="L20" s="663"/>
      <c r="M20" s="663"/>
      <c r="N20" s="663"/>
      <c r="O20" s="663"/>
      <c r="P20" s="663"/>
      <c r="Q20" s="664"/>
      <c r="R20" s="665">
        <v>2320</v>
      </c>
      <c r="S20" s="666"/>
      <c r="T20" s="666"/>
      <c r="U20" s="666"/>
      <c r="V20" s="666"/>
      <c r="W20" s="666"/>
      <c r="X20" s="666"/>
      <c r="Y20" s="667"/>
      <c r="Z20" s="668">
        <v>0</v>
      </c>
      <c r="AA20" s="668"/>
      <c r="AB20" s="668"/>
      <c r="AC20" s="668"/>
      <c r="AD20" s="669">
        <v>2320</v>
      </c>
      <c r="AE20" s="669"/>
      <c r="AF20" s="669"/>
      <c r="AG20" s="669"/>
      <c r="AH20" s="669"/>
      <c r="AI20" s="669"/>
      <c r="AJ20" s="669"/>
      <c r="AK20" s="669"/>
      <c r="AL20" s="670">
        <v>0</v>
      </c>
      <c r="AM20" s="671"/>
      <c r="AN20" s="671"/>
      <c r="AO20" s="672"/>
      <c r="AP20" s="662" t="s">
        <v>279</v>
      </c>
      <c r="AQ20" s="663"/>
      <c r="AR20" s="663"/>
      <c r="AS20" s="663"/>
      <c r="AT20" s="663"/>
      <c r="AU20" s="663"/>
      <c r="AV20" s="663"/>
      <c r="AW20" s="663"/>
      <c r="AX20" s="663"/>
      <c r="AY20" s="663"/>
      <c r="AZ20" s="663"/>
      <c r="BA20" s="663"/>
      <c r="BB20" s="663"/>
      <c r="BC20" s="663"/>
      <c r="BD20" s="663"/>
      <c r="BE20" s="663"/>
      <c r="BF20" s="664"/>
      <c r="BG20" s="665">
        <v>263617</v>
      </c>
      <c r="BH20" s="666"/>
      <c r="BI20" s="666"/>
      <c r="BJ20" s="666"/>
      <c r="BK20" s="666"/>
      <c r="BL20" s="666"/>
      <c r="BM20" s="666"/>
      <c r="BN20" s="667"/>
      <c r="BO20" s="668">
        <v>6.2</v>
      </c>
      <c r="BP20" s="668"/>
      <c r="BQ20" s="668"/>
      <c r="BR20" s="668"/>
      <c r="BS20" s="669" t="s">
        <v>129</v>
      </c>
      <c r="BT20" s="669"/>
      <c r="BU20" s="669"/>
      <c r="BV20" s="669"/>
      <c r="BW20" s="669"/>
      <c r="BX20" s="669"/>
      <c r="BY20" s="669"/>
      <c r="BZ20" s="669"/>
      <c r="CA20" s="669"/>
      <c r="CB20" s="673"/>
      <c r="CD20" s="680" t="s">
        <v>280</v>
      </c>
      <c r="CE20" s="681"/>
      <c r="CF20" s="681"/>
      <c r="CG20" s="681"/>
      <c r="CH20" s="681"/>
      <c r="CI20" s="681"/>
      <c r="CJ20" s="681"/>
      <c r="CK20" s="681"/>
      <c r="CL20" s="681"/>
      <c r="CM20" s="681"/>
      <c r="CN20" s="681"/>
      <c r="CO20" s="681"/>
      <c r="CP20" s="681"/>
      <c r="CQ20" s="682"/>
      <c r="CR20" s="665">
        <v>7987288</v>
      </c>
      <c r="CS20" s="666"/>
      <c r="CT20" s="666"/>
      <c r="CU20" s="666"/>
      <c r="CV20" s="666"/>
      <c r="CW20" s="666"/>
      <c r="CX20" s="666"/>
      <c r="CY20" s="667"/>
      <c r="CZ20" s="668">
        <v>100</v>
      </c>
      <c r="DA20" s="668"/>
      <c r="DB20" s="668"/>
      <c r="DC20" s="668"/>
      <c r="DD20" s="674">
        <v>899763</v>
      </c>
      <c r="DE20" s="666"/>
      <c r="DF20" s="666"/>
      <c r="DG20" s="666"/>
      <c r="DH20" s="666"/>
      <c r="DI20" s="666"/>
      <c r="DJ20" s="666"/>
      <c r="DK20" s="666"/>
      <c r="DL20" s="666"/>
      <c r="DM20" s="666"/>
      <c r="DN20" s="666"/>
      <c r="DO20" s="666"/>
      <c r="DP20" s="667"/>
      <c r="DQ20" s="674">
        <v>5393377</v>
      </c>
      <c r="DR20" s="666"/>
      <c r="DS20" s="666"/>
      <c r="DT20" s="666"/>
      <c r="DU20" s="666"/>
      <c r="DV20" s="666"/>
      <c r="DW20" s="666"/>
      <c r="DX20" s="666"/>
      <c r="DY20" s="666"/>
      <c r="DZ20" s="666"/>
      <c r="EA20" s="666"/>
      <c r="EB20" s="666"/>
      <c r="EC20" s="675"/>
    </row>
    <row r="21" spans="2:133" ht="11.25" customHeight="1" x14ac:dyDescent="0.15">
      <c r="B21" s="662" t="s">
        <v>281</v>
      </c>
      <c r="C21" s="663"/>
      <c r="D21" s="663"/>
      <c r="E21" s="663"/>
      <c r="F21" s="663"/>
      <c r="G21" s="663"/>
      <c r="H21" s="663"/>
      <c r="I21" s="663"/>
      <c r="J21" s="663"/>
      <c r="K21" s="663"/>
      <c r="L21" s="663"/>
      <c r="M21" s="663"/>
      <c r="N21" s="663"/>
      <c r="O21" s="663"/>
      <c r="P21" s="663"/>
      <c r="Q21" s="664"/>
      <c r="R21" s="665">
        <v>732</v>
      </c>
      <c r="S21" s="666"/>
      <c r="T21" s="666"/>
      <c r="U21" s="666"/>
      <c r="V21" s="666"/>
      <c r="W21" s="666"/>
      <c r="X21" s="666"/>
      <c r="Y21" s="667"/>
      <c r="Z21" s="668">
        <v>0</v>
      </c>
      <c r="AA21" s="668"/>
      <c r="AB21" s="668"/>
      <c r="AC21" s="668"/>
      <c r="AD21" s="669">
        <v>732</v>
      </c>
      <c r="AE21" s="669"/>
      <c r="AF21" s="669"/>
      <c r="AG21" s="669"/>
      <c r="AH21" s="669"/>
      <c r="AI21" s="669"/>
      <c r="AJ21" s="669"/>
      <c r="AK21" s="669"/>
      <c r="AL21" s="670">
        <v>0</v>
      </c>
      <c r="AM21" s="671"/>
      <c r="AN21" s="671"/>
      <c r="AO21" s="672"/>
      <c r="AP21" s="684" t="s">
        <v>282</v>
      </c>
      <c r="AQ21" s="685"/>
      <c r="AR21" s="685"/>
      <c r="AS21" s="685"/>
      <c r="AT21" s="685"/>
      <c r="AU21" s="685"/>
      <c r="AV21" s="685"/>
      <c r="AW21" s="685"/>
      <c r="AX21" s="685"/>
      <c r="AY21" s="685"/>
      <c r="AZ21" s="685"/>
      <c r="BA21" s="685"/>
      <c r="BB21" s="685"/>
      <c r="BC21" s="685"/>
      <c r="BD21" s="685"/>
      <c r="BE21" s="685"/>
      <c r="BF21" s="686"/>
      <c r="BG21" s="665" t="s">
        <v>232</v>
      </c>
      <c r="BH21" s="666"/>
      <c r="BI21" s="666"/>
      <c r="BJ21" s="666"/>
      <c r="BK21" s="666"/>
      <c r="BL21" s="666"/>
      <c r="BM21" s="666"/>
      <c r="BN21" s="667"/>
      <c r="BO21" s="668" t="s">
        <v>129</v>
      </c>
      <c r="BP21" s="668"/>
      <c r="BQ21" s="668"/>
      <c r="BR21" s="668"/>
      <c r="BS21" s="669" t="s">
        <v>232</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283</v>
      </c>
      <c r="C22" s="702"/>
      <c r="D22" s="702"/>
      <c r="E22" s="702"/>
      <c r="F22" s="702"/>
      <c r="G22" s="702"/>
      <c r="H22" s="702"/>
      <c r="I22" s="702"/>
      <c r="J22" s="702"/>
      <c r="K22" s="702"/>
      <c r="L22" s="702"/>
      <c r="M22" s="702"/>
      <c r="N22" s="702"/>
      <c r="O22" s="702"/>
      <c r="P22" s="702"/>
      <c r="Q22" s="703"/>
      <c r="R22" s="665">
        <v>26340</v>
      </c>
      <c r="S22" s="666"/>
      <c r="T22" s="666"/>
      <c r="U22" s="666"/>
      <c r="V22" s="666"/>
      <c r="W22" s="666"/>
      <c r="X22" s="666"/>
      <c r="Y22" s="667"/>
      <c r="Z22" s="668">
        <v>0.3</v>
      </c>
      <c r="AA22" s="668"/>
      <c r="AB22" s="668"/>
      <c r="AC22" s="668"/>
      <c r="AD22" s="669" t="s">
        <v>129</v>
      </c>
      <c r="AE22" s="669"/>
      <c r="AF22" s="669"/>
      <c r="AG22" s="669"/>
      <c r="AH22" s="669"/>
      <c r="AI22" s="669"/>
      <c r="AJ22" s="669"/>
      <c r="AK22" s="669"/>
      <c r="AL22" s="670" t="s">
        <v>129</v>
      </c>
      <c r="AM22" s="671"/>
      <c r="AN22" s="671"/>
      <c r="AO22" s="672"/>
      <c r="AP22" s="684" t="s">
        <v>284</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285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286</v>
      </c>
      <c r="C23" s="663"/>
      <c r="D23" s="663"/>
      <c r="E23" s="663"/>
      <c r="F23" s="663"/>
      <c r="G23" s="663"/>
      <c r="H23" s="663"/>
      <c r="I23" s="663"/>
      <c r="J23" s="663"/>
      <c r="K23" s="663"/>
      <c r="L23" s="663"/>
      <c r="M23" s="663"/>
      <c r="N23" s="663"/>
      <c r="O23" s="663"/>
      <c r="P23" s="663"/>
      <c r="Q23" s="664"/>
      <c r="R23" s="665">
        <v>37542</v>
      </c>
      <c r="S23" s="666"/>
      <c r="T23" s="666"/>
      <c r="U23" s="666"/>
      <c r="V23" s="666"/>
      <c r="W23" s="666"/>
      <c r="X23" s="666"/>
      <c r="Y23" s="667"/>
      <c r="Z23" s="668">
        <v>0.4</v>
      </c>
      <c r="AA23" s="668"/>
      <c r="AB23" s="668"/>
      <c r="AC23" s="668"/>
      <c r="AD23" s="669" t="s">
        <v>129</v>
      </c>
      <c r="AE23" s="669"/>
      <c r="AF23" s="669"/>
      <c r="AG23" s="669"/>
      <c r="AH23" s="669"/>
      <c r="AI23" s="669"/>
      <c r="AJ23" s="669"/>
      <c r="AK23" s="669"/>
      <c r="AL23" s="670" t="s">
        <v>129</v>
      </c>
      <c r="AM23" s="671"/>
      <c r="AN23" s="671"/>
      <c r="AO23" s="672"/>
      <c r="AP23" s="684" t="s">
        <v>287</v>
      </c>
      <c r="AQ23" s="685"/>
      <c r="AR23" s="685"/>
      <c r="AS23" s="685"/>
      <c r="AT23" s="685"/>
      <c r="AU23" s="685"/>
      <c r="AV23" s="685"/>
      <c r="AW23" s="685"/>
      <c r="AX23" s="685"/>
      <c r="AY23" s="685"/>
      <c r="AZ23" s="685"/>
      <c r="BA23" s="685"/>
      <c r="BB23" s="685"/>
      <c r="BC23" s="685"/>
      <c r="BD23" s="685"/>
      <c r="BE23" s="685"/>
      <c r="BF23" s="686"/>
      <c r="BG23" s="665">
        <v>263617</v>
      </c>
      <c r="BH23" s="666"/>
      <c r="BI23" s="666"/>
      <c r="BJ23" s="666"/>
      <c r="BK23" s="666"/>
      <c r="BL23" s="666"/>
      <c r="BM23" s="666"/>
      <c r="BN23" s="667"/>
      <c r="BO23" s="668">
        <v>6.2</v>
      </c>
      <c r="BP23" s="668"/>
      <c r="BQ23" s="668"/>
      <c r="BR23" s="668"/>
      <c r="BS23" s="669" t="s">
        <v>129</v>
      </c>
      <c r="BT23" s="669"/>
      <c r="BU23" s="669"/>
      <c r="BV23" s="669"/>
      <c r="BW23" s="669"/>
      <c r="BX23" s="669"/>
      <c r="BY23" s="669"/>
      <c r="BZ23" s="669"/>
      <c r="CA23" s="669"/>
      <c r="CB23" s="673"/>
      <c r="CD23" s="647" t="s">
        <v>226</v>
      </c>
      <c r="CE23" s="648"/>
      <c r="CF23" s="648"/>
      <c r="CG23" s="648"/>
      <c r="CH23" s="648"/>
      <c r="CI23" s="648"/>
      <c r="CJ23" s="648"/>
      <c r="CK23" s="648"/>
      <c r="CL23" s="648"/>
      <c r="CM23" s="648"/>
      <c r="CN23" s="648"/>
      <c r="CO23" s="648"/>
      <c r="CP23" s="648"/>
      <c r="CQ23" s="649"/>
      <c r="CR23" s="647" t="s">
        <v>288</v>
      </c>
      <c r="CS23" s="648"/>
      <c r="CT23" s="648"/>
      <c r="CU23" s="648"/>
      <c r="CV23" s="648"/>
      <c r="CW23" s="648"/>
      <c r="CX23" s="648"/>
      <c r="CY23" s="649"/>
      <c r="CZ23" s="647" t="s">
        <v>289</v>
      </c>
      <c r="DA23" s="648"/>
      <c r="DB23" s="648"/>
      <c r="DC23" s="649"/>
      <c r="DD23" s="647" t="s">
        <v>290</v>
      </c>
      <c r="DE23" s="648"/>
      <c r="DF23" s="648"/>
      <c r="DG23" s="648"/>
      <c r="DH23" s="648"/>
      <c r="DI23" s="648"/>
      <c r="DJ23" s="648"/>
      <c r="DK23" s="649"/>
      <c r="DL23" s="696" t="s">
        <v>291</v>
      </c>
      <c r="DM23" s="697"/>
      <c r="DN23" s="697"/>
      <c r="DO23" s="697"/>
      <c r="DP23" s="697"/>
      <c r="DQ23" s="697"/>
      <c r="DR23" s="697"/>
      <c r="DS23" s="697"/>
      <c r="DT23" s="697"/>
      <c r="DU23" s="697"/>
      <c r="DV23" s="698"/>
      <c r="DW23" s="647" t="s">
        <v>292</v>
      </c>
      <c r="DX23" s="648"/>
      <c r="DY23" s="648"/>
      <c r="DZ23" s="648"/>
      <c r="EA23" s="648"/>
      <c r="EB23" s="648"/>
      <c r="EC23" s="649"/>
    </row>
    <row r="24" spans="2:133" ht="11.25" customHeight="1" x14ac:dyDescent="0.15">
      <c r="B24" s="662" t="s">
        <v>293</v>
      </c>
      <c r="C24" s="663"/>
      <c r="D24" s="663"/>
      <c r="E24" s="663"/>
      <c r="F24" s="663"/>
      <c r="G24" s="663"/>
      <c r="H24" s="663"/>
      <c r="I24" s="663"/>
      <c r="J24" s="663"/>
      <c r="K24" s="663"/>
      <c r="L24" s="663"/>
      <c r="M24" s="663"/>
      <c r="N24" s="663"/>
      <c r="O24" s="663"/>
      <c r="P24" s="663"/>
      <c r="Q24" s="664"/>
      <c r="R24" s="665" t="s">
        <v>129</v>
      </c>
      <c r="S24" s="666"/>
      <c r="T24" s="666"/>
      <c r="U24" s="666"/>
      <c r="V24" s="666"/>
      <c r="W24" s="666"/>
      <c r="X24" s="666"/>
      <c r="Y24" s="667"/>
      <c r="Z24" s="668" t="s">
        <v>129</v>
      </c>
      <c r="AA24" s="668"/>
      <c r="AB24" s="668"/>
      <c r="AC24" s="668"/>
      <c r="AD24" s="669" t="s">
        <v>129</v>
      </c>
      <c r="AE24" s="669"/>
      <c r="AF24" s="669"/>
      <c r="AG24" s="669"/>
      <c r="AH24" s="669"/>
      <c r="AI24" s="669"/>
      <c r="AJ24" s="669"/>
      <c r="AK24" s="669"/>
      <c r="AL24" s="670" t="s">
        <v>129</v>
      </c>
      <c r="AM24" s="671"/>
      <c r="AN24" s="671"/>
      <c r="AO24" s="672"/>
      <c r="AP24" s="684" t="s">
        <v>294</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295</v>
      </c>
      <c r="CE24" s="677"/>
      <c r="CF24" s="677"/>
      <c r="CG24" s="677"/>
      <c r="CH24" s="677"/>
      <c r="CI24" s="677"/>
      <c r="CJ24" s="677"/>
      <c r="CK24" s="677"/>
      <c r="CL24" s="677"/>
      <c r="CM24" s="677"/>
      <c r="CN24" s="677"/>
      <c r="CO24" s="677"/>
      <c r="CP24" s="677"/>
      <c r="CQ24" s="678"/>
      <c r="CR24" s="654">
        <v>2689448</v>
      </c>
      <c r="CS24" s="655"/>
      <c r="CT24" s="655"/>
      <c r="CU24" s="655"/>
      <c r="CV24" s="655"/>
      <c r="CW24" s="655"/>
      <c r="CX24" s="655"/>
      <c r="CY24" s="656"/>
      <c r="CZ24" s="659">
        <v>33.700000000000003</v>
      </c>
      <c r="DA24" s="660"/>
      <c r="DB24" s="660"/>
      <c r="DC24" s="679"/>
      <c r="DD24" s="707">
        <v>1665203</v>
      </c>
      <c r="DE24" s="655"/>
      <c r="DF24" s="655"/>
      <c r="DG24" s="655"/>
      <c r="DH24" s="655"/>
      <c r="DI24" s="655"/>
      <c r="DJ24" s="655"/>
      <c r="DK24" s="656"/>
      <c r="DL24" s="707">
        <v>1644379</v>
      </c>
      <c r="DM24" s="655"/>
      <c r="DN24" s="655"/>
      <c r="DO24" s="655"/>
      <c r="DP24" s="655"/>
      <c r="DQ24" s="655"/>
      <c r="DR24" s="655"/>
      <c r="DS24" s="655"/>
      <c r="DT24" s="655"/>
      <c r="DU24" s="655"/>
      <c r="DV24" s="656"/>
      <c r="DW24" s="659">
        <v>34.299999999999997</v>
      </c>
      <c r="DX24" s="660"/>
      <c r="DY24" s="660"/>
      <c r="DZ24" s="660"/>
      <c r="EA24" s="660"/>
      <c r="EB24" s="660"/>
      <c r="EC24" s="661"/>
    </row>
    <row r="25" spans="2:133" ht="11.25" customHeight="1" x14ac:dyDescent="0.15">
      <c r="B25" s="662" t="s">
        <v>296</v>
      </c>
      <c r="C25" s="663"/>
      <c r="D25" s="663"/>
      <c r="E25" s="663"/>
      <c r="F25" s="663"/>
      <c r="G25" s="663"/>
      <c r="H25" s="663"/>
      <c r="I25" s="663"/>
      <c r="J25" s="663"/>
      <c r="K25" s="663"/>
      <c r="L25" s="663"/>
      <c r="M25" s="663"/>
      <c r="N25" s="663"/>
      <c r="O25" s="663"/>
      <c r="P25" s="663"/>
      <c r="Q25" s="664"/>
      <c r="R25" s="665">
        <v>37542</v>
      </c>
      <c r="S25" s="666"/>
      <c r="T25" s="666"/>
      <c r="U25" s="666"/>
      <c r="V25" s="666"/>
      <c r="W25" s="666"/>
      <c r="X25" s="666"/>
      <c r="Y25" s="667"/>
      <c r="Z25" s="668">
        <v>0.4</v>
      </c>
      <c r="AA25" s="668"/>
      <c r="AB25" s="668"/>
      <c r="AC25" s="668"/>
      <c r="AD25" s="669" t="s">
        <v>129</v>
      </c>
      <c r="AE25" s="669"/>
      <c r="AF25" s="669"/>
      <c r="AG25" s="669"/>
      <c r="AH25" s="669"/>
      <c r="AI25" s="669"/>
      <c r="AJ25" s="669"/>
      <c r="AK25" s="669"/>
      <c r="AL25" s="670" t="s">
        <v>129</v>
      </c>
      <c r="AM25" s="671"/>
      <c r="AN25" s="671"/>
      <c r="AO25" s="672"/>
      <c r="AP25" s="684" t="s">
        <v>297</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232</v>
      </c>
      <c r="BP25" s="668"/>
      <c r="BQ25" s="668"/>
      <c r="BR25" s="668"/>
      <c r="BS25" s="669" t="s">
        <v>129</v>
      </c>
      <c r="BT25" s="669"/>
      <c r="BU25" s="669"/>
      <c r="BV25" s="669"/>
      <c r="BW25" s="669"/>
      <c r="BX25" s="669"/>
      <c r="BY25" s="669"/>
      <c r="BZ25" s="669"/>
      <c r="CA25" s="669"/>
      <c r="CB25" s="673"/>
      <c r="CD25" s="680" t="s">
        <v>298</v>
      </c>
      <c r="CE25" s="681"/>
      <c r="CF25" s="681"/>
      <c r="CG25" s="681"/>
      <c r="CH25" s="681"/>
      <c r="CI25" s="681"/>
      <c r="CJ25" s="681"/>
      <c r="CK25" s="681"/>
      <c r="CL25" s="681"/>
      <c r="CM25" s="681"/>
      <c r="CN25" s="681"/>
      <c r="CO25" s="681"/>
      <c r="CP25" s="681"/>
      <c r="CQ25" s="682"/>
      <c r="CR25" s="665">
        <v>1269992</v>
      </c>
      <c r="CS25" s="704"/>
      <c r="CT25" s="704"/>
      <c r="CU25" s="704"/>
      <c r="CV25" s="704"/>
      <c r="CW25" s="704"/>
      <c r="CX25" s="704"/>
      <c r="CY25" s="705"/>
      <c r="CZ25" s="670">
        <v>15.9</v>
      </c>
      <c r="DA25" s="699"/>
      <c r="DB25" s="699"/>
      <c r="DC25" s="706"/>
      <c r="DD25" s="674">
        <v>1169114</v>
      </c>
      <c r="DE25" s="704"/>
      <c r="DF25" s="704"/>
      <c r="DG25" s="704"/>
      <c r="DH25" s="704"/>
      <c r="DI25" s="704"/>
      <c r="DJ25" s="704"/>
      <c r="DK25" s="705"/>
      <c r="DL25" s="674">
        <v>1148810</v>
      </c>
      <c r="DM25" s="704"/>
      <c r="DN25" s="704"/>
      <c r="DO25" s="704"/>
      <c r="DP25" s="704"/>
      <c r="DQ25" s="704"/>
      <c r="DR25" s="704"/>
      <c r="DS25" s="704"/>
      <c r="DT25" s="704"/>
      <c r="DU25" s="704"/>
      <c r="DV25" s="705"/>
      <c r="DW25" s="670">
        <v>23.9</v>
      </c>
      <c r="DX25" s="699"/>
      <c r="DY25" s="699"/>
      <c r="DZ25" s="699"/>
      <c r="EA25" s="699"/>
      <c r="EB25" s="699"/>
      <c r="EC25" s="700"/>
    </row>
    <row r="26" spans="2:133" ht="11.25" customHeight="1" x14ac:dyDescent="0.15">
      <c r="B26" s="662" t="s">
        <v>299</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68" t="s">
        <v>129</v>
      </c>
      <c r="AA26" s="668"/>
      <c r="AB26" s="668"/>
      <c r="AC26" s="668"/>
      <c r="AD26" s="669" t="s">
        <v>129</v>
      </c>
      <c r="AE26" s="669"/>
      <c r="AF26" s="669"/>
      <c r="AG26" s="669"/>
      <c r="AH26" s="669"/>
      <c r="AI26" s="669"/>
      <c r="AJ26" s="669"/>
      <c r="AK26" s="669"/>
      <c r="AL26" s="670" t="s">
        <v>129</v>
      </c>
      <c r="AM26" s="671"/>
      <c r="AN26" s="671"/>
      <c r="AO26" s="672"/>
      <c r="AP26" s="684" t="s">
        <v>300</v>
      </c>
      <c r="AQ26" s="708"/>
      <c r="AR26" s="708"/>
      <c r="AS26" s="708"/>
      <c r="AT26" s="708"/>
      <c r="AU26" s="708"/>
      <c r="AV26" s="708"/>
      <c r="AW26" s="708"/>
      <c r="AX26" s="708"/>
      <c r="AY26" s="708"/>
      <c r="AZ26" s="708"/>
      <c r="BA26" s="708"/>
      <c r="BB26" s="708"/>
      <c r="BC26" s="708"/>
      <c r="BD26" s="708"/>
      <c r="BE26" s="708"/>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301</v>
      </c>
      <c r="CE26" s="681"/>
      <c r="CF26" s="681"/>
      <c r="CG26" s="681"/>
      <c r="CH26" s="681"/>
      <c r="CI26" s="681"/>
      <c r="CJ26" s="681"/>
      <c r="CK26" s="681"/>
      <c r="CL26" s="681"/>
      <c r="CM26" s="681"/>
      <c r="CN26" s="681"/>
      <c r="CO26" s="681"/>
      <c r="CP26" s="681"/>
      <c r="CQ26" s="682"/>
      <c r="CR26" s="665">
        <v>671593</v>
      </c>
      <c r="CS26" s="666"/>
      <c r="CT26" s="666"/>
      <c r="CU26" s="666"/>
      <c r="CV26" s="666"/>
      <c r="CW26" s="666"/>
      <c r="CX26" s="666"/>
      <c r="CY26" s="667"/>
      <c r="CZ26" s="670">
        <v>8.4</v>
      </c>
      <c r="DA26" s="699"/>
      <c r="DB26" s="699"/>
      <c r="DC26" s="706"/>
      <c r="DD26" s="674">
        <v>593149</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699"/>
      <c r="DY26" s="699"/>
      <c r="DZ26" s="699"/>
      <c r="EA26" s="699"/>
      <c r="EB26" s="699"/>
      <c r="EC26" s="700"/>
    </row>
    <row r="27" spans="2:133" ht="11.25" customHeight="1" x14ac:dyDescent="0.15">
      <c r="B27" s="662" t="s">
        <v>302</v>
      </c>
      <c r="C27" s="663"/>
      <c r="D27" s="663"/>
      <c r="E27" s="663"/>
      <c r="F27" s="663"/>
      <c r="G27" s="663"/>
      <c r="H27" s="663"/>
      <c r="I27" s="663"/>
      <c r="J27" s="663"/>
      <c r="K27" s="663"/>
      <c r="L27" s="663"/>
      <c r="M27" s="663"/>
      <c r="N27" s="663"/>
      <c r="O27" s="663"/>
      <c r="P27" s="663"/>
      <c r="Q27" s="664"/>
      <c r="R27" s="665">
        <v>4963874</v>
      </c>
      <c r="S27" s="666"/>
      <c r="T27" s="666"/>
      <c r="U27" s="666"/>
      <c r="V27" s="666"/>
      <c r="W27" s="666"/>
      <c r="X27" s="666"/>
      <c r="Y27" s="667"/>
      <c r="Z27" s="668">
        <v>58.8</v>
      </c>
      <c r="AA27" s="668"/>
      <c r="AB27" s="668"/>
      <c r="AC27" s="668"/>
      <c r="AD27" s="669">
        <v>4662715</v>
      </c>
      <c r="AE27" s="669"/>
      <c r="AF27" s="669"/>
      <c r="AG27" s="669"/>
      <c r="AH27" s="669"/>
      <c r="AI27" s="669"/>
      <c r="AJ27" s="669"/>
      <c r="AK27" s="669"/>
      <c r="AL27" s="670">
        <v>97.2</v>
      </c>
      <c r="AM27" s="671"/>
      <c r="AN27" s="671"/>
      <c r="AO27" s="672"/>
      <c r="AP27" s="662" t="s">
        <v>303</v>
      </c>
      <c r="AQ27" s="663"/>
      <c r="AR27" s="663"/>
      <c r="AS27" s="663"/>
      <c r="AT27" s="663"/>
      <c r="AU27" s="663"/>
      <c r="AV27" s="663"/>
      <c r="AW27" s="663"/>
      <c r="AX27" s="663"/>
      <c r="AY27" s="663"/>
      <c r="AZ27" s="663"/>
      <c r="BA27" s="663"/>
      <c r="BB27" s="663"/>
      <c r="BC27" s="663"/>
      <c r="BD27" s="663"/>
      <c r="BE27" s="663"/>
      <c r="BF27" s="664"/>
      <c r="BG27" s="665">
        <v>4242546</v>
      </c>
      <c r="BH27" s="666"/>
      <c r="BI27" s="666"/>
      <c r="BJ27" s="666"/>
      <c r="BK27" s="666"/>
      <c r="BL27" s="666"/>
      <c r="BM27" s="666"/>
      <c r="BN27" s="667"/>
      <c r="BO27" s="668">
        <v>100</v>
      </c>
      <c r="BP27" s="668"/>
      <c r="BQ27" s="668"/>
      <c r="BR27" s="668"/>
      <c r="BS27" s="669" t="s">
        <v>129</v>
      </c>
      <c r="BT27" s="669"/>
      <c r="BU27" s="669"/>
      <c r="BV27" s="669"/>
      <c r="BW27" s="669"/>
      <c r="BX27" s="669"/>
      <c r="BY27" s="669"/>
      <c r="BZ27" s="669"/>
      <c r="CA27" s="669"/>
      <c r="CB27" s="673"/>
      <c r="CD27" s="680" t="s">
        <v>304</v>
      </c>
      <c r="CE27" s="681"/>
      <c r="CF27" s="681"/>
      <c r="CG27" s="681"/>
      <c r="CH27" s="681"/>
      <c r="CI27" s="681"/>
      <c r="CJ27" s="681"/>
      <c r="CK27" s="681"/>
      <c r="CL27" s="681"/>
      <c r="CM27" s="681"/>
      <c r="CN27" s="681"/>
      <c r="CO27" s="681"/>
      <c r="CP27" s="681"/>
      <c r="CQ27" s="682"/>
      <c r="CR27" s="665">
        <v>1238195</v>
      </c>
      <c r="CS27" s="704"/>
      <c r="CT27" s="704"/>
      <c r="CU27" s="704"/>
      <c r="CV27" s="704"/>
      <c r="CW27" s="704"/>
      <c r="CX27" s="704"/>
      <c r="CY27" s="705"/>
      <c r="CZ27" s="670">
        <v>15.5</v>
      </c>
      <c r="DA27" s="699"/>
      <c r="DB27" s="699"/>
      <c r="DC27" s="706"/>
      <c r="DD27" s="674">
        <v>314828</v>
      </c>
      <c r="DE27" s="704"/>
      <c r="DF27" s="704"/>
      <c r="DG27" s="704"/>
      <c r="DH27" s="704"/>
      <c r="DI27" s="704"/>
      <c r="DJ27" s="704"/>
      <c r="DK27" s="705"/>
      <c r="DL27" s="674">
        <v>314308</v>
      </c>
      <c r="DM27" s="704"/>
      <c r="DN27" s="704"/>
      <c r="DO27" s="704"/>
      <c r="DP27" s="704"/>
      <c r="DQ27" s="704"/>
      <c r="DR27" s="704"/>
      <c r="DS27" s="704"/>
      <c r="DT27" s="704"/>
      <c r="DU27" s="704"/>
      <c r="DV27" s="705"/>
      <c r="DW27" s="670">
        <v>6.6</v>
      </c>
      <c r="DX27" s="699"/>
      <c r="DY27" s="699"/>
      <c r="DZ27" s="699"/>
      <c r="EA27" s="699"/>
      <c r="EB27" s="699"/>
      <c r="EC27" s="700"/>
    </row>
    <row r="28" spans="2:133" ht="11.25" customHeight="1" x14ac:dyDescent="0.15">
      <c r="B28" s="662" t="s">
        <v>305</v>
      </c>
      <c r="C28" s="663"/>
      <c r="D28" s="663"/>
      <c r="E28" s="663"/>
      <c r="F28" s="663"/>
      <c r="G28" s="663"/>
      <c r="H28" s="663"/>
      <c r="I28" s="663"/>
      <c r="J28" s="663"/>
      <c r="K28" s="663"/>
      <c r="L28" s="663"/>
      <c r="M28" s="663"/>
      <c r="N28" s="663"/>
      <c r="O28" s="663"/>
      <c r="P28" s="663"/>
      <c r="Q28" s="664"/>
      <c r="R28" s="665">
        <v>3195</v>
      </c>
      <c r="S28" s="666"/>
      <c r="T28" s="666"/>
      <c r="U28" s="666"/>
      <c r="V28" s="666"/>
      <c r="W28" s="666"/>
      <c r="X28" s="666"/>
      <c r="Y28" s="667"/>
      <c r="Z28" s="668">
        <v>0</v>
      </c>
      <c r="AA28" s="668"/>
      <c r="AB28" s="668"/>
      <c r="AC28" s="668"/>
      <c r="AD28" s="669">
        <v>3195</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306</v>
      </c>
      <c r="CE28" s="681"/>
      <c r="CF28" s="681"/>
      <c r="CG28" s="681"/>
      <c r="CH28" s="681"/>
      <c r="CI28" s="681"/>
      <c r="CJ28" s="681"/>
      <c r="CK28" s="681"/>
      <c r="CL28" s="681"/>
      <c r="CM28" s="681"/>
      <c r="CN28" s="681"/>
      <c r="CO28" s="681"/>
      <c r="CP28" s="681"/>
      <c r="CQ28" s="682"/>
      <c r="CR28" s="665">
        <v>181261</v>
      </c>
      <c r="CS28" s="666"/>
      <c r="CT28" s="666"/>
      <c r="CU28" s="666"/>
      <c r="CV28" s="666"/>
      <c r="CW28" s="666"/>
      <c r="CX28" s="666"/>
      <c r="CY28" s="667"/>
      <c r="CZ28" s="670">
        <v>2.2999999999999998</v>
      </c>
      <c r="DA28" s="699"/>
      <c r="DB28" s="699"/>
      <c r="DC28" s="706"/>
      <c r="DD28" s="674">
        <v>181261</v>
      </c>
      <c r="DE28" s="666"/>
      <c r="DF28" s="666"/>
      <c r="DG28" s="666"/>
      <c r="DH28" s="666"/>
      <c r="DI28" s="666"/>
      <c r="DJ28" s="666"/>
      <c r="DK28" s="667"/>
      <c r="DL28" s="674">
        <v>181261</v>
      </c>
      <c r="DM28" s="666"/>
      <c r="DN28" s="666"/>
      <c r="DO28" s="666"/>
      <c r="DP28" s="666"/>
      <c r="DQ28" s="666"/>
      <c r="DR28" s="666"/>
      <c r="DS28" s="666"/>
      <c r="DT28" s="666"/>
      <c r="DU28" s="666"/>
      <c r="DV28" s="667"/>
      <c r="DW28" s="670">
        <v>3.8</v>
      </c>
      <c r="DX28" s="699"/>
      <c r="DY28" s="699"/>
      <c r="DZ28" s="699"/>
      <c r="EA28" s="699"/>
      <c r="EB28" s="699"/>
      <c r="EC28" s="700"/>
    </row>
    <row r="29" spans="2:133" ht="11.25" customHeight="1" x14ac:dyDescent="0.15">
      <c r="B29" s="662" t="s">
        <v>307</v>
      </c>
      <c r="C29" s="663"/>
      <c r="D29" s="663"/>
      <c r="E29" s="663"/>
      <c r="F29" s="663"/>
      <c r="G29" s="663"/>
      <c r="H29" s="663"/>
      <c r="I29" s="663"/>
      <c r="J29" s="663"/>
      <c r="K29" s="663"/>
      <c r="L29" s="663"/>
      <c r="M29" s="663"/>
      <c r="N29" s="663"/>
      <c r="O29" s="663"/>
      <c r="P29" s="663"/>
      <c r="Q29" s="664"/>
      <c r="R29" s="665">
        <v>31500</v>
      </c>
      <c r="S29" s="666"/>
      <c r="T29" s="666"/>
      <c r="U29" s="666"/>
      <c r="V29" s="666"/>
      <c r="W29" s="666"/>
      <c r="X29" s="666"/>
      <c r="Y29" s="667"/>
      <c r="Z29" s="668">
        <v>0.4</v>
      </c>
      <c r="AA29" s="668"/>
      <c r="AB29" s="668"/>
      <c r="AC29" s="668"/>
      <c r="AD29" s="669" t="s">
        <v>129</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2" t="s">
        <v>308</v>
      </c>
      <c r="CE29" s="713"/>
      <c r="CF29" s="680" t="s">
        <v>70</v>
      </c>
      <c r="CG29" s="681"/>
      <c r="CH29" s="681"/>
      <c r="CI29" s="681"/>
      <c r="CJ29" s="681"/>
      <c r="CK29" s="681"/>
      <c r="CL29" s="681"/>
      <c r="CM29" s="681"/>
      <c r="CN29" s="681"/>
      <c r="CO29" s="681"/>
      <c r="CP29" s="681"/>
      <c r="CQ29" s="682"/>
      <c r="CR29" s="665">
        <v>181261</v>
      </c>
      <c r="CS29" s="704"/>
      <c r="CT29" s="704"/>
      <c r="CU29" s="704"/>
      <c r="CV29" s="704"/>
      <c r="CW29" s="704"/>
      <c r="CX29" s="704"/>
      <c r="CY29" s="705"/>
      <c r="CZ29" s="670">
        <v>2.2999999999999998</v>
      </c>
      <c r="DA29" s="699"/>
      <c r="DB29" s="699"/>
      <c r="DC29" s="706"/>
      <c r="DD29" s="674">
        <v>181261</v>
      </c>
      <c r="DE29" s="704"/>
      <c r="DF29" s="704"/>
      <c r="DG29" s="704"/>
      <c r="DH29" s="704"/>
      <c r="DI29" s="704"/>
      <c r="DJ29" s="704"/>
      <c r="DK29" s="705"/>
      <c r="DL29" s="674">
        <v>181261</v>
      </c>
      <c r="DM29" s="704"/>
      <c r="DN29" s="704"/>
      <c r="DO29" s="704"/>
      <c r="DP29" s="704"/>
      <c r="DQ29" s="704"/>
      <c r="DR29" s="704"/>
      <c r="DS29" s="704"/>
      <c r="DT29" s="704"/>
      <c r="DU29" s="704"/>
      <c r="DV29" s="705"/>
      <c r="DW29" s="670">
        <v>3.8</v>
      </c>
      <c r="DX29" s="699"/>
      <c r="DY29" s="699"/>
      <c r="DZ29" s="699"/>
      <c r="EA29" s="699"/>
      <c r="EB29" s="699"/>
      <c r="EC29" s="700"/>
    </row>
    <row r="30" spans="2:133" ht="11.25" customHeight="1" x14ac:dyDescent="0.15">
      <c r="B30" s="662" t="s">
        <v>309</v>
      </c>
      <c r="C30" s="663"/>
      <c r="D30" s="663"/>
      <c r="E30" s="663"/>
      <c r="F30" s="663"/>
      <c r="G30" s="663"/>
      <c r="H30" s="663"/>
      <c r="I30" s="663"/>
      <c r="J30" s="663"/>
      <c r="K30" s="663"/>
      <c r="L30" s="663"/>
      <c r="M30" s="663"/>
      <c r="N30" s="663"/>
      <c r="O30" s="663"/>
      <c r="P30" s="663"/>
      <c r="Q30" s="664"/>
      <c r="R30" s="665">
        <v>64210</v>
      </c>
      <c r="S30" s="666"/>
      <c r="T30" s="666"/>
      <c r="U30" s="666"/>
      <c r="V30" s="666"/>
      <c r="W30" s="666"/>
      <c r="X30" s="666"/>
      <c r="Y30" s="667"/>
      <c r="Z30" s="668">
        <v>0.8</v>
      </c>
      <c r="AA30" s="668"/>
      <c r="AB30" s="668"/>
      <c r="AC30" s="668"/>
      <c r="AD30" s="669">
        <v>10295</v>
      </c>
      <c r="AE30" s="669"/>
      <c r="AF30" s="669"/>
      <c r="AG30" s="669"/>
      <c r="AH30" s="669"/>
      <c r="AI30" s="669"/>
      <c r="AJ30" s="669"/>
      <c r="AK30" s="669"/>
      <c r="AL30" s="670">
        <v>0.2</v>
      </c>
      <c r="AM30" s="671"/>
      <c r="AN30" s="671"/>
      <c r="AO30" s="672"/>
      <c r="AP30" s="644" t="s">
        <v>226</v>
      </c>
      <c r="AQ30" s="645"/>
      <c r="AR30" s="645"/>
      <c r="AS30" s="645"/>
      <c r="AT30" s="645"/>
      <c r="AU30" s="645"/>
      <c r="AV30" s="645"/>
      <c r="AW30" s="645"/>
      <c r="AX30" s="645"/>
      <c r="AY30" s="645"/>
      <c r="AZ30" s="645"/>
      <c r="BA30" s="645"/>
      <c r="BB30" s="645"/>
      <c r="BC30" s="645"/>
      <c r="BD30" s="645"/>
      <c r="BE30" s="645"/>
      <c r="BF30" s="646"/>
      <c r="BG30" s="644" t="s">
        <v>310</v>
      </c>
      <c r="BH30" s="718"/>
      <c r="BI30" s="718"/>
      <c r="BJ30" s="718"/>
      <c r="BK30" s="718"/>
      <c r="BL30" s="718"/>
      <c r="BM30" s="718"/>
      <c r="BN30" s="718"/>
      <c r="BO30" s="718"/>
      <c r="BP30" s="718"/>
      <c r="BQ30" s="719"/>
      <c r="BR30" s="644" t="s">
        <v>311</v>
      </c>
      <c r="BS30" s="718"/>
      <c r="BT30" s="718"/>
      <c r="BU30" s="718"/>
      <c r="BV30" s="718"/>
      <c r="BW30" s="718"/>
      <c r="BX30" s="718"/>
      <c r="BY30" s="718"/>
      <c r="BZ30" s="718"/>
      <c r="CA30" s="718"/>
      <c r="CB30" s="719"/>
      <c r="CD30" s="714"/>
      <c r="CE30" s="715"/>
      <c r="CF30" s="680" t="s">
        <v>312</v>
      </c>
      <c r="CG30" s="681"/>
      <c r="CH30" s="681"/>
      <c r="CI30" s="681"/>
      <c r="CJ30" s="681"/>
      <c r="CK30" s="681"/>
      <c r="CL30" s="681"/>
      <c r="CM30" s="681"/>
      <c r="CN30" s="681"/>
      <c r="CO30" s="681"/>
      <c r="CP30" s="681"/>
      <c r="CQ30" s="682"/>
      <c r="CR30" s="665">
        <v>171768</v>
      </c>
      <c r="CS30" s="666"/>
      <c r="CT30" s="666"/>
      <c r="CU30" s="666"/>
      <c r="CV30" s="666"/>
      <c r="CW30" s="666"/>
      <c r="CX30" s="666"/>
      <c r="CY30" s="667"/>
      <c r="CZ30" s="670">
        <v>2.2000000000000002</v>
      </c>
      <c r="DA30" s="699"/>
      <c r="DB30" s="699"/>
      <c r="DC30" s="706"/>
      <c r="DD30" s="674">
        <v>171768</v>
      </c>
      <c r="DE30" s="666"/>
      <c r="DF30" s="666"/>
      <c r="DG30" s="666"/>
      <c r="DH30" s="666"/>
      <c r="DI30" s="666"/>
      <c r="DJ30" s="666"/>
      <c r="DK30" s="667"/>
      <c r="DL30" s="674">
        <v>171768</v>
      </c>
      <c r="DM30" s="666"/>
      <c r="DN30" s="666"/>
      <c r="DO30" s="666"/>
      <c r="DP30" s="666"/>
      <c r="DQ30" s="666"/>
      <c r="DR30" s="666"/>
      <c r="DS30" s="666"/>
      <c r="DT30" s="666"/>
      <c r="DU30" s="666"/>
      <c r="DV30" s="667"/>
      <c r="DW30" s="670">
        <v>3.6</v>
      </c>
      <c r="DX30" s="699"/>
      <c r="DY30" s="699"/>
      <c r="DZ30" s="699"/>
      <c r="EA30" s="699"/>
      <c r="EB30" s="699"/>
      <c r="EC30" s="700"/>
    </row>
    <row r="31" spans="2:133" ht="11.25" customHeight="1" x14ac:dyDescent="0.15">
      <c r="B31" s="662" t="s">
        <v>313</v>
      </c>
      <c r="C31" s="663"/>
      <c r="D31" s="663"/>
      <c r="E31" s="663"/>
      <c r="F31" s="663"/>
      <c r="G31" s="663"/>
      <c r="H31" s="663"/>
      <c r="I31" s="663"/>
      <c r="J31" s="663"/>
      <c r="K31" s="663"/>
      <c r="L31" s="663"/>
      <c r="M31" s="663"/>
      <c r="N31" s="663"/>
      <c r="O31" s="663"/>
      <c r="P31" s="663"/>
      <c r="Q31" s="664"/>
      <c r="R31" s="665">
        <v>66866</v>
      </c>
      <c r="S31" s="666"/>
      <c r="T31" s="666"/>
      <c r="U31" s="666"/>
      <c r="V31" s="666"/>
      <c r="W31" s="666"/>
      <c r="X31" s="666"/>
      <c r="Y31" s="667"/>
      <c r="Z31" s="668">
        <v>0.8</v>
      </c>
      <c r="AA31" s="668"/>
      <c r="AB31" s="668"/>
      <c r="AC31" s="668"/>
      <c r="AD31" s="669" t="s">
        <v>129</v>
      </c>
      <c r="AE31" s="669"/>
      <c r="AF31" s="669"/>
      <c r="AG31" s="669"/>
      <c r="AH31" s="669"/>
      <c r="AI31" s="669"/>
      <c r="AJ31" s="669"/>
      <c r="AK31" s="669"/>
      <c r="AL31" s="670" t="s">
        <v>129</v>
      </c>
      <c r="AM31" s="671"/>
      <c r="AN31" s="671"/>
      <c r="AO31" s="672"/>
      <c r="AP31" s="722" t="s">
        <v>314</v>
      </c>
      <c r="AQ31" s="723"/>
      <c r="AR31" s="723"/>
      <c r="AS31" s="723"/>
      <c r="AT31" s="728" t="s">
        <v>315</v>
      </c>
      <c r="AU31" s="216"/>
      <c r="AV31" s="216"/>
      <c r="AW31" s="216"/>
      <c r="AX31" s="651" t="s">
        <v>189</v>
      </c>
      <c r="AY31" s="652"/>
      <c r="AZ31" s="652"/>
      <c r="BA31" s="652"/>
      <c r="BB31" s="652"/>
      <c r="BC31" s="652"/>
      <c r="BD31" s="652"/>
      <c r="BE31" s="652"/>
      <c r="BF31" s="653"/>
      <c r="BG31" s="733">
        <v>99.4</v>
      </c>
      <c r="BH31" s="720"/>
      <c r="BI31" s="720"/>
      <c r="BJ31" s="720"/>
      <c r="BK31" s="720"/>
      <c r="BL31" s="720"/>
      <c r="BM31" s="660">
        <v>98.5</v>
      </c>
      <c r="BN31" s="720"/>
      <c r="BO31" s="720"/>
      <c r="BP31" s="720"/>
      <c r="BQ31" s="721"/>
      <c r="BR31" s="733">
        <v>99.2</v>
      </c>
      <c r="BS31" s="720"/>
      <c r="BT31" s="720"/>
      <c r="BU31" s="720"/>
      <c r="BV31" s="720"/>
      <c r="BW31" s="720"/>
      <c r="BX31" s="660">
        <v>98.3</v>
      </c>
      <c r="BY31" s="720"/>
      <c r="BZ31" s="720"/>
      <c r="CA31" s="720"/>
      <c r="CB31" s="721"/>
      <c r="CD31" s="714"/>
      <c r="CE31" s="715"/>
      <c r="CF31" s="680" t="s">
        <v>316</v>
      </c>
      <c r="CG31" s="681"/>
      <c r="CH31" s="681"/>
      <c r="CI31" s="681"/>
      <c r="CJ31" s="681"/>
      <c r="CK31" s="681"/>
      <c r="CL31" s="681"/>
      <c r="CM31" s="681"/>
      <c r="CN31" s="681"/>
      <c r="CO31" s="681"/>
      <c r="CP31" s="681"/>
      <c r="CQ31" s="682"/>
      <c r="CR31" s="665">
        <v>9493</v>
      </c>
      <c r="CS31" s="704"/>
      <c r="CT31" s="704"/>
      <c r="CU31" s="704"/>
      <c r="CV31" s="704"/>
      <c r="CW31" s="704"/>
      <c r="CX31" s="704"/>
      <c r="CY31" s="705"/>
      <c r="CZ31" s="670">
        <v>0.1</v>
      </c>
      <c r="DA31" s="699"/>
      <c r="DB31" s="699"/>
      <c r="DC31" s="706"/>
      <c r="DD31" s="674">
        <v>9493</v>
      </c>
      <c r="DE31" s="704"/>
      <c r="DF31" s="704"/>
      <c r="DG31" s="704"/>
      <c r="DH31" s="704"/>
      <c r="DI31" s="704"/>
      <c r="DJ31" s="704"/>
      <c r="DK31" s="705"/>
      <c r="DL31" s="674">
        <v>9493</v>
      </c>
      <c r="DM31" s="704"/>
      <c r="DN31" s="704"/>
      <c r="DO31" s="704"/>
      <c r="DP31" s="704"/>
      <c r="DQ31" s="704"/>
      <c r="DR31" s="704"/>
      <c r="DS31" s="704"/>
      <c r="DT31" s="704"/>
      <c r="DU31" s="704"/>
      <c r="DV31" s="705"/>
      <c r="DW31" s="670">
        <v>0.2</v>
      </c>
      <c r="DX31" s="699"/>
      <c r="DY31" s="699"/>
      <c r="DZ31" s="699"/>
      <c r="EA31" s="699"/>
      <c r="EB31" s="699"/>
      <c r="EC31" s="700"/>
    </row>
    <row r="32" spans="2:133" ht="11.25" customHeight="1" x14ac:dyDescent="0.15">
      <c r="B32" s="662" t="s">
        <v>317</v>
      </c>
      <c r="C32" s="663"/>
      <c r="D32" s="663"/>
      <c r="E32" s="663"/>
      <c r="F32" s="663"/>
      <c r="G32" s="663"/>
      <c r="H32" s="663"/>
      <c r="I32" s="663"/>
      <c r="J32" s="663"/>
      <c r="K32" s="663"/>
      <c r="L32" s="663"/>
      <c r="M32" s="663"/>
      <c r="N32" s="663"/>
      <c r="O32" s="663"/>
      <c r="P32" s="663"/>
      <c r="Q32" s="664"/>
      <c r="R32" s="665">
        <v>1622385</v>
      </c>
      <c r="S32" s="666"/>
      <c r="T32" s="666"/>
      <c r="U32" s="666"/>
      <c r="V32" s="666"/>
      <c r="W32" s="666"/>
      <c r="X32" s="666"/>
      <c r="Y32" s="667"/>
      <c r="Z32" s="668">
        <v>19.2</v>
      </c>
      <c r="AA32" s="668"/>
      <c r="AB32" s="668"/>
      <c r="AC32" s="668"/>
      <c r="AD32" s="669" t="s">
        <v>129</v>
      </c>
      <c r="AE32" s="669"/>
      <c r="AF32" s="669"/>
      <c r="AG32" s="669"/>
      <c r="AH32" s="669"/>
      <c r="AI32" s="669"/>
      <c r="AJ32" s="669"/>
      <c r="AK32" s="669"/>
      <c r="AL32" s="670" t="s">
        <v>129</v>
      </c>
      <c r="AM32" s="671"/>
      <c r="AN32" s="671"/>
      <c r="AO32" s="672"/>
      <c r="AP32" s="724"/>
      <c r="AQ32" s="725"/>
      <c r="AR32" s="725"/>
      <c r="AS32" s="725"/>
      <c r="AT32" s="729"/>
      <c r="AU32" s="215" t="s">
        <v>318</v>
      </c>
      <c r="AV32" s="215"/>
      <c r="AW32" s="215"/>
      <c r="AX32" s="662" t="s">
        <v>319</v>
      </c>
      <c r="AY32" s="663"/>
      <c r="AZ32" s="663"/>
      <c r="BA32" s="663"/>
      <c r="BB32" s="663"/>
      <c r="BC32" s="663"/>
      <c r="BD32" s="663"/>
      <c r="BE32" s="663"/>
      <c r="BF32" s="664"/>
      <c r="BG32" s="734">
        <v>98.7</v>
      </c>
      <c r="BH32" s="704"/>
      <c r="BI32" s="704"/>
      <c r="BJ32" s="704"/>
      <c r="BK32" s="704"/>
      <c r="BL32" s="704"/>
      <c r="BM32" s="671">
        <v>97.2</v>
      </c>
      <c r="BN32" s="731"/>
      <c r="BO32" s="731"/>
      <c r="BP32" s="731"/>
      <c r="BQ32" s="732"/>
      <c r="BR32" s="734">
        <v>98.5</v>
      </c>
      <c r="BS32" s="704"/>
      <c r="BT32" s="704"/>
      <c r="BU32" s="704"/>
      <c r="BV32" s="704"/>
      <c r="BW32" s="704"/>
      <c r="BX32" s="671">
        <v>96.6</v>
      </c>
      <c r="BY32" s="731"/>
      <c r="BZ32" s="731"/>
      <c r="CA32" s="731"/>
      <c r="CB32" s="732"/>
      <c r="CD32" s="716"/>
      <c r="CE32" s="717"/>
      <c r="CF32" s="680" t="s">
        <v>320</v>
      </c>
      <c r="CG32" s="681"/>
      <c r="CH32" s="681"/>
      <c r="CI32" s="681"/>
      <c r="CJ32" s="681"/>
      <c r="CK32" s="681"/>
      <c r="CL32" s="681"/>
      <c r="CM32" s="681"/>
      <c r="CN32" s="681"/>
      <c r="CO32" s="681"/>
      <c r="CP32" s="681"/>
      <c r="CQ32" s="682"/>
      <c r="CR32" s="665" t="s">
        <v>129</v>
      </c>
      <c r="CS32" s="666"/>
      <c r="CT32" s="666"/>
      <c r="CU32" s="666"/>
      <c r="CV32" s="666"/>
      <c r="CW32" s="666"/>
      <c r="CX32" s="666"/>
      <c r="CY32" s="667"/>
      <c r="CZ32" s="670" t="s">
        <v>129</v>
      </c>
      <c r="DA32" s="699"/>
      <c r="DB32" s="699"/>
      <c r="DC32" s="706"/>
      <c r="DD32" s="674" t="s">
        <v>129</v>
      </c>
      <c r="DE32" s="666"/>
      <c r="DF32" s="666"/>
      <c r="DG32" s="666"/>
      <c r="DH32" s="666"/>
      <c r="DI32" s="666"/>
      <c r="DJ32" s="666"/>
      <c r="DK32" s="667"/>
      <c r="DL32" s="674" t="s">
        <v>129</v>
      </c>
      <c r="DM32" s="666"/>
      <c r="DN32" s="666"/>
      <c r="DO32" s="666"/>
      <c r="DP32" s="666"/>
      <c r="DQ32" s="666"/>
      <c r="DR32" s="666"/>
      <c r="DS32" s="666"/>
      <c r="DT32" s="666"/>
      <c r="DU32" s="666"/>
      <c r="DV32" s="667"/>
      <c r="DW32" s="670" t="s">
        <v>129</v>
      </c>
      <c r="DX32" s="699"/>
      <c r="DY32" s="699"/>
      <c r="DZ32" s="699"/>
      <c r="EA32" s="699"/>
      <c r="EB32" s="699"/>
      <c r="EC32" s="700"/>
    </row>
    <row r="33" spans="2:133" ht="11.25" customHeight="1" x14ac:dyDescent="0.15">
      <c r="B33" s="701" t="s">
        <v>321</v>
      </c>
      <c r="C33" s="702"/>
      <c r="D33" s="702"/>
      <c r="E33" s="702"/>
      <c r="F33" s="702"/>
      <c r="G33" s="702"/>
      <c r="H33" s="702"/>
      <c r="I33" s="702"/>
      <c r="J33" s="702"/>
      <c r="K33" s="702"/>
      <c r="L33" s="702"/>
      <c r="M33" s="702"/>
      <c r="N33" s="702"/>
      <c r="O33" s="702"/>
      <c r="P33" s="702"/>
      <c r="Q33" s="703"/>
      <c r="R33" s="665">
        <v>102627</v>
      </c>
      <c r="S33" s="666"/>
      <c r="T33" s="666"/>
      <c r="U33" s="666"/>
      <c r="V33" s="666"/>
      <c r="W33" s="666"/>
      <c r="X33" s="666"/>
      <c r="Y33" s="667"/>
      <c r="Z33" s="668">
        <v>1.2</v>
      </c>
      <c r="AA33" s="668"/>
      <c r="AB33" s="668"/>
      <c r="AC33" s="668"/>
      <c r="AD33" s="669">
        <v>102627</v>
      </c>
      <c r="AE33" s="669"/>
      <c r="AF33" s="669"/>
      <c r="AG33" s="669"/>
      <c r="AH33" s="669"/>
      <c r="AI33" s="669"/>
      <c r="AJ33" s="669"/>
      <c r="AK33" s="669"/>
      <c r="AL33" s="670">
        <v>2.1</v>
      </c>
      <c r="AM33" s="671"/>
      <c r="AN33" s="671"/>
      <c r="AO33" s="672"/>
      <c r="AP33" s="726"/>
      <c r="AQ33" s="727"/>
      <c r="AR33" s="727"/>
      <c r="AS33" s="727"/>
      <c r="AT33" s="730"/>
      <c r="AU33" s="217"/>
      <c r="AV33" s="217"/>
      <c r="AW33" s="217"/>
      <c r="AX33" s="709" t="s">
        <v>322</v>
      </c>
      <c r="AY33" s="710"/>
      <c r="AZ33" s="710"/>
      <c r="BA33" s="710"/>
      <c r="BB33" s="710"/>
      <c r="BC33" s="710"/>
      <c r="BD33" s="710"/>
      <c r="BE33" s="710"/>
      <c r="BF33" s="711"/>
      <c r="BG33" s="735">
        <v>99.6</v>
      </c>
      <c r="BH33" s="736"/>
      <c r="BI33" s="736"/>
      <c r="BJ33" s="736"/>
      <c r="BK33" s="736"/>
      <c r="BL33" s="736"/>
      <c r="BM33" s="737">
        <v>99</v>
      </c>
      <c r="BN33" s="736"/>
      <c r="BO33" s="736"/>
      <c r="BP33" s="736"/>
      <c r="BQ33" s="738"/>
      <c r="BR33" s="735">
        <v>99.5</v>
      </c>
      <c r="BS33" s="736"/>
      <c r="BT33" s="736"/>
      <c r="BU33" s="736"/>
      <c r="BV33" s="736"/>
      <c r="BW33" s="736"/>
      <c r="BX33" s="737">
        <v>99</v>
      </c>
      <c r="BY33" s="736"/>
      <c r="BZ33" s="736"/>
      <c r="CA33" s="736"/>
      <c r="CB33" s="738"/>
      <c r="CD33" s="680" t="s">
        <v>323</v>
      </c>
      <c r="CE33" s="681"/>
      <c r="CF33" s="681"/>
      <c r="CG33" s="681"/>
      <c r="CH33" s="681"/>
      <c r="CI33" s="681"/>
      <c r="CJ33" s="681"/>
      <c r="CK33" s="681"/>
      <c r="CL33" s="681"/>
      <c r="CM33" s="681"/>
      <c r="CN33" s="681"/>
      <c r="CO33" s="681"/>
      <c r="CP33" s="681"/>
      <c r="CQ33" s="682"/>
      <c r="CR33" s="665">
        <v>4398077</v>
      </c>
      <c r="CS33" s="704"/>
      <c r="CT33" s="704"/>
      <c r="CU33" s="704"/>
      <c r="CV33" s="704"/>
      <c r="CW33" s="704"/>
      <c r="CX33" s="704"/>
      <c r="CY33" s="705"/>
      <c r="CZ33" s="670">
        <v>55.1</v>
      </c>
      <c r="DA33" s="699"/>
      <c r="DB33" s="699"/>
      <c r="DC33" s="706"/>
      <c r="DD33" s="674">
        <v>3421593</v>
      </c>
      <c r="DE33" s="704"/>
      <c r="DF33" s="704"/>
      <c r="DG33" s="704"/>
      <c r="DH33" s="704"/>
      <c r="DI33" s="704"/>
      <c r="DJ33" s="704"/>
      <c r="DK33" s="705"/>
      <c r="DL33" s="674">
        <v>2260079</v>
      </c>
      <c r="DM33" s="704"/>
      <c r="DN33" s="704"/>
      <c r="DO33" s="704"/>
      <c r="DP33" s="704"/>
      <c r="DQ33" s="704"/>
      <c r="DR33" s="704"/>
      <c r="DS33" s="704"/>
      <c r="DT33" s="704"/>
      <c r="DU33" s="704"/>
      <c r="DV33" s="705"/>
      <c r="DW33" s="670">
        <v>47.1</v>
      </c>
      <c r="DX33" s="699"/>
      <c r="DY33" s="699"/>
      <c r="DZ33" s="699"/>
      <c r="EA33" s="699"/>
      <c r="EB33" s="699"/>
      <c r="EC33" s="700"/>
    </row>
    <row r="34" spans="2:133" ht="11.25" customHeight="1" x14ac:dyDescent="0.15">
      <c r="B34" s="662" t="s">
        <v>324</v>
      </c>
      <c r="C34" s="663"/>
      <c r="D34" s="663"/>
      <c r="E34" s="663"/>
      <c r="F34" s="663"/>
      <c r="G34" s="663"/>
      <c r="H34" s="663"/>
      <c r="I34" s="663"/>
      <c r="J34" s="663"/>
      <c r="K34" s="663"/>
      <c r="L34" s="663"/>
      <c r="M34" s="663"/>
      <c r="N34" s="663"/>
      <c r="O34" s="663"/>
      <c r="P34" s="663"/>
      <c r="Q34" s="664"/>
      <c r="R34" s="665">
        <v>345894</v>
      </c>
      <c r="S34" s="666"/>
      <c r="T34" s="666"/>
      <c r="U34" s="666"/>
      <c r="V34" s="666"/>
      <c r="W34" s="666"/>
      <c r="X34" s="666"/>
      <c r="Y34" s="667"/>
      <c r="Z34" s="668">
        <v>4.0999999999999996</v>
      </c>
      <c r="AA34" s="668"/>
      <c r="AB34" s="668"/>
      <c r="AC34" s="668"/>
      <c r="AD34" s="669" t="s">
        <v>129</v>
      </c>
      <c r="AE34" s="669"/>
      <c r="AF34" s="669"/>
      <c r="AG34" s="669"/>
      <c r="AH34" s="669"/>
      <c r="AI34" s="669"/>
      <c r="AJ34" s="669"/>
      <c r="AK34" s="669"/>
      <c r="AL34" s="670" t="s">
        <v>129</v>
      </c>
      <c r="AM34" s="671"/>
      <c r="AN34" s="671"/>
      <c r="AO34" s="672"/>
      <c r="AP34" s="218"/>
      <c r="AQ34" s="219"/>
      <c r="AR34" s="215"/>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80" t="s">
        <v>325</v>
      </c>
      <c r="CE34" s="681"/>
      <c r="CF34" s="681"/>
      <c r="CG34" s="681"/>
      <c r="CH34" s="681"/>
      <c r="CI34" s="681"/>
      <c r="CJ34" s="681"/>
      <c r="CK34" s="681"/>
      <c r="CL34" s="681"/>
      <c r="CM34" s="681"/>
      <c r="CN34" s="681"/>
      <c r="CO34" s="681"/>
      <c r="CP34" s="681"/>
      <c r="CQ34" s="682"/>
      <c r="CR34" s="665">
        <v>2143570</v>
      </c>
      <c r="CS34" s="666"/>
      <c r="CT34" s="666"/>
      <c r="CU34" s="666"/>
      <c r="CV34" s="666"/>
      <c r="CW34" s="666"/>
      <c r="CX34" s="666"/>
      <c r="CY34" s="667"/>
      <c r="CZ34" s="670">
        <v>26.8</v>
      </c>
      <c r="DA34" s="699"/>
      <c r="DB34" s="699"/>
      <c r="DC34" s="706"/>
      <c r="DD34" s="674">
        <v>1414989</v>
      </c>
      <c r="DE34" s="666"/>
      <c r="DF34" s="666"/>
      <c r="DG34" s="666"/>
      <c r="DH34" s="666"/>
      <c r="DI34" s="666"/>
      <c r="DJ34" s="666"/>
      <c r="DK34" s="667"/>
      <c r="DL34" s="674">
        <v>1162446</v>
      </c>
      <c r="DM34" s="666"/>
      <c r="DN34" s="666"/>
      <c r="DO34" s="666"/>
      <c r="DP34" s="666"/>
      <c r="DQ34" s="666"/>
      <c r="DR34" s="666"/>
      <c r="DS34" s="666"/>
      <c r="DT34" s="666"/>
      <c r="DU34" s="666"/>
      <c r="DV34" s="667"/>
      <c r="DW34" s="670">
        <v>24.2</v>
      </c>
      <c r="DX34" s="699"/>
      <c r="DY34" s="699"/>
      <c r="DZ34" s="699"/>
      <c r="EA34" s="699"/>
      <c r="EB34" s="699"/>
      <c r="EC34" s="700"/>
    </row>
    <row r="35" spans="2:133" ht="11.25" customHeight="1" x14ac:dyDescent="0.15">
      <c r="B35" s="662" t="s">
        <v>326</v>
      </c>
      <c r="C35" s="663"/>
      <c r="D35" s="663"/>
      <c r="E35" s="663"/>
      <c r="F35" s="663"/>
      <c r="G35" s="663"/>
      <c r="H35" s="663"/>
      <c r="I35" s="663"/>
      <c r="J35" s="663"/>
      <c r="K35" s="663"/>
      <c r="L35" s="663"/>
      <c r="M35" s="663"/>
      <c r="N35" s="663"/>
      <c r="O35" s="663"/>
      <c r="P35" s="663"/>
      <c r="Q35" s="664"/>
      <c r="R35" s="665">
        <v>5638</v>
      </c>
      <c r="S35" s="666"/>
      <c r="T35" s="666"/>
      <c r="U35" s="666"/>
      <c r="V35" s="666"/>
      <c r="W35" s="666"/>
      <c r="X35" s="666"/>
      <c r="Y35" s="667"/>
      <c r="Z35" s="668">
        <v>0.1</v>
      </c>
      <c r="AA35" s="668"/>
      <c r="AB35" s="668"/>
      <c r="AC35" s="668"/>
      <c r="AD35" s="669">
        <v>4183</v>
      </c>
      <c r="AE35" s="669"/>
      <c r="AF35" s="669"/>
      <c r="AG35" s="669"/>
      <c r="AH35" s="669"/>
      <c r="AI35" s="669"/>
      <c r="AJ35" s="669"/>
      <c r="AK35" s="669"/>
      <c r="AL35" s="670">
        <v>0.1</v>
      </c>
      <c r="AM35" s="671"/>
      <c r="AN35" s="671"/>
      <c r="AO35" s="672"/>
      <c r="AP35" s="220"/>
      <c r="AQ35" s="644" t="s">
        <v>327</v>
      </c>
      <c r="AR35" s="645"/>
      <c r="AS35" s="645"/>
      <c r="AT35" s="645"/>
      <c r="AU35" s="645"/>
      <c r="AV35" s="645"/>
      <c r="AW35" s="645"/>
      <c r="AX35" s="645"/>
      <c r="AY35" s="645"/>
      <c r="AZ35" s="645"/>
      <c r="BA35" s="645"/>
      <c r="BB35" s="645"/>
      <c r="BC35" s="645"/>
      <c r="BD35" s="645"/>
      <c r="BE35" s="645"/>
      <c r="BF35" s="646"/>
      <c r="BG35" s="644" t="s">
        <v>328</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329</v>
      </c>
      <c r="CE35" s="681"/>
      <c r="CF35" s="681"/>
      <c r="CG35" s="681"/>
      <c r="CH35" s="681"/>
      <c r="CI35" s="681"/>
      <c r="CJ35" s="681"/>
      <c r="CK35" s="681"/>
      <c r="CL35" s="681"/>
      <c r="CM35" s="681"/>
      <c r="CN35" s="681"/>
      <c r="CO35" s="681"/>
      <c r="CP35" s="681"/>
      <c r="CQ35" s="682"/>
      <c r="CR35" s="665">
        <v>25314</v>
      </c>
      <c r="CS35" s="704"/>
      <c r="CT35" s="704"/>
      <c r="CU35" s="704"/>
      <c r="CV35" s="704"/>
      <c r="CW35" s="704"/>
      <c r="CX35" s="704"/>
      <c r="CY35" s="705"/>
      <c r="CZ35" s="670">
        <v>0.3</v>
      </c>
      <c r="DA35" s="699"/>
      <c r="DB35" s="699"/>
      <c r="DC35" s="706"/>
      <c r="DD35" s="674">
        <v>22162</v>
      </c>
      <c r="DE35" s="704"/>
      <c r="DF35" s="704"/>
      <c r="DG35" s="704"/>
      <c r="DH35" s="704"/>
      <c r="DI35" s="704"/>
      <c r="DJ35" s="704"/>
      <c r="DK35" s="705"/>
      <c r="DL35" s="674">
        <v>15231</v>
      </c>
      <c r="DM35" s="704"/>
      <c r="DN35" s="704"/>
      <c r="DO35" s="704"/>
      <c r="DP35" s="704"/>
      <c r="DQ35" s="704"/>
      <c r="DR35" s="704"/>
      <c r="DS35" s="704"/>
      <c r="DT35" s="704"/>
      <c r="DU35" s="704"/>
      <c r="DV35" s="705"/>
      <c r="DW35" s="670">
        <v>0.3</v>
      </c>
      <c r="DX35" s="699"/>
      <c r="DY35" s="699"/>
      <c r="DZ35" s="699"/>
      <c r="EA35" s="699"/>
      <c r="EB35" s="699"/>
      <c r="EC35" s="700"/>
    </row>
    <row r="36" spans="2:133" ht="11.25" customHeight="1" x14ac:dyDescent="0.15">
      <c r="B36" s="662" t="s">
        <v>330</v>
      </c>
      <c r="C36" s="663"/>
      <c r="D36" s="663"/>
      <c r="E36" s="663"/>
      <c r="F36" s="663"/>
      <c r="G36" s="663"/>
      <c r="H36" s="663"/>
      <c r="I36" s="663"/>
      <c r="J36" s="663"/>
      <c r="K36" s="663"/>
      <c r="L36" s="663"/>
      <c r="M36" s="663"/>
      <c r="N36" s="663"/>
      <c r="O36" s="663"/>
      <c r="P36" s="663"/>
      <c r="Q36" s="664"/>
      <c r="R36" s="665">
        <v>27025</v>
      </c>
      <c r="S36" s="666"/>
      <c r="T36" s="666"/>
      <c r="U36" s="666"/>
      <c r="V36" s="666"/>
      <c r="W36" s="666"/>
      <c r="X36" s="666"/>
      <c r="Y36" s="667"/>
      <c r="Z36" s="668">
        <v>0.3</v>
      </c>
      <c r="AA36" s="668"/>
      <c r="AB36" s="668"/>
      <c r="AC36" s="668"/>
      <c r="AD36" s="669" t="s">
        <v>129</v>
      </c>
      <c r="AE36" s="669"/>
      <c r="AF36" s="669"/>
      <c r="AG36" s="669"/>
      <c r="AH36" s="669"/>
      <c r="AI36" s="669"/>
      <c r="AJ36" s="669"/>
      <c r="AK36" s="669"/>
      <c r="AL36" s="670" t="s">
        <v>129</v>
      </c>
      <c r="AM36" s="671"/>
      <c r="AN36" s="671"/>
      <c r="AO36" s="672"/>
      <c r="AP36" s="220"/>
      <c r="AQ36" s="739" t="s">
        <v>331</v>
      </c>
      <c r="AR36" s="740"/>
      <c r="AS36" s="740"/>
      <c r="AT36" s="740"/>
      <c r="AU36" s="740"/>
      <c r="AV36" s="740"/>
      <c r="AW36" s="740"/>
      <c r="AX36" s="740"/>
      <c r="AY36" s="741"/>
      <c r="AZ36" s="654">
        <v>779940</v>
      </c>
      <c r="BA36" s="655"/>
      <c r="BB36" s="655"/>
      <c r="BC36" s="655"/>
      <c r="BD36" s="655"/>
      <c r="BE36" s="655"/>
      <c r="BF36" s="742"/>
      <c r="BG36" s="676" t="s">
        <v>332</v>
      </c>
      <c r="BH36" s="677"/>
      <c r="BI36" s="677"/>
      <c r="BJ36" s="677"/>
      <c r="BK36" s="677"/>
      <c r="BL36" s="677"/>
      <c r="BM36" s="677"/>
      <c r="BN36" s="677"/>
      <c r="BO36" s="677"/>
      <c r="BP36" s="677"/>
      <c r="BQ36" s="677"/>
      <c r="BR36" s="677"/>
      <c r="BS36" s="677"/>
      <c r="BT36" s="677"/>
      <c r="BU36" s="678"/>
      <c r="BV36" s="654">
        <v>7507</v>
      </c>
      <c r="BW36" s="655"/>
      <c r="BX36" s="655"/>
      <c r="BY36" s="655"/>
      <c r="BZ36" s="655"/>
      <c r="CA36" s="655"/>
      <c r="CB36" s="742"/>
      <c r="CD36" s="680" t="s">
        <v>333</v>
      </c>
      <c r="CE36" s="681"/>
      <c r="CF36" s="681"/>
      <c r="CG36" s="681"/>
      <c r="CH36" s="681"/>
      <c r="CI36" s="681"/>
      <c r="CJ36" s="681"/>
      <c r="CK36" s="681"/>
      <c r="CL36" s="681"/>
      <c r="CM36" s="681"/>
      <c r="CN36" s="681"/>
      <c r="CO36" s="681"/>
      <c r="CP36" s="681"/>
      <c r="CQ36" s="682"/>
      <c r="CR36" s="665">
        <v>849988</v>
      </c>
      <c r="CS36" s="666"/>
      <c r="CT36" s="666"/>
      <c r="CU36" s="666"/>
      <c r="CV36" s="666"/>
      <c r="CW36" s="666"/>
      <c r="CX36" s="666"/>
      <c r="CY36" s="667"/>
      <c r="CZ36" s="670">
        <v>10.6</v>
      </c>
      <c r="DA36" s="699"/>
      <c r="DB36" s="699"/>
      <c r="DC36" s="706"/>
      <c r="DD36" s="674">
        <v>752119</v>
      </c>
      <c r="DE36" s="666"/>
      <c r="DF36" s="666"/>
      <c r="DG36" s="666"/>
      <c r="DH36" s="666"/>
      <c r="DI36" s="666"/>
      <c r="DJ36" s="666"/>
      <c r="DK36" s="667"/>
      <c r="DL36" s="674">
        <v>649563</v>
      </c>
      <c r="DM36" s="666"/>
      <c r="DN36" s="666"/>
      <c r="DO36" s="666"/>
      <c r="DP36" s="666"/>
      <c r="DQ36" s="666"/>
      <c r="DR36" s="666"/>
      <c r="DS36" s="666"/>
      <c r="DT36" s="666"/>
      <c r="DU36" s="666"/>
      <c r="DV36" s="667"/>
      <c r="DW36" s="670">
        <v>13.5</v>
      </c>
      <c r="DX36" s="699"/>
      <c r="DY36" s="699"/>
      <c r="DZ36" s="699"/>
      <c r="EA36" s="699"/>
      <c r="EB36" s="699"/>
      <c r="EC36" s="700"/>
    </row>
    <row r="37" spans="2:133" ht="11.25" customHeight="1" x14ac:dyDescent="0.15">
      <c r="B37" s="662" t="s">
        <v>334</v>
      </c>
      <c r="C37" s="663"/>
      <c r="D37" s="663"/>
      <c r="E37" s="663"/>
      <c r="F37" s="663"/>
      <c r="G37" s="663"/>
      <c r="H37" s="663"/>
      <c r="I37" s="663"/>
      <c r="J37" s="663"/>
      <c r="K37" s="663"/>
      <c r="L37" s="663"/>
      <c r="M37" s="663"/>
      <c r="N37" s="663"/>
      <c r="O37" s="663"/>
      <c r="P37" s="663"/>
      <c r="Q37" s="664"/>
      <c r="R37" s="665">
        <v>330893</v>
      </c>
      <c r="S37" s="666"/>
      <c r="T37" s="666"/>
      <c r="U37" s="666"/>
      <c r="V37" s="666"/>
      <c r="W37" s="666"/>
      <c r="X37" s="666"/>
      <c r="Y37" s="667"/>
      <c r="Z37" s="668">
        <v>3.9</v>
      </c>
      <c r="AA37" s="668"/>
      <c r="AB37" s="668"/>
      <c r="AC37" s="668"/>
      <c r="AD37" s="669" t="s">
        <v>129</v>
      </c>
      <c r="AE37" s="669"/>
      <c r="AF37" s="669"/>
      <c r="AG37" s="669"/>
      <c r="AH37" s="669"/>
      <c r="AI37" s="669"/>
      <c r="AJ37" s="669"/>
      <c r="AK37" s="669"/>
      <c r="AL37" s="670" t="s">
        <v>129</v>
      </c>
      <c r="AM37" s="671"/>
      <c r="AN37" s="671"/>
      <c r="AO37" s="672"/>
      <c r="AQ37" s="743" t="s">
        <v>335</v>
      </c>
      <c r="AR37" s="744"/>
      <c r="AS37" s="744"/>
      <c r="AT37" s="744"/>
      <c r="AU37" s="744"/>
      <c r="AV37" s="744"/>
      <c r="AW37" s="744"/>
      <c r="AX37" s="744"/>
      <c r="AY37" s="745"/>
      <c r="AZ37" s="665">
        <v>266230</v>
      </c>
      <c r="BA37" s="666"/>
      <c r="BB37" s="666"/>
      <c r="BC37" s="666"/>
      <c r="BD37" s="704"/>
      <c r="BE37" s="704"/>
      <c r="BF37" s="732"/>
      <c r="BG37" s="680" t="s">
        <v>336</v>
      </c>
      <c r="BH37" s="681"/>
      <c r="BI37" s="681"/>
      <c r="BJ37" s="681"/>
      <c r="BK37" s="681"/>
      <c r="BL37" s="681"/>
      <c r="BM37" s="681"/>
      <c r="BN37" s="681"/>
      <c r="BO37" s="681"/>
      <c r="BP37" s="681"/>
      <c r="BQ37" s="681"/>
      <c r="BR37" s="681"/>
      <c r="BS37" s="681"/>
      <c r="BT37" s="681"/>
      <c r="BU37" s="682"/>
      <c r="BV37" s="665">
        <v>7030</v>
      </c>
      <c r="BW37" s="666"/>
      <c r="BX37" s="666"/>
      <c r="BY37" s="666"/>
      <c r="BZ37" s="666"/>
      <c r="CA37" s="666"/>
      <c r="CB37" s="675"/>
      <c r="CD37" s="680" t="s">
        <v>337</v>
      </c>
      <c r="CE37" s="681"/>
      <c r="CF37" s="681"/>
      <c r="CG37" s="681"/>
      <c r="CH37" s="681"/>
      <c r="CI37" s="681"/>
      <c r="CJ37" s="681"/>
      <c r="CK37" s="681"/>
      <c r="CL37" s="681"/>
      <c r="CM37" s="681"/>
      <c r="CN37" s="681"/>
      <c r="CO37" s="681"/>
      <c r="CP37" s="681"/>
      <c r="CQ37" s="682"/>
      <c r="CR37" s="665">
        <v>442964</v>
      </c>
      <c r="CS37" s="704"/>
      <c r="CT37" s="704"/>
      <c r="CU37" s="704"/>
      <c r="CV37" s="704"/>
      <c r="CW37" s="704"/>
      <c r="CX37" s="704"/>
      <c r="CY37" s="705"/>
      <c r="CZ37" s="670">
        <v>5.5</v>
      </c>
      <c r="DA37" s="699"/>
      <c r="DB37" s="699"/>
      <c r="DC37" s="706"/>
      <c r="DD37" s="674">
        <v>442964</v>
      </c>
      <c r="DE37" s="704"/>
      <c r="DF37" s="704"/>
      <c r="DG37" s="704"/>
      <c r="DH37" s="704"/>
      <c r="DI37" s="704"/>
      <c r="DJ37" s="704"/>
      <c r="DK37" s="705"/>
      <c r="DL37" s="674">
        <v>442964</v>
      </c>
      <c r="DM37" s="704"/>
      <c r="DN37" s="704"/>
      <c r="DO37" s="704"/>
      <c r="DP37" s="704"/>
      <c r="DQ37" s="704"/>
      <c r="DR37" s="704"/>
      <c r="DS37" s="704"/>
      <c r="DT37" s="704"/>
      <c r="DU37" s="704"/>
      <c r="DV37" s="705"/>
      <c r="DW37" s="670">
        <v>9.1999999999999993</v>
      </c>
      <c r="DX37" s="699"/>
      <c r="DY37" s="699"/>
      <c r="DZ37" s="699"/>
      <c r="EA37" s="699"/>
      <c r="EB37" s="699"/>
      <c r="EC37" s="700"/>
    </row>
    <row r="38" spans="2:133" ht="11.25" customHeight="1" x14ac:dyDescent="0.15">
      <c r="B38" s="662" t="s">
        <v>338</v>
      </c>
      <c r="C38" s="663"/>
      <c r="D38" s="663"/>
      <c r="E38" s="663"/>
      <c r="F38" s="663"/>
      <c r="G38" s="663"/>
      <c r="H38" s="663"/>
      <c r="I38" s="663"/>
      <c r="J38" s="663"/>
      <c r="K38" s="663"/>
      <c r="L38" s="663"/>
      <c r="M38" s="663"/>
      <c r="N38" s="663"/>
      <c r="O38" s="663"/>
      <c r="P38" s="663"/>
      <c r="Q38" s="664"/>
      <c r="R38" s="665">
        <v>346630</v>
      </c>
      <c r="S38" s="666"/>
      <c r="T38" s="666"/>
      <c r="U38" s="666"/>
      <c r="V38" s="666"/>
      <c r="W38" s="666"/>
      <c r="X38" s="666"/>
      <c r="Y38" s="667"/>
      <c r="Z38" s="668">
        <v>4.0999999999999996</v>
      </c>
      <c r="AA38" s="668"/>
      <c r="AB38" s="668"/>
      <c r="AC38" s="668"/>
      <c r="AD38" s="669" t="s">
        <v>129</v>
      </c>
      <c r="AE38" s="669"/>
      <c r="AF38" s="669"/>
      <c r="AG38" s="669"/>
      <c r="AH38" s="669"/>
      <c r="AI38" s="669"/>
      <c r="AJ38" s="669"/>
      <c r="AK38" s="669"/>
      <c r="AL38" s="670" t="s">
        <v>129</v>
      </c>
      <c r="AM38" s="671"/>
      <c r="AN38" s="671"/>
      <c r="AO38" s="672"/>
      <c r="AQ38" s="743" t="s">
        <v>339</v>
      </c>
      <c r="AR38" s="744"/>
      <c r="AS38" s="744"/>
      <c r="AT38" s="744"/>
      <c r="AU38" s="744"/>
      <c r="AV38" s="744"/>
      <c r="AW38" s="744"/>
      <c r="AX38" s="744"/>
      <c r="AY38" s="745"/>
      <c r="AZ38" s="665" t="s">
        <v>129</v>
      </c>
      <c r="BA38" s="666"/>
      <c r="BB38" s="666"/>
      <c r="BC38" s="666"/>
      <c r="BD38" s="704"/>
      <c r="BE38" s="704"/>
      <c r="BF38" s="732"/>
      <c r="BG38" s="680" t="s">
        <v>340</v>
      </c>
      <c r="BH38" s="681"/>
      <c r="BI38" s="681"/>
      <c r="BJ38" s="681"/>
      <c r="BK38" s="681"/>
      <c r="BL38" s="681"/>
      <c r="BM38" s="681"/>
      <c r="BN38" s="681"/>
      <c r="BO38" s="681"/>
      <c r="BP38" s="681"/>
      <c r="BQ38" s="681"/>
      <c r="BR38" s="681"/>
      <c r="BS38" s="681"/>
      <c r="BT38" s="681"/>
      <c r="BU38" s="682"/>
      <c r="BV38" s="665">
        <v>1911</v>
      </c>
      <c r="BW38" s="666"/>
      <c r="BX38" s="666"/>
      <c r="BY38" s="666"/>
      <c r="BZ38" s="666"/>
      <c r="CA38" s="666"/>
      <c r="CB38" s="675"/>
      <c r="CD38" s="680" t="s">
        <v>341</v>
      </c>
      <c r="CE38" s="681"/>
      <c r="CF38" s="681"/>
      <c r="CG38" s="681"/>
      <c r="CH38" s="681"/>
      <c r="CI38" s="681"/>
      <c r="CJ38" s="681"/>
      <c r="CK38" s="681"/>
      <c r="CL38" s="681"/>
      <c r="CM38" s="681"/>
      <c r="CN38" s="681"/>
      <c r="CO38" s="681"/>
      <c r="CP38" s="681"/>
      <c r="CQ38" s="682"/>
      <c r="CR38" s="665">
        <v>779940</v>
      </c>
      <c r="CS38" s="666"/>
      <c r="CT38" s="666"/>
      <c r="CU38" s="666"/>
      <c r="CV38" s="666"/>
      <c r="CW38" s="666"/>
      <c r="CX38" s="666"/>
      <c r="CY38" s="667"/>
      <c r="CZ38" s="670">
        <v>9.8000000000000007</v>
      </c>
      <c r="DA38" s="699"/>
      <c r="DB38" s="699"/>
      <c r="DC38" s="706"/>
      <c r="DD38" s="674">
        <v>702482</v>
      </c>
      <c r="DE38" s="666"/>
      <c r="DF38" s="666"/>
      <c r="DG38" s="666"/>
      <c r="DH38" s="666"/>
      <c r="DI38" s="666"/>
      <c r="DJ38" s="666"/>
      <c r="DK38" s="667"/>
      <c r="DL38" s="674">
        <v>432839</v>
      </c>
      <c r="DM38" s="666"/>
      <c r="DN38" s="666"/>
      <c r="DO38" s="666"/>
      <c r="DP38" s="666"/>
      <c r="DQ38" s="666"/>
      <c r="DR38" s="666"/>
      <c r="DS38" s="666"/>
      <c r="DT38" s="666"/>
      <c r="DU38" s="666"/>
      <c r="DV38" s="667"/>
      <c r="DW38" s="670">
        <v>9</v>
      </c>
      <c r="DX38" s="699"/>
      <c r="DY38" s="699"/>
      <c r="DZ38" s="699"/>
      <c r="EA38" s="699"/>
      <c r="EB38" s="699"/>
      <c r="EC38" s="700"/>
    </row>
    <row r="39" spans="2:133" ht="11.25" customHeight="1" x14ac:dyDescent="0.15">
      <c r="B39" s="662" t="s">
        <v>342</v>
      </c>
      <c r="C39" s="663"/>
      <c r="D39" s="663"/>
      <c r="E39" s="663"/>
      <c r="F39" s="663"/>
      <c r="G39" s="663"/>
      <c r="H39" s="663"/>
      <c r="I39" s="663"/>
      <c r="J39" s="663"/>
      <c r="K39" s="663"/>
      <c r="L39" s="663"/>
      <c r="M39" s="663"/>
      <c r="N39" s="663"/>
      <c r="O39" s="663"/>
      <c r="P39" s="663"/>
      <c r="Q39" s="664"/>
      <c r="R39" s="665">
        <v>219855</v>
      </c>
      <c r="S39" s="666"/>
      <c r="T39" s="666"/>
      <c r="U39" s="666"/>
      <c r="V39" s="666"/>
      <c r="W39" s="666"/>
      <c r="X39" s="666"/>
      <c r="Y39" s="667"/>
      <c r="Z39" s="668">
        <v>2.6</v>
      </c>
      <c r="AA39" s="668"/>
      <c r="AB39" s="668"/>
      <c r="AC39" s="668"/>
      <c r="AD39" s="669">
        <v>15741</v>
      </c>
      <c r="AE39" s="669"/>
      <c r="AF39" s="669"/>
      <c r="AG39" s="669"/>
      <c r="AH39" s="669"/>
      <c r="AI39" s="669"/>
      <c r="AJ39" s="669"/>
      <c r="AK39" s="669"/>
      <c r="AL39" s="670">
        <v>0.3</v>
      </c>
      <c r="AM39" s="671"/>
      <c r="AN39" s="671"/>
      <c r="AO39" s="672"/>
      <c r="AQ39" s="743" t="s">
        <v>343</v>
      </c>
      <c r="AR39" s="744"/>
      <c r="AS39" s="744"/>
      <c r="AT39" s="744"/>
      <c r="AU39" s="744"/>
      <c r="AV39" s="744"/>
      <c r="AW39" s="744"/>
      <c r="AX39" s="744"/>
      <c r="AY39" s="745"/>
      <c r="AZ39" s="665" t="s">
        <v>129</v>
      </c>
      <c r="BA39" s="666"/>
      <c r="BB39" s="666"/>
      <c r="BC39" s="666"/>
      <c r="BD39" s="704"/>
      <c r="BE39" s="704"/>
      <c r="BF39" s="732"/>
      <c r="BG39" s="680" t="s">
        <v>344</v>
      </c>
      <c r="BH39" s="681"/>
      <c r="BI39" s="681"/>
      <c r="BJ39" s="681"/>
      <c r="BK39" s="681"/>
      <c r="BL39" s="681"/>
      <c r="BM39" s="681"/>
      <c r="BN39" s="681"/>
      <c r="BO39" s="681"/>
      <c r="BP39" s="681"/>
      <c r="BQ39" s="681"/>
      <c r="BR39" s="681"/>
      <c r="BS39" s="681"/>
      <c r="BT39" s="681"/>
      <c r="BU39" s="682"/>
      <c r="BV39" s="665">
        <v>3063</v>
      </c>
      <c r="BW39" s="666"/>
      <c r="BX39" s="666"/>
      <c r="BY39" s="666"/>
      <c r="BZ39" s="666"/>
      <c r="CA39" s="666"/>
      <c r="CB39" s="675"/>
      <c r="CD39" s="680" t="s">
        <v>345</v>
      </c>
      <c r="CE39" s="681"/>
      <c r="CF39" s="681"/>
      <c r="CG39" s="681"/>
      <c r="CH39" s="681"/>
      <c r="CI39" s="681"/>
      <c r="CJ39" s="681"/>
      <c r="CK39" s="681"/>
      <c r="CL39" s="681"/>
      <c r="CM39" s="681"/>
      <c r="CN39" s="681"/>
      <c r="CO39" s="681"/>
      <c r="CP39" s="681"/>
      <c r="CQ39" s="682"/>
      <c r="CR39" s="665">
        <v>540265</v>
      </c>
      <c r="CS39" s="704"/>
      <c r="CT39" s="704"/>
      <c r="CU39" s="704"/>
      <c r="CV39" s="704"/>
      <c r="CW39" s="704"/>
      <c r="CX39" s="704"/>
      <c r="CY39" s="705"/>
      <c r="CZ39" s="670">
        <v>6.8</v>
      </c>
      <c r="DA39" s="699"/>
      <c r="DB39" s="699"/>
      <c r="DC39" s="706"/>
      <c r="DD39" s="674">
        <v>529841</v>
      </c>
      <c r="DE39" s="704"/>
      <c r="DF39" s="704"/>
      <c r="DG39" s="704"/>
      <c r="DH39" s="704"/>
      <c r="DI39" s="704"/>
      <c r="DJ39" s="704"/>
      <c r="DK39" s="705"/>
      <c r="DL39" s="674" t="s">
        <v>129</v>
      </c>
      <c r="DM39" s="704"/>
      <c r="DN39" s="704"/>
      <c r="DO39" s="704"/>
      <c r="DP39" s="704"/>
      <c r="DQ39" s="704"/>
      <c r="DR39" s="704"/>
      <c r="DS39" s="704"/>
      <c r="DT39" s="704"/>
      <c r="DU39" s="704"/>
      <c r="DV39" s="705"/>
      <c r="DW39" s="670" t="s">
        <v>129</v>
      </c>
      <c r="DX39" s="699"/>
      <c r="DY39" s="699"/>
      <c r="DZ39" s="699"/>
      <c r="EA39" s="699"/>
      <c r="EB39" s="699"/>
      <c r="EC39" s="700"/>
    </row>
    <row r="40" spans="2:133" ht="11.25" customHeight="1" x14ac:dyDescent="0.15">
      <c r="B40" s="662" t="s">
        <v>346</v>
      </c>
      <c r="C40" s="663"/>
      <c r="D40" s="663"/>
      <c r="E40" s="663"/>
      <c r="F40" s="663"/>
      <c r="G40" s="663"/>
      <c r="H40" s="663"/>
      <c r="I40" s="663"/>
      <c r="J40" s="663"/>
      <c r="K40" s="663"/>
      <c r="L40" s="663"/>
      <c r="M40" s="663"/>
      <c r="N40" s="663"/>
      <c r="O40" s="663"/>
      <c r="P40" s="663"/>
      <c r="Q40" s="664"/>
      <c r="R40" s="665">
        <v>308000</v>
      </c>
      <c r="S40" s="666"/>
      <c r="T40" s="666"/>
      <c r="U40" s="666"/>
      <c r="V40" s="666"/>
      <c r="W40" s="666"/>
      <c r="X40" s="666"/>
      <c r="Y40" s="667"/>
      <c r="Z40" s="668">
        <v>3.6</v>
      </c>
      <c r="AA40" s="668"/>
      <c r="AB40" s="668"/>
      <c r="AC40" s="668"/>
      <c r="AD40" s="669" t="s">
        <v>129</v>
      </c>
      <c r="AE40" s="669"/>
      <c r="AF40" s="669"/>
      <c r="AG40" s="669"/>
      <c r="AH40" s="669"/>
      <c r="AI40" s="669"/>
      <c r="AJ40" s="669"/>
      <c r="AK40" s="669"/>
      <c r="AL40" s="670" t="s">
        <v>129</v>
      </c>
      <c r="AM40" s="671"/>
      <c r="AN40" s="671"/>
      <c r="AO40" s="672"/>
      <c r="AQ40" s="743" t="s">
        <v>347</v>
      </c>
      <c r="AR40" s="744"/>
      <c r="AS40" s="744"/>
      <c r="AT40" s="744"/>
      <c r="AU40" s="744"/>
      <c r="AV40" s="744"/>
      <c r="AW40" s="744"/>
      <c r="AX40" s="744"/>
      <c r="AY40" s="745"/>
      <c r="AZ40" s="665" t="s">
        <v>129</v>
      </c>
      <c r="BA40" s="666"/>
      <c r="BB40" s="666"/>
      <c r="BC40" s="666"/>
      <c r="BD40" s="704"/>
      <c r="BE40" s="704"/>
      <c r="BF40" s="732"/>
      <c r="BG40" s="746" t="s">
        <v>348</v>
      </c>
      <c r="BH40" s="747"/>
      <c r="BI40" s="747"/>
      <c r="BJ40" s="747"/>
      <c r="BK40" s="747"/>
      <c r="BL40" s="221"/>
      <c r="BM40" s="681" t="s">
        <v>349</v>
      </c>
      <c r="BN40" s="681"/>
      <c r="BO40" s="681"/>
      <c r="BP40" s="681"/>
      <c r="BQ40" s="681"/>
      <c r="BR40" s="681"/>
      <c r="BS40" s="681"/>
      <c r="BT40" s="681"/>
      <c r="BU40" s="682"/>
      <c r="BV40" s="665">
        <v>106</v>
      </c>
      <c r="BW40" s="666"/>
      <c r="BX40" s="666"/>
      <c r="BY40" s="666"/>
      <c r="BZ40" s="666"/>
      <c r="CA40" s="666"/>
      <c r="CB40" s="675"/>
      <c r="CD40" s="680" t="s">
        <v>350</v>
      </c>
      <c r="CE40" s="681"/>
      <c r="CF40" s="681"/>
      <c r="CG40" s="681"/>
      <c r="CH40" s="681"/>
      <c r="CI40" s="681"/>
      <c r="CJ40" s="681"/>
      <c r="CK40" s="681"/>
      <c r="CL40" s="681"/>
      <c r="CM40" s="681"/>
      <c r="CN40" s="681"/>
      <c r="CO40" s="681"/>
      <c r="CP40" s="681"/>
      <c r="CQ40" s="682"/>
      <c r="CR40" s="665">
        <v>59000</v>
      </c>
      <c r="CS40" s="666"/>
      <c r="CT40" s="666"/>
      <c r="CU40" s="666"/>
      <c r="CV40" s="666"/>
      <c r="CW40" s="666"/>
      <c r="CX40" s="666"/>
      <c r="CY40" s="667"/>
      <c r="CZ40" s="670">
        <v>0.7</v>
      </c>
      <c r="DA40" s="699"/>
      <c r="DB40" s="699"/>
      <c r="DC40" s="706"/>
      <c r="DD40" s="674" t="s">
        <v>129</v>
      </c>
      <c r="DE40" s="666"/>
      <c r="DF40" s="666"/>
      <c r="DG40" s="666"/>
      <c r="DH40" s="666"/>
      <c r="DI40" s="666"/>
      <c r="DJ40" s="666"/>
      <c r="DK40" s="667"/>
      <c r="DL40" s="674" t="s">
        <v>129</v>
      </c>
      <c r="DM40" s="666"/>
      <c r="DN40" s="666"/>
      <c r="DO40" s="666"/>
      <c r="DP40" s="666"/>
      <c r="DQ40" s="666"/>
      <c r="DR40" s="666"/>
      <c r="DS40" s="666"/>
      <c r="DT40" s="666"/>
      <c r="DU40" s="666"/>
      <c r="DV40" s="667"/>
      <c r="DW40" s="670" t="s">
        <v>129</v>
      </c>
      <c r="DX40" s="699"/>
      <c r="DY40" s="699"/>
      <c r="DZ40" s="699"/>
      <c r="EA40" s="699"/>
      <c r="EB40" s="699"/>
      <c r="EC40" s="700"/>
    </row>
    <row r="41" spans="2:133" ht="11.25" customHeight="1" x14ac:dyDescent="0.15">
      <c r="B41" s="662" t="s">
        <v>351</v>
      </c>
      <c r="C41" s="663"/>
      <c r="D41" s="663"/>
      <c r="E41" s="663"/>
      <c r="F41" s="663"/>
      <c r="G41" s="663"/>
      <c r="H41" s="663"/>
      <c r="I41" s="663"/>
      <c r="J41" s="663"/>
      <c r="K41" s="663"/>
      <c r="L41" s="663"/>
      <c r="M41" s="663"/>
      <c r="N41" s="663"/>
      <c r="O41" s="663"/>
      <c r="P41" s="663"/>
      <c r="Q41" s="664"/>
      <c r="R41" s="665" t="s">
        <v>232</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129</v>
      </c>
      <c r="AM41" s="671"/>
      <c r="AN41" s="671"/>
      <c r="AO41" s="672"/>
      <c r="AQ41" s="743" t="s">
        <v>352</v>
      </c>
      <c r="AR41" s="744"/>
      <c r="AS41" s="744"/>
      <c r="AT41" s="744"/>
      <c r="AU41" s="744"/>
      <c r="AV41" s="744"/>
      <c r="AW41" s="744"/>
      <c r="AX41" s="744"/>
      <c r="AY41" s="745"/>
      <c r="AZ41" s="665">
        <v>120466</v>
      </c>
      <c r="BA41" s="666"/>
      <c r="BB41" s="666"/>
      <c r="BC41" s="666"/>
      <c r="BD41" s="704"/>
      <c r="BE41" s="704"/>
      <c r="BF41" s="732"/>
      <c r="BG41" s="746"/>
      <c r="BH41" s="747"/>
      <c r="BI41" s="747"/>
      <c r="BJ41" s="747"/>
      <c r="BK41" s="747"/>
      <c r="BL41" s="221"/>
      <c r="BM41" s="681" t="s">
        <v>353</v>
      </c>
      <c r="BN41" s="681"/>
      <c r="BO41" s="681"/>
      <c r="BP41" s="681"/>
      <c r="BQ41" s="681"/>
      <c r="BR41" s="681"/>
      <c r="BS41" s="681"/>
      <c r="BT41" s="681"/>
      <c r="BU41" s="682"/>
      <c r="BV41" s="665" t="s">
        <v>129</v>
      </c>
      <c r="BW41" s="666"/>
      <c r="BX41" s="666"/>
      <c r="BY41" s="666"/>
      <c r="BZ41" s="666"/>
      <c r="CA41" s="666"/>
      <c r="CB41" s="675"/>
      <c r="CD41" s="680" t="s">
        <v>354</v>
      </c>
      <c r="CE41" s="681"/>
      <c r="CF41" s="681"/>
      <c r="CG41" s="681"/>
      <c r="CH41" s="681"/>
      <c r="CI41" s="681"/>
      <c r="CJ41" s="681"/>
      <c r="CK41" s="681"/>
      <c r="CL41" s="681"/>
      <c r="CM41" s="681"/>
      <c r="CN41" s="681"/>
      <c r="CO41" s="681"/>
      <c r="CP41" s="681"/>
      <c r="CQ41" s="682"/>
      <c r="CR41" s="665" t="s">
        <v>129</v>
      </c>
      <c r="CS41" s="704"/>
      <c r="CT41" s="704"/>
      <c r="CU41" s="704"/>
      <c r="CV41" s="704"/>
      <c r="CW41" s="704"/>
      <c r="CX41" s="704"/>
      <c r="CY41" s="705"/>
      <c r="CZ41" s="670" t="s">
        <v>129</v>
      </c>
      <c r="DA41" s="699"/>
      <c r="DB41" s="699"/>
      <c r="DC41" s="706"/>
      <c r="DD41" s="674" t="s">
        <v>129</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355</v>
      </c>
      <c r="C42" s="663"/>
      <c r="D42" s="663"/>
      <c r="E42" s="663"/>
      <c r="F42" s="663"/>
      <c r="G42" s="663"/>
      <c r="H42" s="663"/>
      <c r="I42" s="663"/>
      <c r="J42" s="663"/>
      <c r="K42" s="663"/>
      <c r="L42" s="663"/>
      <c r="M42" s="663"/>
      <c r="N42" s="663"/>
      <c r="O42" s="663"/>
      <c r="P42" s="663"/>
      <c r="Q42" s="664"/>
      <c r="R42" s="665" t="s">
        <v>232</v>
      </c>
      <c r="S42" s="666"/>
      <c r="T42" s="666"/>
      <c r="U42" s="666"/>
      <c r="V42" s="666"/>
      <c r="W42" s="666"/>
      <c r="X42" s="666"/>
      <c r="Y42" s="667"/>
      <c r="Z42" s="668" t="s">
        <v>232</v>
      </c>
      <c r="AA42" s="668"/>
      <c r="AB42" s="668"/>
      <c r="AC42" s="668"/>
      <c r="AD42" s="669" t="s">
        <v>129</v>
      </c>
      <c r="AE42" s="669"/>
      <c r="AF42" s="669"/>
      <c r="AG42" s="669"/>
      <c r="AH42" s="669"/>
      <c r="AI42" s="669"/>
      <c r="AJ42" s="669"/>
      <c r="AK42" s="669"/>
      <c r="AL42" s="670" t="s">
        <v>232</v>
      </c>
      <c r="AM42" s="671"/>
      <c r="AN42" s="671"/>
      <c r="AO42" s="672"/>
      <c r="AQ42" s="750" t="s">
        <v>356</v>
      </c>
      <c r="AR42" s="751"/>
      <c r="AS42" s="751"/>
      <c r="AT42" s="751"/>
      <c r="AU42" s="751"/>
      <c r="AV42" s="751"/>
      <c r="AW42" s="751"/>
      <c r="AX42" s="751"/>
      <c r="AY42" s="752"/>
      <c r="AZ42" s="759">
        <v>393244</v>
      </c>
      <c r="BA42" s="760"/>
      <c r="BB42" s="760"/>
      <c r="BC42" s="760"/>
      <c r="BD42" s="736"/>
      <c r="BE42" s="736"/>
      <c r="BF42" s="738"/>
      <c r="BG42" s="748"/>
      <c r="BH42" s="749"/>
      <c r="BI42" s="749"/>
      <c r="BJ42" s="749"/>
      <c r="BK42" s="749"/>
      <c r="BL42" s="222"/>
      <c r="BM42" s="691" t="s">
        <v>357</v>
      </c>
      <c r="BN42" s="691"/>
      <c r="BO42" s="691"/>
      <c r="BP42" s="691"/>
      <c r="BQ42" s="691"/>
      <c r="BR42" s="691"/>
      <c r="BS42" s="691"/>
      <c r="BT42" s="691"/>
      <c r="BU42" s="692"/>
      <c r="BV42" s="759">
        <v>264</v>
      </c>
      <c r="BW42" s="760"/>
      <c r="BX42" s="760"/>
      <c r="BY42" s="760"/>
      <c r="BZ42" s="760"/>
      <c r="CA42" s="760"/>
      <c r="CB42" s="772"/>
      <c r="CD42" s="662" t="s">
        <v>358</v>
      </c>
      <c r="CE42" s="663"/>
      <c r="CF42" s="663"/>
      <c r="CG42" s="663"/>
      <c r="CH42" s="663"/>
      <c r="CI42" s="663"/>
      <c r="CJ42" s="663"/>
      <c r="CK42" s="663"/>
      <c r="CL42" s="663"/>
      <c r="CM42" s="663"/>
      <c r="CN42" s="663"/>
      <c r="CO42" s="663"/>
      <c r="CP42" s="663"/>
      <c r="CQ42" s="664"/>
      <c r="CR42" s="665">
        <v>899763</v>
      </c>
      <c r="CS42" s="704"/>
      <c r="CT42" s="704"/>
      <c r="CU42" s="704"/>
      <c r="CV42" s="704"/>
      <c r="CW42" s="704"/>
      <c r="CX42" s="704"/>
      <c r="CY42" s="705"/>
      <c r="CZ42" s="670">
        <v>11.3</v>
      </c>
      <c r="DA42" s="699"/>
      <c r="DB42" s="699"/>
      <c r="DC42" s="706"/>
      <c r="DD42" s="674">
        <v>306581</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359</v>
      </c>
      <c r="C43" s="663"/>
      <c r="D43" s="663"/>
      <c r="E43" s="663"/>
      <c r="F43" s="663"/>
      <c r="G43" s="663"/>
      <c r="H43" s="663"/>
      <c r="I43" s="663"/>
      <c r="J43" s="663"/>
      <c r="K43" s="663"/>
      <c r="L43" s="663"/>
      <c r="M43" s="663"/>
      <c r="N43" s="663"/>
      <c r="O43" s="663"/>
      <c r="P43" s="663"/>
      <c r="Q43" s="664"/>
      <c r="R43" s="665" t="s">
        <v>129</v>
      </c>
      <c r="S43" s="666"/>
      <c r="T43" s="666"/>
      <c r="U43" s="666"/>
      <c r="V43" s="666"/>
      <c r="W43" s="666"/>
      <c r="X43" s="666"/>
      <c r="Y43" s="667"/>
      <c r="Z43" s="668" t="s">
        <v>129</v>
      </c>
      <c r="AA43" s="668"/>
      <c r="AB43" s="668"/>
      <c r="AC43" s="668"/>
      <c r="AD43" s="669" t="s">
        <v>129</v>
      </c>
      <c r="AE43" s="669"/>
      <c r="AF43" s="669"/>
      <c r="AG43" s="669"/>
      <c r="AH43" s="669"/>
      <c r="AI43" s="669"/>
      <c r="AJ43" s="669"/>
      <c r="AK43" s="669"/>
      <c r="AL43" s="670" t="s">
        <v>129</v>
      </c>
      <c r="AM43" s="671"/>
      <c r="AN43" s="671"/>
      <c r="AO43" s="672"/>
      <c r="BV43" s="223"/>
      <c r="BW43" s="223"/>
      <c r="BX43" s="223"/>
      <c r="BY43" s="223"/>
      <c r="BZ43" s="223"/>
      <c r="CA43" s="223"/>
      <c r="CB43" s="223"/>
      <c r="CD43" s="662" t="s">
        <v>360</v>
      </c>
      <c r="CE43" s="663"/>
      <c r="CF43" s="663"/>
      <c r="CG43" s="663"/>
      <c r="CH43" s="663"/>
      <c r="CI43" s="663"/>
      <c r="CJ43" s="663"/>
      <c r="CK43" s="663"/>
      <c r="CL43" s="663"/>
      <c r="CM43" s="663"/>
      <c r="CN43" s="663"/>
      <c r="CO43" s="663"/>
      <c r="CP43" s="663"/>
      <c r="CQ43" s="664"/>
      <c r="CR43" s="665">
        <v>42023</v>
      </c>
      <c r="CS43" s="704"/>
      <c r="CT43" s="704"/>
      <c r="CU43" s="704"/>
      <c r="CV43" s="704"/>
      <c r="CW43" s="704"/>
      <c r="CX43" s="704"/>
      <c r="CY43" s="705"/>
      <c r="CZ43" s="670">
        <v>0.5</v>
      </c>
      <c r="DA43" s="699"/>
      <c r="DB43" s="699"/>
      <c r="DC43" s="706"/>
      <c r="DD43" s="674">
        <v>42023</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361</v>
      </c>
      <c r="C44" s="710"/>
      <c r="D44" s="710"/>
      <c r="E44" s="710"/>
      <c r="F44" s="710"/>
      <c r="G44" s="710"/>
      <c r="H44" s="710"/>
      <c r="I44" s="710"/>
      <c r="J44" s="710"/>
      <c r="K44" s="710"/>
      <c r="L44" s="710"/>
      <c r="M44" s="710"/>
      <c r="N44" s="710"/>
      <c r="O44" s="710"/>
      <c r="P44" s="710"/>
      <c r="Q44" s="711"/>
      <c r="R44" s="759">
        <v>8438592</v>
      </c>
      <c r="S44" s="760"/>
      <c r="T44" s="760"/>
      <c r="U44" s="760"/>
      <c r="V44" s="760"/>
      <c r="W44" s="760"/>
      <c r="X44" s="760"/>
      <c r="Y44" s="761"/>
      <c r="Z44" s="762">
        <v>100</v>
      </c>
      <c r="AA44" s="762"/>
      <c r="AB44" s="762"/>
      <c r="AC44" s="762"/>
      <c r="AD44" s="763">
        <v>4797028</v>
      </c>
      <c r="AE44" s="763"/>
      <c r="AF44" s="763"/>
      <c r="AG44" s="763"/>
      <c r="AH44" s="763"/>
      <c r="AI44" s="763"/>
      <c r="AJ44" s="763"/>
      <c r="AK44" s="763"/>
      <c r="AL44" s="764">
        <v>100</v>
      </c>
      <c r="AM44" s="737"/>
      <c r="AN44" s="737"/>
      <c r="AO44" s="765"/>
      <c r="CD44" s="766" t="s">
        <v>308</v>
      </c>
      <c r="CE44" s="767"/>
      <c r="CF44" s="662" t="s">
        <v>362</v>
      </c>
      <c r="CG44" s="663"/>
      <c r="CH44" s="663"/>
      <c r="CI44" s="663"/>
      <c r="CJ44" s="663"/>
      <c r="CK44" s="663"/>
      <c r="CL44" s="663"/>
      <c r="CM44" s="663"/>
      <c r="CN44" s="663"/>
      <c r="CO44" s="663"/>
      <c r="CP44" s="663"/>
      <c r="CQ44" s="664"/>
      <c r="CR44" s="665">
        <v>899763</v>
      </c>
      <c r="CS44" s="666"/>
      <c r="CT44" s="666"/>
      <c r="CU44" s="666"/>
      <c r="CV44" s="666"/>
      <c r="CW44" s="666"/>
      <c r="CX44" s="666"/>
      <c r="CY44" s="667"/>
      <c r="CZ44" s="670">
        <v>11.3</v>
      </c>
      <c r="DA44" s="671"/>
      <c r="DB44" s="671"/>
      <c r="DC44" s="683"/>
      <c r="DD44" s="674">
        <v>306581</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CD45" s="768"/>
      <c r="CE45" s="769"/>
      <c r="CF45" s="662" t="s">
        <v>363</v>
      </c>
      <c r="CG45" s="663"/>
      <c r="CH45" s="663"/>
      <c r="CI45" s="663"/>
      <c r="CJ45" s="663"/>
      <c r="CK45" s="663"/>
      <c r="CL45" s="663"/>
      <c r="CM45" s="663"/>
      <c r="CN45" s="663"/>
      <c r="CO45" s="663"/>
      <c r="CP45" s="663"/>
      <c r="CQ45" s="664"/>
      <c r="CR45" s="665">
        <v>2748</v>
      </c>
      <c r="CS45" s="704"/>
      <c r="CT45" s="704"/>
      <c r="CU45" s="704"/>
      <c r="CV45" s="704"/>
      <c r="CW45" s="704"/>
      <c r="CX45" s="704"/>
      <c r="CY45" s="705"/>
      <c r="CZ45" s="670">
        <v>0</v>
      </c>
      <c r="DA45" s="699"/>
      <c r="DB45" s="699"/>
      <c r="DC45" s="706"/>
      <c r="DD45" s="674">
        <v>1178</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5" t="s">
        <v>364</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CD46" s="768"/>
      <c r="CE46" s="769"/>
      <c r="CF46" s="662" t="s">
        <v>365</v>
      </c>
      <c r="CG46" s="663"/>
      <c r="CH46" s="663"/>
      <c r="CI46" s="663"/>
      <c r="CJ46" s="663"/>
      <c r="CK46" s="663"/>
      <c r="CL46" s="663"/>
      <c r="CM46" s="663"/>
      <c r="CN46" s="663"/>
      <c r="CO46" s="663"/>
      <c r="CP46" s="663"/>
      <c r="CQ46" s="664"/>
      <c r="CR46" s="665">
        <v>897015</v>
      </c>
      <c r="CS46" s="666"/>
      <c r="CT46" s="666"/>
      <c r="CU46" s="666"/>
      <c r="CV46" s="666"/>
      <c r="CW46" s="666"/>
      <c r="CX46" s="666"/>
      <c r="CY46" s="667"/>
      <c r="CZ46" s="670">
        <v>11.2</v>
      </c>
      <c r="DA46" s="671"/>
      <c r="DB46" s="671"/>
      <c r="DC46" s="683"/>
      <c r="DD46" s="674">
        <v>305403</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366</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367</v>
      </c>
      <c r="CG47" s="663"/>
      <c r="CH47" s="663"/>
      <c r="CI47" s="663"/>
      <c r="CJ47" s="663"/>
      <c r="CK47" s="663"/>
      <c r="CL47" s="663"/>
      <c r="CM47" s="663"/>
      <c r="CN47" s="663"/>
      <c r="CO47" s="663"/>
      <c r="CP47" s="663"/>
      <c r="CQ47" s="664"/>
      <c r="CR47" s="665" t="s">
        <v>232</v>
      </c>
      <c r="CS47" s="704"/>
      <c r="CT47" s="704"/>
      <c r="CU47" s="704"/>
      <c r="CV47" s="704"/>
      <c r="CW47" s="704"/>
      <c r="CX47" s="704"/>
      <c r="CY47" s="705"/>
      <c r="CZ47" s="670" t="s">
        <v>129</v>
      </c>
      <c r="DA47" s="699"/>
      <c r="DB47" s="699"/>
      <c r="DC47" s="706"/>
      <c r="DD47" s="674" t="s">
        <v>232</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369</v>
      </c>
      <c r="CG48" s="663"/>
      <c r="CH48" s="663"/>
      <c r="CI48" s="663"/>
      <c r="CJ48" s="663"/>
      <c r="CK48" s="663"/>
      <c r="CL48" s="663"/>
      <c r="CM48" s="663"/>
      <c r="CN48" s="663"/>
      <c r="CO48" s="663"/>
      <c r="CP48" s="663"/>
      <c r="CQ48" s="664"/>
      <c r="CR48" s="665" t="s">
        <v>232</v>
      </c>
      <c r="CS48" s="666"/>
      <c r="CT48" s="666"/>
      <c r="CU48" s="666"/>
      <c r="CV48" s="666"/>
      <c r="CW48" s="666"/>
      <c r="CX48" s="666"/>
      <c r="CY48" s="667"/>
      <c r="CZ48" s="670" t="s">
        <v>232</v>
      </c>
      <c r="DA48" s="671"/>
      <c r="DB48" s="671"/>
      <c r="DC48" s="683"/>
      <c r="DD48" s="674" t="s">
        <v>232</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6"/>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CD49" s="709" t="s">
        <v>370</v>
      </c>
      <c r="CE49" s="710"/>
      <c r="CF49" s="710"/>
      <c r="CG49" s="710"/>
      <c r="CH49" s="710"/>
      <c r="CI49" s="710"/>
      <c r="CJ49" s="710"/>
      <c r="CK49" s="710"/>
      <c r="CL49" s="710"/>
      <c r="CM49" s="710"/>
      <c r="CN49" s="710"/>
      <c r="CO49" s="710"/>
      <c r="CP49" s="710"/>
      <c r="CQ49" s="711"/>
      <c r="CR49" s="759">
        <v>7987288</v>
      </c>
      <c r="CS49" s="736"/>
      <c r="CT49" s="736"/>
      <c r="CU49" s="736"/>
      <c r="CV49" s="736"/>
      <c r="CW49" s="736"/>
      <c r="CX49" s="736"/>
      <c r="CY49" s="773"/>
      <c r="CZ49" s="764">
        <v>100</v>
      </c>
      <c r="DA49" s="774"/>
      <c r="DB49" s="774"/>
      <c r="DC49" s="775"/>
      <c r="DD49" s="776">
        <v>5393377</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7"/>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row>
  </sheetData>
  <sheetProtection algorithmName="SHA-512" hashValue="2X18tpaLFb5KvY8lUWgzaJDZHhCJfixGs1VG4/eSBf/NQO0ZlZZoERxPNcCH3sJMowoBUgcsMQGJExOqEFWuVg==" saltValue="b9k+byiDcsFa7fx88cyEJ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3" customWidth="1"/>
    <col min="131" max="131" width="1.625" style="233" customWidth="1"/>
    <col min="132" max="16384" width="9" style="233" hidden="1"/>
  </cols>
  <sheetData>
    <row r="1" spans="1:131" ht="11.25" customHeight="1" thickBot="1" x14ac:dyDescent="0.2">
      <c r="A1" s="229"/>
      <c r="B1" s="229"/>
      <c r="C1" s="229"/>
      <c r="D1" s="229"/>
      <c r="E1" s="229"/>
      <c r="F1" s="229"/>
      <c r="G1" s="229"/>
      <c r="H1" s="229"/>
      <c r="I1" s="229"/>
      <c r="J1" s="229"/>
      <c r="K1" s="229"/>
      <c r="L1" s="229"/>
      <c r="M1" s="229"/>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1"/>
      <c r="DR1" s="231"/>
      <c r="DS1" s="231"/>
      <c r="DT1" s="231"/>
      <c r="DU1" s="231"/>
      <c r="DV1" s="231"/>
      <c r="DW1" s="231"/>
      <c r="DX1" s="231"/>
      <c r="DY1" s="231"/>
      <c r="DZ1" s="231"/>
      <c r="EA1" s="232"/>
    </row>
    <row r="2" spans="1:131" ht="26.25" customHeight="1" thickBot="1" x14ac:dyDescent="0.2">
      <c r="A2" s="785" t="s">
        <v>371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786" t="s">
        <v>372</v>
      </c>
      <c r="DK2" s="787"/>
      <c r="DL2" s="787"/>
      <c r="DM2" s="787"/>
      <c r="DN2" s="787"/>
      <c r="DO2" s="788"/>
      <c r="DP2" s="230"/>
      <c r="DQ2" s="786" t="s">
        <v>373</v>
      </c>
      <c r="DR2" s="787"/>
      <c r="DS2" s="787"/>
      <c r="DT2" s="787"/>
      <c r="DU2" s="787"/>
      <c r="DV2" s="787"/>
      <c r="DW2" s="787"/>
      <c r="DX2" s="787"/>
      <c r="DY2" s="787"/>
      <c r="DZ2" s="788"/>
      <c r="EA2" s="232"/>
    </row>
    <row r="3" spans="1:131" ht="11.25" customHeight="1" x14ac:dyDescent="0.15">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2"/>
    </row>
    <row r="4" spans="1:131" s="237" customFormat="1" ht="26.25" customHeight="1" thickBot="1" x14ac:dyDescent="0.2">
      <c r="A4" s="789" t="s">
        <v>374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4"/>
      <c r="BA4" s="234"/>
      <c r="BB4" s="234"/>
      <c r="BC4" s="234"/>
      <c r="BD4" s="234"/>
      <c r="BE4" s="235"/>
      <c r="BF4" s="235"/>
      <c r="BG4" s="235"/>
      <c r="BH4" s="235"/>
      <c r="BI4" s="235"/>
      <c r="BJ4" s="235"/>
      <c r="BK4" s="235"/>
      <c r="BL4" s="235"/>
      <c r="BM4" s="235"/>
      <c r="BN4" s="235"/>
      <c r="BO4" s="235"/>
      <c r="BP4" s="235"/>
      <c r="BQ4" s="790" t="s">
        <v>375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6"/>
    </row>
    <row r="5" spans="1:131" s="237" customFormat="1" ht="26.25" customHeight="1" x14ac:dyDescent="0.15">
      <c r="A5" s="791" t="s">
        <v>376</v>
      </c>
      <c r="B5" s="792"/>
      <c r="C5" s="792"/>
      <c r="D5" s="792"/>
      <c r="E5" s="792"/>
      <c r="F5" s="792"/>
      <c r="G5" s="792"/>
      <c r="H5" s="792"/>
      <c r="I5" s="792"/>
      <c r="J5" s="792"/>
      <c r="K5" s="792"/>
      <c r="L5" s="792"/>
      <c r="M5" s="792"/>
      <c r="N5" s="792"/>
      <c r="O5" s="792"/>
      <c r="P5" s="793"/>
      <c r="Q5" s="797" t="s">
        <v>377</v>
      </c>
      <c r="R5" s="798"/>
      <c r="S5" s="798"/>
      <c r="T5" s="798"/>
      <c r="U5" s="799"/>
      <c r="V5" s="797" t="s">
        <v>378</v>
      </c>
      <c r="W5" s="798"/>
      <c r="X5" s="798"/>
      <c r="Y5" s="798"/>
      <c r="Z5" s="799"/>
      <c r="AA5" s="797" t="s">
        <v>379</v>
      </c>
      <c r="AB5" s="798"/>
      <c r="AC5" s="798"/>
      <c r="AD5" s="798"/>
      <c r="AE5" s="798"/>
      <c r="AF5" s="803" t="s">
        <v>380</v>
      </c>
      <c r="AG5" s="798"/>
      <c r="AH5" s="798"/>
      <c r="AI5" s="798"/>
      <c r="AJ5" s="804"/>
      <c r="AK5" s="798" t="s">
        <v>381</v>
      </c>
      <c r="AL5" s="798"/>
      <c r="AM5" s="798"/>
      <c r="AN5" s="798"/>
      <c r="AO5" s="799"/>
      <c r="AP5" s="797" t="s">
        <v>382</v>
      </c>
      <c r="AQ5" s="798"/>
      <c r="AR5" s="798"/>
      <c r="AS5" s="798"/>
      <c r="AT5" s="799"/>
      <c r="AU5" s="797" t="s">
        <v>383</v>
      </c>
      <c r="AV5" s="798"/>
      <c r="AW5" s="798"/>
      <c r="AX5" s="798"/>
      <c r="AY5" s="804"/>
      <c r="AZ5" s="234"/>
      <c r="BA5" s="234"/>
      <c r="BB5" s="234"/>
      <c r="BC5" s="234"/>
      <c r="BD5" s="234"/>
      <c r="BE5" s="235"/>
      <c r="BF5" s="235"/>
      <c r="BG5" s="235"/>
      <c r="BH5" s="235"/>
      <c r="BI5" s="235"/>
      <c r="BJ5" s="235"/>
      <c r="BK5" s="235"/>
      <c r="BL5" s="235"/>
      <c r="BM5" s="235"/>
      <c r="BN5" s="235"/>
      <c r="BO5" s="235"/>
      <c r="BP5" s="235"/>
      <c r="BQ5" s="791" t="s">
        <v>384</v>
      </c>
      <c r="BR5" s="792"/>
      <c r="BS5" s="792"/>
      <c r="BT5" s="792"/>
      <c r="BU5" s="792"/>
      <c r="BV5" s="792"/>
      <c r="BW5" s="792"/>
      <c r="BX5" s="792"/>
      <c r="BY5" s="792"/>
      <c r="BZ5" s="792"/>
      <c r="CA5" s="792"/>
      <c r="CB5" s="792"/>
      <c r="CC5" s="792"/>
      <c r="CD5" s="792"/>
      <c r="CE5" s="792"/>
      <c r="CF5" s="792"/>
      <c r="CG5" s="793"/>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27" t="s">
        <v>390</v>
      </c>
      <c r="DH5" s="828"/>
      <c r="DI5" s="828"/>
      <c r="DJ5" s="828"/>
      <c r="DK5" s="829"/>
      <c r="DL5" s="827" t="s">
        <v>391</v>
      </c>
      <c r="DM5" s="828"/>
      <c r="DN5" s="828"/>
      <c r="DO5" s="828"/>
      <c r="DP5" s="829"/>
      <c r="DQ5" s="797" t="s">
        <v>392</v>
      </c>
      <c r="DR5" s="798"/>
      <c r="DS5" s="798"/>
      <c r="DT5" s="798"/>
      <c r="DU5" s="799"/>
      <c r="DV5" s="797" t="s">
        <v>383</v>
      </c>
      <c r="DW5" s="798"/>
      <c r="DX5" s="798"/>
      <c r="DY5" s="798"/>
      <c r="DZ5" s="804"/>
      <c r="EA5" s="236"/>
    </row>
    <row r="6" spans="1:131" s="237"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4"/>
      <c r="BA6" s="234"/>
      <c r="BB6" s="234"/>
      <c r="BC6" s="234"/>
      <c r="BD6" s="234"/>
      <c r="BE6" s="235"/>
      <c r="BF6" s="235"/>
      <c r="BG6" s="235"/>
      <c r="BH6" s="235"/>
      <c r="BI6" s="235"/>
      <c r="BJ6" s="235"/>
      <c r="BK6" s="235"/>
      <c r="BL6" s="235"/>
      <c r="BM6" s="235"/>
      <c r="BN6" s="235"/>
      <c r="BO6" s="235"/>
      <c r="BP6" s="235"/>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6"/>
    </row>
    <row r="7" spans="1:131" s="237" customFormat="1" ht="26.25" customHeight="1" thickTop="1" x14ac:dyDescent="0.15">
      <c r="A7" s="238">
        <v>1</v>
      </c>
      <c r="B7" s="813" t="s">
        <v>393</v>
      </c>
      <c r="C7" s="814"/>
      <c r="D7" s="814"/>
      <c r="E7" s="814"/>
      <c r="F7" s="814"/>
      <c r="G7" s="814"/>
      <c r="H7" s="814"/>
      <c r="I7" s="814"/>
      <c r="J7" s="814"/>
      <c r="K7" s="814"/>
      <c r="L7" s="814"/>
      <c r="M7" s="814"/>
      <c r="N7" s="814"/>
      <c r="O7" s="814"/>
      <c r="P7" s="815"/>
      <c r="Q7" s="816">
        <v>8439</v>
      </c>
      <c r="R7" s="817"/>
      <c r="S7" s="817"/>
      <c r="T7" s="817"/>
      <c r="U7" s="817"/>
      <c r="V7" s="817">
        <v>7987</v>
      </c>
      <c r="W7" s="817"/>
      <c r="X7" s="817"/>
      <c r="Y7" s="817"/>
      <c r="Z7" s="817"/>
      <c r="AA7" s="817">
        <v>451</v>
      </c>
      <c r="AB7" s="817"/>
      <c r="AC7" s="817"/>
      <c r="AD7" s="817"/>
      <c r="AE7" s="818"/>
      <c r="AF7" s="819">
        <v>430</v>
      </c>
      <c r="AG7" s="820"/>
      <c r="AH7" s="820"/>
      <c r="AI7" s="820"/>
      <c r="AJ7" s="821"/>
      <c r="AK7" s="822">
        <v>330</v>
      </c>
      <c r="AL7" s="823"/>
      <c r="AM7" s="823"/>
      <c r="AN7" s="823"/>
      <c r="AO7" s="823"/>
      <c r="AP7" s="823">
        <v>3058</v>
      </c>
      <c r="AQ7" s="823"/>
      <c r="AR7" s="823"/>
      <c r="AS7" s="823"/>
      <c r="AT7" s="823"/>
      <c r="AU7" s="824"/>
      <c r="AV7" s="824"/>
      <c r="AW7" s="824"/>
      <c r="AX7" s="824"/>
      <c r="AY7" s="825"/>
      <c r="AZ7" s="234"/>
      <c r="BA7" s="234"/>
      <c r="BB7" s="234"/>
      <c r="BC7" s="234"/>
      <c r="BD7" s="234"/>
      <c r="BE7" s="235"/>
      <c r="BF7" s="235"/>
      <c r="BG7" s="235"/>
      <c r="BH7" s="235"/>
      <c r="BI7" s="235"/>
      <c r="BJ7" s="235"/>
      <c r="BK7" s="235"/>
      <c r="BL7" s="235"/>
      <c r="BM7" s="235"/>
      <c r="BN7" s="235"/>
      <c r="BO7" s="235"/>
      <c r="BP7" s="235"/>
      <c r="BQ7" s="238">
        <v>1</v>
      </c>
      <c r="BR7" s="239"/>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6"/>
    </row>
    <row r="8" spans="1:131" s="237" customFormat="1" ht="26.25" customHeight="1" x14ac:dyDescent="0.15">
      <c r="A8" s="240">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4"/>
      <c r="BA8" s="234"/>
      <c r="BB8" s="234"/>
      <c r="BC8" s="234"/>
      <c r="BD8" s="234"/>
      <c r="BE8" s="235"/>
      <c r="BF8" s="235"/>
      <c r="BG8" s="235"/>
      <c r="BH8" s="235"/>
      <c r="BI8" s="235"/>
      <c r="BJ8" s="235"/>
      <c r="BK8" s="235"/>
      <c r="BL8" s="235"/>
      <c r="BM8" s="235"/>
      <c r="BN8" s="235"/>
      <c r="BO8" s="235"/>
      <c r="BP8" s="235"/>
      <c r="BQ8" s="240">
        <v>2</v>
      </c>
      <c r="BR8" s="241"/>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6"/>
    </row>
    <row r="9" spans="1:131" s="237" customFormat="1" ht="26.25" customHeight="1" x14ac:dyDescent="0.15">
      <c r="A9" s="240">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4"/>
      <c r="BA9" s="234"/>
      <c r="BB9" s="234"/>
      <c r="BC9" s="234"/>
      <c r="BD9" s="234"/>
      <c r="BE9" s="235"/>
      <c r="BF9" s="235"/>
      <c r="BG9" s="235"/>
      <c r="BH9" s="235"/>
      <c r="BI9" s="235"/>
      <c r="BJ9" s="235"/>
      <c r="BK9" s="235"/>
      <c r="BL9" s="235"/>
      <c r="BM9" s="235"/>
      <c r="BN9" s="235"/>
      <c r="BO9" s="235"/>
      <c r="BP9" s="235"/>
      <c r="BQ9" s="240">
        <v>3</v>
      </c>
      <c r="BR9" s="241"/>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6"/>
    </row>
    <row r="10" spans="1:131" s="237" customFormat="1" ht="26.25" customHeight="1" x14ac:dyDescent="0.15">
      <c r="A10" s="240">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4"/>
      <c r="BA10" s="234"/>
      <c r="BB10" s="234"/>
      <c r="BC10" s="234"/>
      <c r="BD10" s="234"/>
      <c r="BE10" s="235"/>
      <c r="BF10" s="235"/>
      <c r="BG10" s="235"/>
      <c r="BH10" s="235"/>
      <c r="BI10" s="235"/>
      <c r="BJ10" s="235"/>
      <c r="BK10" s="235"/>
      <c r="BL10" s="235"/>
      <c r="BM10" s="235"/>
      <c r="BN10" s="235"/>
      <c r="BO10" s="235"/>
      <c r="BP10" s="235"/>
      <c r="BQ10" s="240">
        <v>4</v>
      </c>
      <c r="BR10" s="241"/>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6"/>
    </row>
    <row r="11" spans="1:131" s="237" customFormat="1" ht="26.25" customHeight="1" x14ac:dyDescent="0.15">
      <c r="A11" s="240">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4"/>
      <c r="BA11" s="234"/>
      <c r="BB11" s="234"/>
      <c r="BC11" s="234"/>
      <c r="BD11" s="234"/>
      <c r="BE11" s="235"/>
      <c r="BF11" s="235"/>
      <c r="BG11" s="235"/>
      <c r="BH11" s="235"/>
      <c r="BI11" s="235"/>
      <c r="BJ11" s="235"/>
      <c r="BK11" s="235"/>
      <c r="BL11" s="235"/>
      <c r="BM11" s="235"/>
      <c r="BN11" s="235"/>
      <c r="BO11" s="235"/>
      <c r="BP11" s="235"/>
      <c r="BQ11" s="240">
        <v>5</v>
      </c>
      <c r="BR11" s="241"/>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6"/>
    </row>
    <row r="12" spans="1:131" s="237" customFormat="1" ht="26.25" customHeight="1" x14ac:dyDescent="0.15">
      <c r="A12" s="240">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4"/>
      <c r="BA12" s="234"/>
      <c r="BB12" s="234"/>
      <c r="BC12" s="234"/>
      <c r="BD12" s="234"/>
      <c r="BE12" s="235"/>
      <c r="BF12" s="235"/>
      <c r="BG12" s="235"/>
      <c r="BH12" s="235"/>
      <c r="BI12" s="235"/>
      <c r="BJ12" s="235"/>
      <c r="BK12" s="235"/>
      <c r="BL12" s="235"/>
      <c r="BM12" s="235"/>
      <c r="BN12" s="235"/>
      <c r="BO12" s="235"/>
      <c r="BP12" s="235"/>
      <c r="BQ12" s="240">
        <v>6</v>
      </c>
      <c r="BR12" s="241"/>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6"/>
    </row>
    <row r="13" spans="1:131" s="237" customFormat="1" ht="26.25" customHeight="1" x14ac:dyDescent="0.15">
      <c r="A13" s="240">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4"/>
      <c r="BA13" s="234"/>
      <c r="BB13" s="234"/>
      <c r="BC13" s="234"/>
      <c r="BD13" s="234"/>
      <c r="BE13" s="235"/>
      <c r="BF13" s="235"/>
      <c r="BG13" s="235"/>
      <c r="BH13" s="235"/>
      <c r="BI13" s="235"/>
      <c r="BJ13" s="235"/>
      <c r="BK13" s="235"/>
      <c r="BL13" s="235"/>
      <c r="BM13" s="235"/>
      <c r="BN13" s="235"/>
      <c r="BO13" s="235"/>
      <c r="BP13" s="235"/>
      <c r="BQ13" s="240">
        <v>7</v>
      </c>
      <c r="BR13" s="241"/>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6"/>
    </row>
    <row r="14" spans="1:131" s="237" customFormat="1" ht="26.25" customHeight="1" x14ac:dyDescent="0.15">
      <c r="A14" s="240">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4"/>
      <c r="BA14" s="234"/>
      <c r="BB14" s="234"/>
      <c r="BC14" s="234"/>
      <c r="BD14" s="234"/>
      <c r="BE14" s="235"/>
      <c r="BF14" s="235"/>
      <c r="BG14" s="235"/>
      <c r="BH14" s="235"/>
      <c r="BI14" s="235"/>
      <c r="BJ14" s="235"/>
      <c r="BK14" s="235"/>
      <c r="BL14" s="235"/>
      <c r="BM14" s="235"/>
      <c r="BN14" s="235"/>
      <c r="BO14" s="235"/>
      <c r="BP14" s="235"/>
      <c r="BQ14" s="240">
        <v>8</v>
      </c>
      <c r="BR14" s="241"/>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6"/>
    </row>
    <row r="15" spans="1:131" s="237" customFormat="1" ht="26.25" customHeight="1" x14ac:dyDescent="0.15">
      <c r="A15" s="240">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4"/>
      <c r="BA15" s="234"/>
      <c r="BB15" s="234"/>
      <c r="BC15" s="234"/>
      <c r="BD15" s="234"/>
      <c r="BE15" s="235"/>
      <c r="BF15" s="235"/>
      <c r="BG15" s="235"/>
      <c r="BH15" s="235"/>
      <c r="BI15" s="235"/>
      <c r="BJ15" s="235"/>
      <c r="BK15" s="235"/>
      <c r="BL15" s="235"/>
      <c r="BM15" s="235"/>
      <c r="BN15" s="235"/>
      <c r="BO15" s="235"/>
      <c r="BP15" s="235"/>
      <c r="BQ15" s="240">
        <v>9</v>
      </c>
      <c r="BR15" s="241"/>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6"/>
    </row>
    <row r="16" spans="1:131" s="237" customFormat="1" ht="26.25" customHeight="1" x14ac:dyDescent="0.15">
      <c r="A16" s="240">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4"/>
      <c r="BA16" s="234"/>
      <c r="BB16" s="234"/>
      <c r="BC16" s="234"/>
      <c r="BD16" s="234"/>
      <c r="BE16" s="235"/>
      <c r="BF16" s="235"/>
      <c r="BG16" s="235"/>
      <c r="BH16" s="235"/>
      <c r="BI16" s="235"/>
      <c r="BJ16" s="235"/>
      <c r="BK16" s="235"/>
      <c r="BL16" s="235"/>
      <c r="BM16" s="235"/>
      <c r="BN16" s="235"/>
      <c r="BO16" s="235"/>
      <c r="BP16" s="235"/>
      <c r="BQ16" s="240">
        <v>10</v>
      </c>
      <c r="BR16" s="241"/>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6"/>
    </row>
    <row r="17" spans="1:131" s="237" customFormat="1" ht="26.25" customHeight="1" x14ac:dyDescent="0.15">
      <c r="A17" s="240">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4"/>
      <c r="BA17" s="234"/>
      <c r="BB17" s="234"/>
      <c r="BC17" s="234"/>
      <c r="BD17" s="234"/>
      <c r="BE17" s="235"/>
      <c r="BF17" s="235"/>
      <c r="BG17" s="235"/>
      <c r="BH17" s="235"/>
      <c r="BI17" s="235"/>
      <c r="BJ17" s="235"/>
      <c r="BK17" s="235"/>
      <c r="BL17" s="235"/>
      <c r="BM17" s="235"/>
      <c r="BN17" s="235"/>
      <c r="BO17" s="235"/>
      <c r="BP17" s="235"/>
      <c r="BQ17" s="240">
        <v>11</v>
      </c>
      <c r="BR17" s="241"/>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6"/>
    </row>
    <row r="18" spans="1:131" s="237" customFormat="1" ht="26.25" customHeight="1" x14ac:dyDescent="0.15">
      <c r="A18" s="240">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4"/>
      <c r="BA18" s="234"/>
      <c r="BB18" s="234"/>
      <c r="BC18" s="234"/>
      <c r="BD18" s="234"/>
      <c r="BE18" s="235"/>
      <c r="BF18" s="235"/>
      <c r="BG18" s="235"/>
      <c r="BH18" s="235"/>
      <c r="BI18" s="235"/>
      <c r="BJ18" s="235"/>
      <c r="BK18" s="235"/>
      <c r="BL18" s="235"/>
      <c r="BM18" s="235"/>
      <c r="BN18" s="235"/>
      <c r="BO18" s="235"/>
      <c r="BP18" s="235"/>
      <c r="BQ18" s="240">
        <v>12</v>
      </c>
      <c r="BR18" s="241"/>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6"/>
    </row>
    <row r="19" spans="1:131" s="237" customFormat="1" ht="26.25" customHeight="1" x14ac:dyDescent="0.15">
      <c r="A19" s="240">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4"/>
      <c r="BA19" s="234"/>
      <c r="BB19" s="234"/>
      <c r="BC19" s="234"/>
      <c r="BD19" s="234"/>
      <c r="BE19" s="235"/>
      <c r="BF19" s="235"/>
      <c r="BG19" s="235"/>
      <c r="BH19" s="235"/>
      <c r="BI19" s="235"/>
      <c r="BJ19" s="235"/>
      <c r="BK19" s="235"/>
      <c r="BL19" s="235"/>
      <c r="BM19" s="235"/>
      <c r="BN19" s="235"/>
      <c r="BO19" s="235"/>
      <c r="BP19" s="235"/>
      <c r="BQ19" s="240">
        <v>13</v>
      </c>
      <c r="BR19" s="241"/>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6"/>
    </row>
    <row r="20" spans="1:131" s="237" customFormat="1" ht="26.25" customHeight="1" x14ac:dyDescent="0.15">
      <c r="A20" s="240">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4"/>
      <c r="BA20" s="234"/>
      <c r="BB20" s="234"/>
      <c r="BC20" s="234"/>
      <c r="BD20" s="234"/>
      <c r="BE20" s="235"/>
      <c r="BF20" s="235"/>
      <c r="BG20" s="235"/>
      <c r="BH20" s="235"/>
      <c r="BI20" s="235"/>
      <c r="BJ20" s="235"/>
      <c r="BK20" s="235"/>
      <c r="BL20" s="235"/>
      <c r="BM20" s="235"/>
      <c r="BN20" s="235"/>
      <c r="BO20" s="235"/>
      <c r="BP20" s="235"/>
      <c r="BQ20" s="240">
        <v>14</v>
      </c>
      <c r="BR20" s="241"/>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6"/>
    </row>
    <row r="21" spans="1:131" s="237" customFormat="1" ht="26.25" customHeight="1" thickBot="1" x14ac:dyDescent="0.2">
      <c r="A21" s="240">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4"/>
      <c r="BA21" s="234"/>
      <c r="BB21" s="234"/>
      <c r="BC21" s="234"/>
      <c r="BD21" s="234"/>
      <c r="BE21" s="235"/>
      <c r="BF21" s="235"/>
      <c r="BG21" s="235"/>
      <c r="BH21" s="235"/>
      <c r="BI21" s="235"/>
      <c r="BJ21" s="235"/>
      <c r="BK21" s="235"/>
      <c r="BL21" s="235"/>
      <c r="BM21" s="235"/>
      <c r="BN21" s="235"/>
      <c r="BO21" s="235"/>
      <c r="BP21" s="235"/>
      <c r="BQ21" s="240">
        <v>15</v>
      </c>
      <c r="BR21" s="241"/>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6"/>
    </row>
    <row r="22" spans="1:131" s="237" customFormat="1" ht="26.25" customHeight="1" x14ac:dyDescent="0.15">
      <c r="A22" s="240">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394</v>
      </c>
      <c r="BA22" s="870"/>
      <c r="BB22" s="870"/>
      <c r="BC22" s="870"/>
      <c r="BD22" s="871"/>
      <c r="BE22" s="235"/>
      <c r="BF22" s="235"/>
      <c r="BG22" s="235"/>
      <c r="BH22" s="235"/>
      <c r="BI22" s="235"/>
      <c r="BJ22" s="235"/>
      <c r="BK22" s="235"/>
      <c r="BL22" s="235"/>
      <c r="BM22" s="235"/>
      <c r="BN22" s="235"/>
      <c r="BO22" s="235"/>
      <c r="BP22" s="235"/>
      <c r="BQ22" s="240">
        <v>16</v>
      </c>
      <c r="BR22" s="241"/>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6"/>
    </row>
    <row r="23" spans="1:131" s="237" customFormat="1" ht="26.25" customHeight="1" thickBot="1" x14ac:dyDescent="0.2">
      <c r="A23" s="242" t="s">
        <v>395</v>
      </c>
      <c r="B23" s="853" t="s">
        <v>396</v>
      </c>
      <c r="C23" s="854"/>
      <c r="D23" s="854"/>
      <c r="E23" s="854"/>
      <c r="F23" s="854"/>
      <c r="G23" s="854"/>
      <c r="H23" s="854"/>
      <c r="I23" s="854"/>
      <c r="J23" s="854"/>
      <c r="K23" s="854"/>
      <c r="L23" s="854"/>
      <c r="M23" s="854"/>
      <c r="N23" s="854"/>
      <c r="O23" s="854"/>
      <c r="P23" s="855"/>
      <c r="Q23" s="856">
        <v>8939</v>
      </c>
      <c r="R23" s="857"/>
      <c r="S23" s="857"/>
      <c r="T23" s="857"/>
      <c r="U23" s="857"/>
      <c r="V23" s="857">
        <v>7987</v>
      </c>
      <c r="W23" s="857"/>
      <c r="X23" s="857"/>
      <c r="Y23" s="857"/>
      <c r="Z23" s="857"/>
      <c r="AA23" s="857">
        <v>451</v>
      </c>
      <c r="AB23" s="857"/>
      <c r="AC23" s="857"/>
      <c r="AD23" s="857"/>
      <c r="AE23" s="858"/>
      <c r="AF23" s="859">
        <v>430</v>
      </c>
      <c r="AG23" s="857"/>
      <c r="AH23" s="857"/>
      <c r="AI23" s="857"/>
      <c r="AJ23" s="860"/>
      <c r="AK23" s="861"/>
      <c r="AL23" s="862"/>
      <c r="AM23" s="862"/>
      <c r="AN23" s="862"/>
      <c r="AO23" s="862"/>
      <c r="AP23" s="857">
        <v>3058</v>
      </c>
      <c r="AQ23" s="857"/>
      <c r="AR23" s="857"/>
      <c r="AS23" s="857"/>
      <c r="AT23" s="857"/>
      <c r="AU23" s="873"/>
      <c r="AV23" s="873"/>
      <c r="AW23" s="873"/>
      <c r="AX23" s="873"/>
      <c r="AY23" s="874"/>
      <c r="AZ23" s="875" t="s">
        <v>129</v>
      </c>
      <c r="BA23" s="876"/>
      <c r="BB23" s="876"/>
      <c r="BC23" s="876"/>
      <c r="BD23" s="877"/>
      <c r="BE23" s="235"/>
      <c r="BF23" s="235"/>
      <c r="BG23" s="235"/>
      <c r="BH23" s="235"/>
      <c r="BI23" s="235"/>
      <c r="BJ23" s="235"/>
      <c r="BK23" s="235"/>
      <c r="BL23" s="235"/>
      <c r="BM23" s="235"/>
      <c r="BN23" s="235"/>
      <c r="BO23" s="235"/>
      <c r="BP23" s="235"/>
      <c r="BQ23" s="240">
        <v>17</v>
      </c>
      <c r="BR23" s="241"/>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6"/>
    </row>
    <row r="24" spans="1:131" s="237" customFormat="1" ht="26.25" customHeight="1" x14ac:dyDescent="0.15">
      <c r="A24" s="872" t="s">
        <v>397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4"/>
      <c r="BA24" s="234"/>
      <c r="BB24" s="234"/>
      <c r="BC24" s="234"/>
      <c r="BD24" s="234"/>
      <c r="BE24" s="235"/>
      <c r="BF24" s="235"/>
      <c r="BG24" s="235"/>
      <c r="BH24" s="235"/>
      <c r="BI24" s="235"/>
      <c r="BJ24" s="235"/>
      <c r="BK24" s="235"/>
      <c r="BL24" s="235"/>
      <c r="BM24" s="235"/>
      <c r="BN24" s="235"/>
      <c r="BO24" s="235"/>
      <c r="BP24" s="235"/>
      <c r="BQ24" s="240">
        <v>18</v>
      </c>
      <c r="BR24" s="241"/>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6"/>
    </row>
    <row r="25" spans="1:131" ht="26.25" customHeight="1" thickBot="1" x14ac:dyDescent="0.2">
      <c r="A25" s="789" t="s">
        <v>398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4"/>
      <c r="BK25" s="234"/>
      <c r="BL25" s="234"/>
      <c r="BM25" s="234"/>
      <c r="BN25" s="234"/>
      <c r="BO25" s="243"/>
      <c r="BP25" s="243"/>
      <c r="BQ25" s="240">
        <v>19</v>
      </c>
      <c r="BR25" s="241"/>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2"/>
    </row>
    <row r="26" spans="1:131" ht="26.25" customHeight="1" x14ac:dyDescent="0.15">
      <c r="A26" s="791" t="s">
        <v>376</v>
      </c>
      <c r="B26" s="792"/>
      <c r="C26" s="792"/>
      <c r="D26" s="792"/>
      <c r="E26" s="792"/>
      <c r="F26" s="792"/>
      <c r="G26" s="792"/>
      <c r="H26" s="792"/>
      <c r="I26" s="792"/>
      <c r="J26" s="792"/>
      <c r="K26" s="792"/>
      <c r="L26" s="792"/>
      <c r="M26" s="792"/>
      <c r="N26" s="792"/>
      <c r="O26" s="792"/>
      <c r="P26" s="793"/>
      <c r="Q26" s="797" t="s">
        <v>399</v>
      </c>
      <c r="R26" s="798"/>
      <c r="S26" s="798"/>
      <c r="T26" s="798"/>
      <c r="U26" s="799"/>
      <c r="V26" s="797" t="s">
        <v>400</v>
      </c>
      <c r="W26" s="798"/>
      <c r="X26" s="798"/>
      <c r="Y26" s="798"/>
      <c r="Z26" s="799"/>
      <c r="AA26" s="797" t="s">
        <v>401</v>
      </c>
      <c r="AB26" s="798"/>
      <c r="AC26" s="798"/>
      <c r="AD26" s="798"/>
      <c r="AE26" s="798"/>
      <c r="AF26" s="878" t="s">
        <v>402</v>
      </c>
      <c r="AG26" s="879"/>
      <c r="AH26" s="879"/>
      <c r="AI26" s="879"/>
      <c r="AJ26" s="880"/>
      <c r="AK26" s="798" t="s">
        <v>403</v>
      </c>
      <c r="AL26" s="798"/>
      <c r="AM26" s="798"/>
      <c r="AN26" s="798"/>
      <c r="AO26" s="799"/>
      <c r="AP26" s="797" t="s">
        <v>404</v>
      </c>
      <c r="AQ26" s="798"/>
      <c r="AR26" s="798"/>
      <c r="AS26" s="798"/>
      <c r="AT26" s="799"/>
      <c r="AU26" s="797" t="s">
        <v>405</v>
      </c>
      <c r="AV26" s="798"/>
      <c r="AW26" s="798"/>
      <c r="AX26" s="798"/>
      <c r="AY26" s="799"/>
      <c r="AZ26" s="797" t="s">
        <v>406</v>
      </c>
      <c r="BA26" s="798"/>
      <c r="BB26" s="798"/>
      <c r="BC26" s="798"/>
      <c r="BD26" s="799"/>
      <c r="BE26" s="797" t="s">
        <v>383</v>
      </c>
      <c r="BF26" s="798"/>
      <c r="BG26" s="798"/>
      <c r="BH26" s="798"/>
      <c r="BI26" s="804"/>
      <c r="BJ26" s="234"/>
      <c r="BK26" s="234"/>
      <c r="BL26" s="234"/>
      <c r="BM26" s="234"/>
      <c r="BN26" s="234"/>
      <c r="BO26" s="243"/>
      <c r="BP26" s="243"/>
      <c r="BQ26" s="240">
        <v>20</v>
      </c>
      <c r="BR26" s="241"/>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2"/>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4"/>
      <c r="BK27" s="234"/>
      <c r="BL27" s="234"/>
      <c r="BM27" s="234"/>
      <c r="BN27" s="234"/>
      <c r="BO27" s="243"/>
      <c r="BP27" s="243"/>
      <c r="BQ27" s="240">
        <v>21</v>
      </c>
      <c r="BR27" s="241"/>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2"/>
    </row>
    <row r="28" spans="1:131" ht="26.25" customHeight="1" thickTop="1" x14ac:dyDescent="0.15">
      <c r="A28" s="244">
        <v>1</v>
      </c>
      <c r="B28" s="813" t="s">
        <v>407</v>
      </c>
      <c r="C28" s="814"/>
      <c r="D28" s="814"/>
      <c r="E28" s="814"/>
      <c r="F28" s="814"/>
      <c r="G28" s="814"/>
      <c r="H28" s="814"/>
      <c r="I28" s="814"/>
      <c r="J28" s="814"/>
      <c r="K28" s="814"/>
      <c r="L28" s="814"/>
      <c r="M28" s="814"/>
      <c r="N28" s="814"/>
      <c r="O28" s="814"/>
      <c r="P28" s="815"/>
      <c r="Q28" s="886">
        <v>1287</v>
      </c>
      <c r="R28" s="887"/>
      <c r="S28" s="887"/>
      <c r="T28" s="887"/>
      <c r="U28" s="887"/>
      <c r="V28" s="887">
        <v>1279</v>
      </c>
      <c r="W28" s="887"/>
      <c r="X28" s="887"/>
      <c r="Y28" s="887"/>
      <c r="Z28" s="887"/>
      <c r="AA28" s="887">
        <v>8</v>
      </c>
      <c r="AB28" s="887"/>
      <c r="AC28" s="887"/>
      <c r="AD28" s="887"/>
      <c r="AE28" s="888"/>
      <c r="AF28" s="889">
        <v>8</v>
      </c>
      <c r="AG28" s="887"/>
      <c r="AH28" s="887"/>
      <c r="AI28" s="887"/>
      <c r="AJ28" s="890"/>
      <c r="AK28" s="891">
        <v>120</v>
      </c>
      <c r="AL28" s="892"/>
      <c r="AM28" s="892"/>
      <c r="AN28" s="892"/>
      <c r="AO28" s="892"/>
      <c r="AP28" s="892" t="s">
        <v>588</v>
      </c>
      <c r="AQ28" s="892"/>
      <c r="AR28" s="892"/>
      <c r="AS28" s="892"/>
      <c r="AT28" s="892"/>
      <c r="AU28" s="892" t="s">
        <v>588</v>
      </c>
      <c r="AV28" s="892"/>
      <c r="AW28" s="892"/>
      <c r="AX28" s="892"/>
      <c r="AY28" s="892"/>
      <c r="AZ28" s="893" t="s">
        <v>588</v>
      </c>
      <c r="BA28" s="893"/>
      <c r="BB28" s="893"/>
      <c r="BC28" s="893"/>
      <c r="BD28" s="893"/>
      <c r="BE28" s="884"/>
      <c r="BF28" s="884"/>
      <c r="BG28" s="884"/>
      <c r="BH28" s="884"/>
      <c r="BI28" s="885"/>
      <c r="BJ28" s="234"/>
      <c r="BK28" s="234"/>
      <c r="BL28" s="234"/>
      <c r="BM28" s="234"/>
      <c r="BN28" s="234"/>
      <c r="BO28" s="243"/>
      <c r="BP28" s="243"/>
      <c r="BQ28" s="240">
        <v>22</v>
      </c>
      <c r="BR28" s="241"/>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2"/>
    </row>
    <row r="29" spans="1:131" ht="26.25" customHeight="1" x14ac:dyDescent="0.15">
      <c r="A29" s="244">
        <v>2</v>
      </c>
      <c r="B29" s="844" t="s">
        <v>408</v>
      </c>
      <c r="C29" s="845"/>
      <c r="D29" s="845"/>
      <c r="E29" s="845"/>
      <c r="F29" s="845"/>
      <c r="G29" s="845"/>
      <c r="H29" s="845"/>
      <c r="I29" s="845"/>
      <c r="J29" s="845"/>
      <c r="K29" s="845"/>
      <c r="L29" s="845"/>
      <c r="M29" s="845"/>
      <c r="N29" s="845"/>
      <c r="O29" s="845"/>
      <c r="P29" s="846"/>
      <c r="Q29" s="847">
        <v>240</v>
      </c>
      <c r="R29" s="848"/>
      <c r="S29" s="848"/>
      <c r="T29" s="848"/>
      <c r="U29" s="848"/>
      <c r="V29" s="848">
        <v>239</v>
      </c>
      <c r="W29" s="848"/>
      <c r="X29" s="848"/>
      <c r="Y29" s="848"/>
      <c r="Z29" s="848"/>
      <c r="AA29" s="848">
        <v>2</v>
      </c>
      <c r="AB29" s="848"/>
      <c r="AC29" s="848"/>
      <c r="AD29" s="848"/>
      <c r="AE29" s="849"/>
      <c r="AF29" s="850">
        <v>2</v>
      </c>
      <c r="AG29" s="851"/>
      <c r="AH29" s="851"/>
      <c r="AI29" s="851"/>
      <c r="AJ29" s="852"/>
      <c r="AK29" s="898">
        <v>46</v>
      </c>
      <c r="AL29" s="894"/>
      <c r="AM29" s="894"/>
      <c r="AN29" s="894"/>
      <c r="AO29" s="894"/>
      <c r="AP29" s="894" t="s">
        <v>588</v>
      </c>
      <c r="AQ29" s="894"/>
      <c r="AR29" s="894"/>
      <c r="AS29" s="894"/>
      <c r="AT29" s="894"/>
      <c r="AU29" s="894" t="s">
        <v>588</v>
      </c>
      <c r="AV29" s="894"/>
      <c r="AW29" s="894"/>
      <c r="AX29" s="894"/>
      <c r="AY29" s="894"/>
      <c r="AZ29" s="895" t="s">
        <v>588</v>
      </c>
      <c r="BA29" s="895"/>
      <c r="BB29" s="895"/>
      <c r="BC29" s="895"/>
      <c r="BD29" s="895"/>
      <c r="BE29" s="896"/>
      <c r="BF29" s="896"/>
      <c r="BG29" s="896"/>
      <c r="BH29" s="896"/>
      <c r="BI29" s="897"/>
      <c r="BJ29" s="234"/>
      <c r="BK29" s="234"/>
      <c r="BL29" s="234"/>
      <c r="BM29" s="234"/>
      <c r="BN29" s="234"/>
      <c r="BO29" s="243"/>
      <c r="BP29" s="243"/>
      <c r="BQ29" s="240">
        <v>23</v>
      </c>
      <c r="BR29" s="241"/>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2"/>
    </row>
    <row r="30" spans="1:131" ht="26.25" customHeight="1" x14ac:dyDescent="0.15">
      <c r="A30" s="244">
        <v>3</v>
      </c>
      <c r="B30" s="844" t="s">
        <v>409</v>
      </c>
      <c r="C30" s="845"/>
      <c r="D30" s="845"/>
      <c r="E30" s="845"/>
      <c r="F30" s="845"/>
      <c r="G30" s="845"/>
      <c r="H30" s="845"/>
      <c r="I30" s="845"/>
      <c r="J30" s="845"/>
      <c r="K30" s="845"/>
      <c r="L30" s="845"/>
      <c r="M30" s="845"/>
      <c r="N30" s="845"/>
      <c r="O30" s="845"/>
      <c r="P30" s="846"/>
      <c r="Q30" s="847">
        <v>1074</v>
      </c>
      <c r="R30" s="848"/>
      <c r="S30" s="848"/>
      <c r="T30" s="848"/>
      <c r="U30" s="848"/>
      <c r="V30" s="848">
        <v>1067</v>
      </c>
      <c r="W30" s="848"/>
      <c r="X30" s="848"/>
      <c r="Y30" s="848"/>
      <c r="Z30" s="848"/>
      <c r="AA30" s="848">
        <v>7</v>
      </c>
      <c r="AB30" s="848"/>
      <c r="AC30" s="848"/>
      <c r="AD30" s="848"/>
      <c r="AE30" s="849"/>
      <c r="AF30" s="850">
        <v>7</v>
      </c>
      <c r="AG30" s="851"/>
      <c r="AH30" s="851"/>
      <c r="AI30" s="851"/>
      <c r="AJ30" s="852"/>
      <c r="AK30" s="898">
        <v>251</v>
      </c>
      <c r="AL30" s="894"/>
      <c r="AM30" s="894"/>
      <c r="AN30" s="894"/>
      <c r="AO30" s="894"/>
      <c r="AP30" s="894" t="s">
        <v>588</v>
      </c>
      <c r="AQ30" s="894"/>
      <c r="AR30" s="894"/>
      <c r="AS30" s="894"/>
      <c r="AT30" s="894"/>
      <c r="AU30" s="894" t="s">
        <v>588</v>
      </c>
      <c r="AV30" s="894"/>
      <c r="AW30" s="894"/>
      <c r="AX30" s="894"/>
      <c r="AY30" s="894"/>
      <c r="AZ30" s="895" t="s">
        <v>588</v>
      </c>
      <c r="BA30" s="895"/>
      <c r="BB30" s="895"/>
      <c r="BC30" s="895"/>
      <c r="BD30" s="895"/>
      <c r="BE30" s="896"/>
      <c r="BF30" s="896"/>
      <c r="BG30" s="896"/>
      <c r="BH30" s="896"/>
      <c r="BI30" s="897"/>
      <c r="BJ30" s="234"/>
      <c r="BK30" s="234"/>
      <c r="BL30" s="234"/>
      <c r="BM30" s="234"/>
      <c r="BN30" s="234"/>
      <c r="BO30" s="243"/>
      <c r="BP30" s="243"/>
      <c r="BQ30" s="240">
        <v>24</v>
      </c>
      <c r="BR30" s="241"/>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2"/>
    </row>
    <row r="31" spans="1:131" ht="26.25" customHeight="1" x14ac:dyDescent="0.15">
      <c r="A31" s="244">
        <v>4</v>
      </c>
      <c r="B31" s="844" t="s">
        <v>410</v>
      </c>
      <c r="C31" s="845"/>
      <c r="D31" s="845"/>
      <c r="E31" s="845"/>
      <c r="F31" s="845"/>
      <c r="G31" s="845"/>
      <c r="H31" s="845"/>
      <c r="I31" s="845"/>
      <c r="J31" s="845"/>
      <c r="K31" s="845"/>
      <c r="L31" s="845"/>
      <c r="M31" s="845"/>
      <c r="N31" s="845"/>
      <c r="O31" s="845"/>
      <c r="P31" s="846"/>
      <c r="Q31" s="847">
        <v>4</v>
      </c>
      <c r="R31" s="848"/>
      <c r="S31" s="848"/>
      <c r="T31" s="848"/>
      <c r="U31" s="848"/>
      <c r="V31" s="848">
        <v>3</v>
      </c>
      <c r="W31" s="848"/>
      <c r="X31" s="848"/>
      <c r="Y31" s="848"/>
      <c r="Z31" s="848"/>
      <c r="AA31" s="848">
        <v>1</v>
      </c>
      <c r="AB31" s="848"/>
      <c r="AC31" s="848"/>
      <c r="AD31" s="848"/>
      <c r="AE31" s="849"/>
      <c r="AF31" s="850">
        <v>1</v>
      </c>
      <c r="AG31" s="851"/>
      <c r="AH31" s="851"/>
      <c r="AI31" s="851"/>
      <c r="AJ31" s="852"/>
      <c r="AK31" s="898">
        <v>0</v>
      </c>
      <c r="AL31" s="894"/>
      <c r="AM31" s="894"/>
      <c r="AN31" s="894"/>
      <c r="AO31" s="894"/>
      <c r="AP31" s="894" t="s">
        <v>588</v>
      </c>
      <c r="AQ31" s="894"/>
      <c r="AR31" s="894"/>
      <c r="AS31" s="894"/>
      <c r="AT31" s="894"/>
      <c r="AU31" s="894" t="s">
        <v>588</v>
      </c>
      <c r="AV31" s="894"/>
      <c r="AW31" s="894"/>
      <c r="AX31" s="894"/>
      <c r="AY31" s="894"/>
      <c r="AZ31" s="895" t="s">
        <v>588</v>
      </c>
      <c r="BA31" s="895"/>
      <c r="BB31" s="895"/>
      <c r="BC31" s="895"/>
      <c r="BD31" s="895"/>
      <c r="BE31" s="896"/>
      <c r="BF31" s="896"/>
      <c r="BG31" s="896"/>
      <c r="BH31" s="896"/>
      <c r="BI31" s="897"/>
      <c r="BJ31" s="234"/>
      <c r="BK31" s="234"/>
      <c r="BL31" s="234"/>
      <c r="BM31" s="234"/>
      <c r="BN31" s="234"/>
      <c r="BO31" s="243"/>
      <c r="BP31" s="243"/>
      <c r="BQ31" s="240">
        <v>25</v>
      </c>
      <c r="BR31" s="241"/>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2"/>
    </row>
    <row r="32" spans="1:131" ht="26.25" customHeight="1" x14ac:dyDescent="0.15">
      <c r="A32" s="244">
        <v>5</v>
      </c>
      <c r="B32" s="844" t="s">
        <v>411</v>
      </c>
      <c r="C32" s="845"/>
      <c r="D32" s="845"/>
      <c r="E32" s="845"/>
      <c r="F32" s="845"/>
      <c r="G32" s="845"/>
      <c r="H32" s="845"/>
      <c r="I32" s="845"/>
      <c r="J32" s="845"/>
      <c r="K32" s="845"/>
      <c r="L32" s="845"/>
      <c r="M32" s="845"/>
      <c r="N32" s="845"/>
      <c r="O32" s="845"/>
      <c r="P32" s="846"/>
      <c r="Q32" s="847">
        <v>739</v>
      </c>
      <c r="R32" s="848"/>
      <c r="S32" s="848"/>
      <c r="T32" s="848"/>
      <c r="U32" s="848"/>
      <c r="V32" s="848">
        <v>738</v>
      </c>
      <c r="W32" s="848"/>
      <c r="X32" s="848"/>
      <c r="Y32" s="848"/>
      <c r="Z32" s="848"/>
      <c r="AA32" s="848">
        <v>1</v>
      </c>
      <c r="AB32" s="848"/>
      <c r="AC32" s="848"/>
      <c r="AD32" s="848"/>
      <c r="AE32" s="849"/>
      <c r="AF32" s="850">
        <v>1</v>
      </c>
      <c r="AG32" s="851"/>
      <c r="AH32" s="851"/>
      <c r="AI32" s="851"/>
      <c r="AJ32" s="852"/>
      <c r="AK32" s="898">
        <v>266</v>
      </c>
      <c r="AL32" s="894"/>
      <c r="AM32" s="894"/>
      <c r="AN32" s="894"/>
      <c r="AO32" s="894"/>
      <c r="AP32" s="894">
        <v>3</v>
      </c>
      <c r="AQ32" s="894"/>
      <c r="AR32" s="894"/>
      <c r="AS32" s="894"/>
      <c r="AT32" s="894"/>
      <c r="AU32" s="894">
        <v>2</v>
      </c>
      <c r="AV32" s="894"/>
      <c r="AW32" s="894"/>
      <c r="AX32" s="894"/>
      <c r="AY32" s="894"/>
      <c r="AZ32" s="895" t="s">
        <v>588</v>
      </c>
      <c r="BA32" s="895"/>
      <c r="BB32" s="895"/>
      <c r="BC32" s="895"/>
      <c r="BD32" s="895"/>
      <c r="BE32" s="896" t="s">
        <v>412</v>
      </c>
      <c r="BF32" s="896"/>
      <c r="BG32" s="896"/>
      <c r="BH32" s="896"/>
      <c r="BI32" s="897"/>
      <c r="BJ32" s="234"/>
      <c r="BK32" s="234"/>
      <c r="BL32" s="234"/>
      <c r="BM32" s="234"/>
      <c r="BN32" s="234"/>
      <c r="BO32" s="243"/>
      <c r="BP32" s="243"/>
      <c r="BQ32" s="240">
        <v>26</v>
      </c>
      <c r="BR32" s="241"/>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2"/>
    </row>
    <row r="33" spans="1:131" ht="26.25" customHeight="1" x14ac:dyDescent="0.15">
      <c r="A33" s="244">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4"/>
      <c r="BK33" s="234"/>
      <c r="BL33" s="234"/>
      <c r="BM33" s="234"/>
      <c r="BN33" s="234"/>
      <c r="BO33" s="243"/>
      <c r="BP33" s="243"/>
      <c r="BQ33" s="240">
        <v>27</v>
      </c>
      <c r="BR33" s="241"/>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2"/>
    </row>
    <row r="34" spans="1:131" ht="26.25" customHeight="1" x14ac:dyDescent="0.15">
      <c r="A34" s="244">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4"/>
      <c r="BK34" s="234"/>
      <c r="BL34" s="234"/>
      <c r="BM34" s="234"/>
      <c r="BN34" s="234"/>
      <c r="BO34" s="243"/>
      <c r="BP34" s="243"/>
      <c r="BQ34" s="240">
        <v>28</v>
      </c>
      <c r="BR34" s="241"/>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2"/>
    </row>
    <row r="35" spans="1:131" ht="26.25" customHeight="1" x14ac:dyDescent="0.15">
      <c r="A35" s="244">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4"/>
      <c r="BK35" s="234"/>
      <c r="BL35" s="234"/>
      <c r="BM35" s="234"/>
      <c r="BN35" s="234"/>
      <c r="BO35" s="243"/>
      <c r="BP35" s="243"/>
      <c r="BQ35" s="240">
        <v>29</v>
      </c>
      <c r="BR35" s="241"/>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2"/>
    </row>
    <row r="36" spans="1:131" ht="26.25" customHeight="1" x14ac:dyDescent="0.15">
      <c r="A36" s="244">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4"/>
      <c r="BK36" s="234"/>
      <c r="BL36" s="234"/>
      <c r="BM36" s="234"/>
      <c r="BN36" s="234"/>
      <c r="BO36" s="243"/>
      <c r="BP36" s="243"/>
      <c r="BQ36" s="240">
        <v>30</v>
      </c>
      <c r="BR36" s="241"/>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2"/>
    </row>
    <row r="37" spans="1:131" ht="26.25" customHeight="1" x14ac:dyDescent="0.15">
      <c r="A37" s="244">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4"/>
      <c r="BK37" s="234"/>
      <c r="BL37" s="234"/>
      <c r="BM37" s="234"/>
      <c r="BN37" s="234"/>
      <c r="BO37" s="243"/>
      <c r="BP37" s="243"/>
      <c r="BQ37" s="240">
        <v>31</v>
      </c>
      <c r="BR37" s="241"/>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2"/>
    </row>
    <row r="38" spans="1:131" ht="26.25" customHeight="1" x14ac:dyDescent="0.15">
      <c r="A38" s="244">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4"/>
      <c r="BK38" s="234"/>
      <c r="BL38" s="234"/>
      <c r="BM38" s="234"/>
      <c r="BN38" s="234"/>
      <c r="BO38" s="243"/>
      <c r="BP38" s="243"/>
      <c r="BQ38" s="240">
        <v>32</v>
      </c>
      <c r="BR38" s="241"/>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2"/>
    </row>
    <row r="39" spans="1:131" ht="26.25" customHeight="1" x14ac:dyDescent="0.15">
      <c r="A39" s="244">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4"/>
      <c r="BK39" s="234"/>
      <c r="BL39" s="234"/>
      <c r="BM39" s="234"/>
      <c r="BN39" s="234"/>
      <c r="BO39" s="243"/>
      <c r="BP39" s="243"/>
      <c r="BQ39" s="240">
        <v>33</v>
      </c>
      <c r="BR39" s="241"/>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2"/>
    </row>
    <row r="40" spans="1:131" ht="26.25" customHeight="1" x14ac:dyDescent="0.15">
      <c r="A40" s="240">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4"/>
      <c r="BK40" s="234"/>
      <c r="BL40" s="234"/>
      <c r="BM40" s="234"/>
      <c r="BN40" s="234"/>
      <c r="BO40" s="243"/>
      <c r="BP40" s="243"/>
      <c r="BQ40" s="240">
        <v>34</v>
      </c>
      <c r="BR40" s="241"/>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2"/>
    </row>
    <row r="41" spans="1:131" ht="26.25" customHeight="1" x14ac:dyDescent="0.15">
      <c r="A41" s="240">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4"/>
      <c r="BK41" s="234"/>
      <c r="BL41" s="234"/>
      <c r="BM41" s="234"/>
      <c r="BN41" s="234"/>
      <c r="BO41" s="243"/>
      <c r="BP41" s="243"/>
      <c r="BQ41" s="240">
        <v>35</v>
      </c>
      <c r="BR41" s="241"/>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2"/>
    </row>
    <row r="42" spans="1:131" ht="26.25" customHeight="1" x14ac:dyDescent="0.15">
      <c r="A42" s="240">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4"/>
      <c r="BK42" s="234"/>
      <c r="BL42" s="234"/>
      <c r="BM42" s="234"/>
      <c r="BN42" s="234"/>
      <c r="BO42" s="243"/>
      <c r="BP42" s="243"/>
      <c r="BQ42" s="240">
        <v>36</v>
      </c>
      <c r="BR42" s="241"/>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2"/>
    </row>
    <row r="43" spans="1:131" ht="26.25" customHeight="1" x14ac:dyDescent="0.15">
      <c r="A43" s="240">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4"/>
      <c r="BK43" s="234"/>
      <c r="BL43" s="234"/>
      <c r="BM43" s="234"/>
      <c r="BN43" s="234"/>
      <c r="BO43" s="243"/>
      <c r="BP43" s="243"/>
      <c r="BQ43" s="240">
        <v>37</v>
      </c>
      <c r="BR43" s="241"/>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2"/>
    </row>
    <row r="44" spans="1:131" ht="26.25" customHeight="1" x14ac:dyDescent="0.15">
      <c r="A44" s="240">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4"/>
      <c r="BK44" s="234"/>
      <c r="BL44" s="234"/>
      <c r="BM44" s="234"/>
      <c r="BN44" s="234"/>
      <c r="BO44" s="243"/>
      <c r="BP44" s="243"/>
      <c r="BQ44" s="240">
        <v>38</v>
      </c>
      <c r="BR44" s="241"/>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2"/>
    </row>
    <row r="45" spans="1:131" ht="26.25" customHeight="1" x14ac:dyDescent="0.15">
      <c r="A45" s="240">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4"/>
      <c r="BK45" s="234"/>
      <c r="BL45" s="234"/>
      <c r="BM45" s="234"/>
      <c r="BN45" s="234"/>
      <c r="BO45" s="243"/>
      <c r="BP45" s="243"/>
      <c r="BQ45" s="240">
        <v>39</v>
      </c>
      <c r="BR45" s="241"/>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2"/>
    </row>
    <row r="46" spans="1:131" ht="26.25" customHeight="1" x14ac:dyDescent="0.15">
      <c r="A46" s="240">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4"/>
      <c r="BK46" s="234"/>
      <c r="BL46" s="234"/>
      <c r="BM46" s="234"/>
      <c r="BN46" s="234"/>
      <c r="BO46" s="243"/>
      <c r="BP46" s="243"/>
      <c r="BQ46" s="240">
        <v>40</v>
      </c>
      <c r="BR46" s="241"/>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2"/>
    </row>
    <row r="47" spans="1:131" ht="26.25" customHeight="1" x14ac:dyDescent="0.15">
      <c r="A47" s="240">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4"/>
      <c r="BK47" s="234"/>
      <c r="BL47" s="234"/>
      <c r="BM47" s="234"/>
      <c r="BN47" s="234"/>
      <c r="BO47" s="243"/>
      <c r="BP47" s="243"/>
      <c r="BQ47" s="240">
        <v>41</v>
      </c>
      <c r="BR47" s="241"/>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2"/>
    </row>
    <row r="48" spans="1:131" ht="26.25" customHeight="1" x14ac:dyDescent="0.15">
      <c r="A48" s="240">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4"/>
      <c r="BK48" s="234"/>
      <c r="BL48" s="234"/>
      <c r="BM48" s="234"/>
      <c r="BN48" s="234"/>
      <c r="BO48" s="243"/>
      <c r="BP48" s="243"/>
      <c r="BQ48" s="240">
        <v>42</v>
      </c>
      <c r="BR48" s="241"/>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2"/>
    </row>
    <row r="49" spans="1:131" ht="26.25" customHeight="1" x14ac:dyDescent="0.15">
      <c r="A49" s="240">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4"/>
      <c r="BK49" s="234"/>
      <c r="BL49" s="234"/>
      <c r="BM49" s="234"/>
      <c r="BN49" s="234"/>
      <c r="BO49" s="243"/>
      <c r="BP49" s="243"/>
      <c r="BQ49" s="240">
        <v>43</v>
      </c>
      <c r="BR49" s="241"/>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2"/>
    </row>
    <row r="50" spans="1:131" ht="26.25" customHeight="1" x14ac:dyDescent="0.15">
      <c r="A50" s="240">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4"/>
      <c r="BK50" s="234"/>
      <c r="BL50" s="234"/>
      <c r="BM50" s="234"/>
      <c r="BN50" s="234"/>
      <c r="BO50" s="243"/>
      <c r="BP50" s="243"/>
      <c r="BQ50" s="240">
        <v>44</v>
      </c>
      <c r="BR50" s="241"/>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2"/>
    </row>
    <row r="51" spans="1:131" ht="26.25" customHeight="1" x14ac:dyDescent="0.15">
      <c r="A51" s="240">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4"/>
      <c r="BK51" s="234"/>
      <c r="BL51" s="234"/>
      <c r="BM51" s="234"/>
      <c r="BN51" s="234"/>
      <c r="BO51" s="243"/>
      <c r="BP51" s="243"/>
      <c r="BQ51" s="240">
        <v>45</v>
      </c>
      <c r="BR51" s="241"/>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2"/>
    </row>
    <row r="52" spans="1:131" ht="26.25" customHeight="1" x14ac:dyDescent="0.15">
      <c r="A52" s="240">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4"/>
      <c r="BK52" s="234"/>
      <c r="BL52" s="234"/>
      <c r="BM52" s="234"/>
      <c r="BN52" s="234"/>
      <c r="BO52" s="243"/>
      <c r="BP52" s="243"/>
      <c r="BQ52" s="240">
        <v>46</v>
      </c>
      <c r="BR52" s="241"/>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2"/>
    </row>
    <row r="53" spans="1:131" ht="26.25" customHeight="1" x14ac:dyDescent="0.15">
      <c r="A53" s="240">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4"/>
      <c r="BK53" s="234"/>
      <c r="BL53" s="234"/>
      <c r="BM53" s="234"/>
      <c r="BN53" s="234"/>
      <c r="BO53" s="243"/>
      <c r="BP53" s="243"/>
      <c r="BQ53" s="240">
        <v>47</v>
      </c>
      <c r="BR53" s="241"/>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2"/>
    </row>
    <row r="54" spans="1:131" ht="26.25" customHeight="1" x14ac:dyDescent="0.15">
      <c r="A54" s="240">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4"/>
      <c r="BK54" s="234"/>
      <c r="BL54" s="234"/>
      <c r="BM54" s="234"/>
      <c r="BN54" s="234"/>
      <c r="BO54" s="243"/>
      <c r="BP54" s="243"/>
      <c r="BQ54" s="240">
        <v>48</v>
      </c>
      <c r="BR54" s="241"/>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2"/>
    </row>
    <row r="55" spans="1:131" ht="26.25" customHeight="1" x14ac:dyDescent="0.15">
      <c r="A55" s="240">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4"/>
      <c r="BK55" s="234"/>
      <c r="BL55" s="234"/>
      <c r="BM55" s="234"/>
      <c r="BN55" s="234"/>
      <c r="BO55" s="243"/>
      <c r="BP55" s="243"/>
      <c r="BQ55" s="240">
        <v>49</v>
      </c>
      <c r="BR55" s="241"/>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2"/>
    </row>
    <row r="56" spans="1:131" ht="26.25" customHeight="1" x14ac:dyDescent="0.15">
      <c r="A56" s="240">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4"/>
      <c r="BK56" s="234"/>
      <c r="BL56" s="234"/>
      <c r="BM56" s="234"/>
      <c r="BN56" s="234"/>
      <c r="BO56" s="243"/>
      <c r="BP56" s="243"/>
      <c r="BQ56" s="240">
        <v>50</v>
      </c>
      <c r="BR56" s="241"/>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2"/>
    </row>
    <row r="57" spans="1:131" ht="26.25" customHeight="1" x14ac:dyDescent="0.15">
      <c r="A57" s="240">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4"/>
      <c r="BK57" s="234"/>
      <c r="BL57" s="234"/>
      <c r="BM57" s="234"/>
      <c r="BN57" s="234"/>
      <c r="BO57" s="243"/>
      <c r="BP57" s="243"/>
      <c r="BQ57" s="240">
        <v>51</v>
      </c>
      <c r="BR57" s="241"/>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2"/>
    </row>
    <row r="58" spans="1:131" ht="26.25" customHeight="1" x14ac:dyDescent="0.15">
      <c r="A58" s="240">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4"/>
      <c r="BK58" s="234"/>
      <c r="BL58" s="234"/>
      <c r="BM58" s="234"/>
      <c r="BN58" s="234"/>
      <c r="BO58" s="243"/>
      <c r="BP58" s="243"/>
      <c r="BQ58" s="240">
        <v>52</v>
      </c>
      <c r="BR58" s="241"/>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2"/>
    </row>
    <row r="59" spans="1:131" ht="26.25" customHeight="1" x14ac:dyDescent="0.15">
      <c r="A59" s="240">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4"/>
      <c r="BK59" s="234"/>
      <c r="BL59" s="234"/>
      <c r="BM59" s="234"/>
      <c r="BN59" s="234"/>
      <c r="BO59" s="243"/>
      <c r="BP59" s="243"/>
      <c r="BQ59" s="240">
        <v>53</v>
      </c>
      <c r="BR59" s="241"/>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2"/>
    </row>
    <row r="60" spans="1:131" ht="26.25" customHeight="1" x14ac:dyDescent="0.15">
      <c r="A60" s="240">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4"/>
      <c r="BK60" s="234"/>
      <c r="BL60" s="234"/>
      <c r="BM60" s="234"/>
      <c r="BN60" s="234"/>
      <c r="BO60" s="243"/>
      <c r="BP60" s="243"/>
      <c r="BQ60" s="240">
        <v>54</v>
      </c>
      <c r="BR60" s="241"/>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2"/>
    </row>
    <row r="61" spans="1:131" ht="26.25" customHeight="1" thickBot="1" x14ac:dyDescent="0.2">
      <c r="A61" s="240">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4"/>
      <c r="BK61" s="234"/>
      <c r="BL61" s="234"/>
      <c r="BM61" s="234"/>
      <c r="BN61" s="234"/>
      <c r="BO61" s="243"/>
      <c r="BP61" s="243"/>
      <c r="BQ61" s="240">
        <v>55</v>
      </c>
      <c r="BR61" s="241"/>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2"/>
    </row>
    <row r="62" spans="1:131" ht="26.25" customHeight="1" x14ac:dyDescent="0.15">
      <c r="A62" s="240">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413</v>
      </c>
      <c r="BK62" s="870"/>
      <c r="BL62" s="870"/>
      <c r="BM62" s="870"/>
      <c r="BN62" s="871"/>
      <c r="BO62" s="243"/>
      <c r="BP62" s="243"/>
      <c r="BQ62" s="240">
        <v>56</v>
      </c>
      <c r="BR62" s="241"/>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2"/>
    </row>
    <row r="63" spans="1:131" ht="26.25" customHeight="1" thickBot="1" x14ac:dyDescent="0.2">
      <c r="A63" s="242" t="s">
        <v>395</v>
      </c>
      <c r="B63" s="853" t="s">
        <v>414</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19</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129</v>
      </c>
      <c r="BK63" s="916"/>
      <c r="BL63" s="916"/>
      <c r="BM63" s="916"/>
      <c r="BN63" s="917"/>
      <c r="BO63" s="243"/>
      <c r="BP63" s="243"/>
      <c r="BQ63" s="240">
        <v>57</v>
      </c>
      <c r="BR63" s="241"/>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2"/>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2"/>
    </row>
    <row r="65" spans="1:131" ht="26.25" customHeight="1" thickBot="1" x14ac:dyDescent="0.2">
      <c r="A65" s="234" t="s">
        <v>415</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2"/>
    </row>
    <row r="66" spans="1:131" ht="26.25" customHeight="1" x14ac:dyDescent="0.15">
      <c r="A66" s="791" t="s">
        <v>416</v>
      </c>
      <c r="B66" s="792"/>
      <c r="C66" s="792"/>
      <c r="D66" s="792"/>
      <c r="E66" s="792"/>
      <c r="F66" s="792"/>
      <c r="G66" s="792"/>
      <c r="H66" s="792"/>
      <c r="I66" s="792"/>
      <c r="J66" s="792"/>
      <c r="K66" s="792"/>
      <c r="L66" s="792"/>
      <c r="M66" s="792"/>
      <c r="N66" s="792"/>
      <c r="O66" s="792"/>
      <c r="P66" s="793"/>
      <c r="Q66" s="797" t="s">
        <v>399</v>
      </c>
      <c r="R66" s="798"/>
      <c r="S66" s="798"/>
      <c r="T66" s="798"/>
      <c r="U66" s="799"/>
      <c r="V66" s="797" t="s">
        <v>400</v>
      </c>
      <c r="W66" s="798"/>
      <c r="X66" s="798"/>
      <c r="Y66" s="798"/>
      <c r="Z66" s="799"/>
      <c r="AA66" s="797" t="s">
        <v>417</v>
      </c>
      <c r="AB66" s="798"/>
      <c r="AC66" s="798"/>
      <c r="AD66" s="798"/>
      <c r="AE66" s="799"/>
      <c r="AF66" s="918" t="s">
        <v>418</v>
      </c>
      <c r="AG66" s="879"/>
      <c r="AH66" s="879"/>
      <c r="AI66" s="879"/>
      <c r="AJ66" s="919"/>
      <c r="AK66" s="797" t="s">
        <v>403</v>
      </c>
      <c r="AL66" s="792"/>
      <c r="AM66" s="792"/>
      <c r="AN66" s="792"/>
      <c r="AO66" s="793"/>
      <c r="AP66" s="797" t="s">
        <v>419</v>
      </c>
      <c r="AQ66" s="798"/>
      <c r="AR66" s="798"/>
      <c r="AS66" s="798"/>
      <c r="AT66" s="799"/>
      <c r="AU66" s="797" t="s">
        <v>420</v>
      </c>
      <c r="AV66" s="798"/>
      <c r="AW66" s="798"/>
      <c r="AX66" s="798"/>
      <c r="AY66" s="799"/>
      <c r="AZ66" s="797" t="s">
        <v>383</v>
      </c>
      <c r="BA66" s="798"/>
      <c r="BB66" s="798"/>
      <c r="BC66" s="798"/>
      <c r="BD66" s="804"/>
      <c r="BE66" s="243"/>
      <c r="BF66" s="243"/>
      <c r="BG66" s="243"/>
      <c r="BH66" s="243"/>
      <c r="BI66" s="243"/>
      <c r="BJ66" s="243"/>
      <c r="BK66" s="243"/>
      <c r="BL66" s="243"/>
      <c r="BM66" s="243"/>
      <c r="BN66" s="243"/>
      <c r="BO66" s="243"/>
      <c r="BP66" s="243"/>
      <c r="BQ66" s="240">
        <v>60</v>
      </c>
      <c r="BR66" s="245"/>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2"/>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3"/>
      <c r="BF67" s="243"/>
      <c r="BG67" s="243"/>
      <c r="BH67" s="243"/>
      <c r="BI67" s="243"/>
      <c r="BJ67" s="243"/>
      <c r="BK67" s="243"/>
      <c r="BL67" s="243"/>
      <c r="BM67" s="243"/>
      <c r="BN67" s="243"/>
      <c r="BO67" s="243"/>
      <c r="BP67" s="243"/>
      <c r="BQ67" s="240">
        <v>61</v>
      </c>
      <c r="BR67" s="245"/>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2"/>
    </row>
    <row r="68" spans="1:131" ht="26.25" customHeight="1" thickTop="1" x14ac:dyDescent="0.15">
      <c r="A68" s="238">
        <v>1</v>
      </c>
      <c r="B68" s="934" t="s">
        <v>582</v>
      </c>
      <c r="C68" s="935"/>
      <c r="D68" s="935"/>
      <c r="E68" s="935"/>
      <c r="F68" s="935"/>
      <c r="G68" s="935"/>
      <c r="H68" s="935"/>
      <c r="I68" s="935"/>
      <c r="J68" s="935"/>
      <c r="K68" s="935"/>
      <c r="L68" s="935"/>
      <c r="M68" s="935"/>
      <c r="N68" s="935"/>
      <c r="O68" s="935"/>
      <c r="P68" s="936"/>
      <c r="Q68" s="933">
        <v>1988</v>
      </c>
      <c r="R68" s="930"/>
      <c r="S68" s="930"/>
      <c r="T68" s="930"/>
      <c r="U68" s="930"/>
      <c r="V68" s="930">
        <v>1921</v>
      </c>
      <c r="W68" s="930"/>
      <c r="X68" s="930"/>
      <c r="Y68" s="930"/>
      <c r="Z68" s="930"/>
      <c r="AA68" s="930">
        <v>67</v>
      </c>
      <c r="AB68" s="930"/>
      <c r="AC68" s="930"/>
      <c r="AD68" s="930"/>
      <c r="AE68" s="930"/>
      <c r="AF68" s="930">
        <v>67</v>
      </c>
      <c r="AG68" s="930"/>
      <c r="AH68" s="930"/>
      <c r="AI68" s="930"/>
      <c r="AJ68" s="930"/>
      <c r="AK68" s="930">
        <v>10</v>
      </c>
      <c r="AL68" s="930"/>
      <c r="AM68" s="930"/>
      <c r="AN68" s="930"/>
      <c r="AO68" s="930"/>
      <c r="AP68" s="930">
        <v>1343</v>
      </c>
      <c r="AQ68" s="930"/>
      <c r="AR68" s="930"/>
      <c r="AS68" s="930"/>
      <c r="AT68" s="930"/>
      <c r="AU68" s="930">
        <v>295</v>
      </c>
      <c r="AV68" s="930"/>
      <c r="AW68" s="930"/>
      <c r="AX68" s="930"/>
      <c r="AY68" s="930"/>
      <c r="AZ68" s="931"/>
      <c r="BA68" s="931"/>
      <c r="BB68" s="931"/>
      <c r="BC68" s="931"/>
      <c r="BD68" s="932"/>
      <c r="BE68" s="243"/>
      <c r="BF68" s="243"/>
      <c r="BG68" s="243"/>
      <c r="BH68" s="243"/>
      <c r="BI68" s="243"/>
      <c r="BJ68" s="243"/>
      <c r="BK68" s="243"/>
      <c r="BL68" s="243"/>
      <c r="BM68" s="243"/>
      <c r="BN68" s="243"/>
      <c r="BO68" s="243"/>
      <c r="BP68" s="243"/>
      <c r="BQ68" s="240">
        <v>62</v>
      </c>
      <c r="BR68" s="245"/>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2"/>
    </row>
    <row r="69" spans="1:131" ht="26.25" customHeight="1" x14ac:dyDescent="0.15">
      <c r="A69" s="240">
        <v>2</v>
      </c>
      <c r="B69" s="937" t="s">
        <v>583</v>
      </c>
      <c r="C69" s="938"/>
      <c r="D69" s="938"/>
      <c r="E69" s="938"/>
      <c r="F69" s="938"/>
      <c r="G69" s="938"/>
      <c r="H69" s="938"/>
      <c r="I69" s="938"/>
      <c r="J69" s="938"/>
      <c r="K69" s="938"/>
      <c r="L69" s="938"/>
      <c r="M69" s="938"/>
      <c r="N69" s="938"/>
      <c r="O69" s="938"/>
      <c r="P69" s="939"/>
      <c r="Q69" s="940">
        <v>232</v>
      </c>
      <c r="R69" s="894"/>
      <c r="S69" s="894"/>
      <c r="T69" s="894"/>
      <c r="U69" s="894"/>
      <c r="V69" s="894">
        <v>191</v>
      </c>
      <c r="W69" s="894"/>
      <c r="X69" s="894"/>
      <c r="Y69" s="894"/>
      <c r="Z69" s="894"/>
      <c r="AA69" s="894">
        <v>42</v>
      </c>
      <c r="AB69" s="894"/>
      <c r="AC69" s="894"/>
      <c r="AD69" s="894"/>
      <c r="AE69" s="894"/>
      <c r="AF69" s="894">
        <v>42</v>
      </c>
      <c r="AG69" s="894"/>
      <c r="AH69" s="894"/>
      <c r="AI69" s="894"/>
      <c r="AJ69" s="894"/>
      <c r="AK69" s="894" t="s">
        <v>586</v>
      </c>
      <c r="AL69" s="894"/>
      <c r="AM69" s="894"/>
      <c r="AN69" s="894"/>
      <c r="AO69" s="894"/>
      <c r="AP69" s="894">
        <v>33</v>
      </c>
      <c r="AQ69" s="894"/>
      <c r="AR69" s="894"/>
      <c r="AS69" s="894"/>
      <c r="AT69" s="894"/>
      <c r="AU69" s="894">
        <v>2</v>
      </c>
      <c r="AV69" s="894"/>
      <c r="AW69" s="894"/>
      <c r="AX69" s="894"/>
      <c r="AY69" s="894"/>
      <c r="AZ69" s="896"/>
      <c r="BA69" s="896"/>
      <c r="BB69" s="896"/>
      <c r="BC69" s="896"/>
      <c r="BD69" s="897"/>
      <c r="BE69" s="243"/>
      <c r="BF69" s="243"/>
      <c r="BG69" s="243"/>
      <c r="BH69" s="243"/>
      <c r="BI69" s="243"/>
      <c r="BJ69" s="243"/>
      <c r="BK69" s="243"/>
      <c r="BL69" s="243"/>
      <c r="BM69" s="243"/>
      <c r="BN69" s="243"/>
      <c r="BO69" s="243"/>
      <c r="BP69" s="243"/>
      <c r="BQ69" s="240">
        <v>63</v>
      </c>
      <c r="BR69" s="245"/>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2"/>
    </row>
    <row r="70" spans="1:131" ht="26.25" customHeight="1" x14ac:dyDescent="0.15">
      <c r="A70" s="240">
        <v>3</v>
      </c>
      <c r="B70" s="937" t="s">
        <v>584</v>
      </c>
      <c r="C70" s="938"/>
      <c r="D70" s="938"/>
      <c r="E70" s="938"/>
      <c r="F70" s="938"/>
      <c r="G70" s="938"/>
      <c r="H70" s="938"/>
      <c r="I70" s="938"/>
      <c r="J70" s="938"/>
      <c r="K70" s="938"/>
      <c r="L70" s="938"/>
      <c r="M70" s="938"/>
      <c r="N70" s="938"/>
      <c r="O70" s="938"/>
      <c r="P70" s="939"/>
      <c r="Q70" s="940">
        <v>2237</v>
      </c>
      <c r="R70" s="894"/>
      <c r="S70" s="894"/>
      <c r="T70" s="894"/>
      <c r="U70" s="894"/>
      <c r="V70" s="894">
        <v>499</v>
      </c>
      <c r="W70" s="894"/>
      <c r="X70" s="894"/>
      <c r="Y70" s="894"/>
      <c r="Z70" s="894"/>
      <c r="AA70" s="894">
        <v>1738</v>
      </c>
      <c r="AB70" s="894"/>
      <c r="AC70" s="894"/>
      <c r="AD70" s="894"/>
      <c r="AE70" s="894"/>
      <c r="AF70" s="894">
        <v>1738</v>
      </c>
      <c r="AG70" s="894"/>
      <c r="AH70" s="894"/>
      <c r="AI70" s="894"/>
      <c r="AJ70" s="894"/>
      <c r="AK70" s="894" t="s">
        <v>586</v>
      </c>
      <c r="AL70" s="894"/>
      <c r="AM70" s="894"/>
      <c r="AN70" s="894"/>
      <c r="AO70" s="894"/>
      <c r="AP70" s="894">
        <v>2151</v>
      </c>
      <c r="AQ70" s="894"/>
      <c r="AR70" s="894"/>
      <c r="AS70" s="894"/>
      <c r="AT70" s="894"/>
      <c r="AU70" s="894" t="s">
        <v>578</v>
      </c>
      <c r="AV70" s="894"/>
      <c r="AW70" s="894"/>
      <c r="AX70" s="894"/>
      <c r="AY70" s="894"/>
      <c r="AZ70" s="896" t="s">
        <v>587</v>
      </c>
      <c r="BA70" s="896"/>
      <c r="BB70" s="896"/>
      <c r="BC70" s="896"/>
      <c r="BD70" s="897"/>
      <c r="BE70" s="243"/>
      <c r="BF70" s="243"/>
      <c r="BG70" s="243"/>
      <c r="BH70" s="243"/>
      <c r="BI70" s="243"/>
      <c r="BJ70" s="243"/>
      <c r="BK70" s="243"/>
      <c r="BL70" s="243"/>
      <c r="BM70" s="243"/>
      <c r="BN70" s="243"/>
      <c r="BO70" s="243"/>
      <c r="BP70" s="243"/>
      <c r="BQ70" s="240">
        <v>64</v>
      </c>
      <c r="BR70" s="245"/>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2"/>
    </row>
    <row r="71" spans="1:131" ht="26.25" customHeight="1" x14ac:dyDescent="0.15">
      <c r="A71" s="240">
        <v>4</v>
      </c>
      <c r="B71" s="937" t="s">
        <v>585</v>
      </c>
      <c r="C71" s="938"/>
      <c r="D71" s="938"/>
      <c r="E71" s="938"/>
      <c r="F71" s="938"/>
      <c r="G71" s="938"/>
      <c r="H71" s="938"/>
      <c r="I71" s="938"/>
      <c r="J71" s="938"/>
      <c r="K71" s="938"/>
      <c r="L71" s="938"/>
      <c r="M71" s="938"/>
      <c r="N71" s="938"/>
      <c r="O71" s="938"/>
      <c r="P71" s="939"/>
      <c r="Q71" s="940">
        <v>2178</v>
      </c>
      <c r="R71" s="894"/>
      <c r="S71" s="894"/>
      <c r="T71" s="894"/>
      <c r="U71" s="894"/>
      <c r="V71" s="894">
        <v>2075</v>
      </c>
      <c r="W71" s="894"/>
      <c r="X71" s="894"/>
      <c r="Y71" s="894"/>
      <c r="Z71" s="894"/>
      <c r="AA71" s="894">
        <v>103</v>
      </c>
      <c r="AB71" s="894"/>
      <c r="AC71" s="894"/>
      <c r="AD71" s="894"/>
      <c r="AE71" s="894"/>
      <c r="AF71" s="894">
        <v>103</v>
      </c>
      <c r="AG71" s="894"/>
      <c r="AH71" s="894"/>
      <c r="AI71" s="894"/>
      <c r="AJ71" s="894"/>
      <c r="AK71" s="894">
        <v>56</v>
      </c>
      <c r="AL71" s="894"/>
      <c r="AM71" s="894"/>
      <c r="AN71" s="894"/>
      <c r="AO71" s="894"/>
      <c r="AP71" s="894">
        <v>208</v>
      </c>
      <c r="AQ71" s="894"/>
      <c r="AR71" s="894"/>
      <c r="AS71" s="894"/>
      <c r="AT71" s="894"/>
      <c r="AU71" s="894">
        <v>31</v>
      </c>
      <c r="AV71" s="894"/>
      <c r="AW71" s="894"/>
      <c r="AX71" s="894"/>
      <c r="AY71" s="894"/>
      <c r="AZ71" s="896"/>
      <c r="BA71" s="896"/>
      <c r="BB71" s="896"/>
      <c r="BC71" s="896"/>
      <c r="BD71" s="897"/>
      <c r="BE71" s="243"/>
      <c r="BF71" s="243"/>
      <c r="BG71" s="243"/>
      <c r="BH71" s="243"/>
      <c r="BI71" s="243"/>
      <c r="BJ71" s="243"/>
      <c r="BK71" s="243"/>
      <c r="BL71" s="243"/>
      <c r="BM71" s="243"/>
      <c r="BN71" s="243"/>
      <c r="BO71" s="243"/>
      <c r="BP71" s="243"/>
      <c r="BQ71" s="240">
        <v>65</v>
      </c>
      <c r="BR71" s="245"/>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2"/>
    </row>
    <row r="72" spans="1:131" ht="26.25" customHeight="1" x14ac:dyDescent="0.15">
      <c r="A72" s="240">
        <v>5</v>
      </c>
      <c r="B72" s="937" t="s">
        <v>579</v>
      </c>
      <c r="C72" s="938"/>
      <c r="D72" s="938"/>
      <c r="E72" s="938"/>
      <c r="F72" s="938"/>
      <c r="G72" s="938"/>
      <c r="H72" s="938"/>
      <c r="I72" s="938"/>
      <c r="J72" s="938"/>
      <c r="K72" s="938"/>
      <c r="L72" s="938"/>
      <c r="M72" s="938"/>
      <c r="N72" s="938"/>
      <c r="O72" s="938"/>
      <c r="P72" s="939"/>
      <c r="Q72" s="940">
        <v>7808</v>
      </c>
      <c r="R72" s="894"/>
      <c r="S72" s="894"/>
      <c r="T72" s="894"/>
      <c r="U72" s="894"/>
      <c r="V72" s="894">
        <v>7144</v>
      </c>
      <c r="W72" s="894"/>
      <c r="X72" s="894"/>
      <c r="Y72" s="894"/>
      <c r="Z72" s="894"/>
      <c r="AA72" s="894">
        <v>664</v>
      </c>
      <c r="AB72" s="894"/>
      <c r="AC72" s="894"/>
      <c r="AD72" s="894"/>
      <c r="AE72" s="894"/>
      <c r="AF72" s="894">
        <v>664</v>
      </c>
      <c r="AG72" s="894"/>
      <c r="AH72" s="894"/>
      <c r="AI72" s="894"/>
      <c r="AJ72" s="894"/>
      <c r="AK72" s="894" t="s">
        <v>586</v>
      </c>
      <c r="AL72" s="894"/>
      <c r="AM72" s="894"/>
      <c r="AN72" s="894"/>
      <c r="AO72" s="894"/>
      <c r="AP72" s="894" t="s">
        <v>586</v>
      </c>
      <c r="AQ72" s="894"/>
      <c r="AR72" s="894"/>
      <c r="AS72" s="894"/>
      <c r="AT72" s="894"/>
      <c r="AU72" s="894" t="s">
        <v>586</v>
      </c>
      <c r="AV72" s="894"/>
      <c r="AW72" s="894"/>
      <c r="AX72" s="894"/>
      <c r="AY72" s="894"/>
      <c r="AZ72" s="896"/>
      <c r="BA72" s="896"/>
      <c r="BB72" s="896"/>
      <c r="BC72" s="896"/>
      <c r="BD72" s="897"/>
      <c r="BE72" s="243"/>
      <c r="BF72" s="243"/>
      <c r="BG72" s="243"/>
      <c r="BH72" s="243"/>
      <c r="BI72" s="243"/>
      <c r="BJ72" s="243"/>
      <c r="BK72" s="243"/>
      <c r="BL72" s="243"/>
      <c r="BM72" s="243"/>
      <c r="BN72" s="243"/>
      <c r="BO72" s="243"/>
      <c r="BP72" s="243"/>
      <c r="BQ72" s="240">
        <v>66</v>
      </c>
      <c r="BR72" s="245"/>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2"/>
    </row>
    <row r="73" spans="1:131" ht="26.25" customHeight="1" x14ac:dyDescent="0.15">
      <c r="A73" s="240">
        <v>6</v>
      </c>
      <c r="B73" s="937" t="s">
        <v>580</v>
      </c>
      <c r="C73" s="938"/>
      <c r="D73" s="938"/>
      <c r="E73" s="938"/>
      <c r="F73" s="938"/>
      <c r="G73" s="938"/>
      <c r="H73" s="938"/>
      <c r="I73" s="938"/>
      <c r="J73" s="938"/>
      <c r="K73" s="938"/>
      <c r="L73" s="938"/>
      <c r="M73" s="938"/>
      <c r="N73" s="938"/>
      <c r="O73" s="938"/>
      <c r="P73" s="939"/>
      <c r="Q73" s="940">
        <v>1598</v>
      </c>
      <c r="R73" s="894"/>
      <c r="S73" s="894"/>
      <c r="T73" s="894"/>
      <c r="U73" s="894"/>
      <c r="V73" s="894">
        <v>1456</v>
      </c>
      <c r="W73" s="894"/>
      <c r="X73" s="894"/>
      <c r="Y73" s="894"/>
      <c r="Z73" s="894"/>
      <c r="AA73" s="894">
        <v>142</v>
      </c>
      <c r="AB73" s="894"/>
      <c r="AC73" s="894"/>
      <c r="AD73" s="894"/>
      <c r="AE73" s="894"/>
      <c r="AF73" s="894">
        <v>142</v>
      </c>
      <c r="AG73" s="894"/>
      <c r="AH73" s="894"/>
      <c r="AI73" s="894"/>
      <c r="AJ73" s="894"/>
      <c r="AK73" s="894" t="s">
        <v>586</v>
      </c>
      <c r="AL73" s="894"/>
      <c r="AM73" s="894"/>
      <c r="AN73" s="894"/>
      <c r="AO73" s="894"/>
      <c r="AP73" s="894" t="s">
        <v>586</v>
      </c>
      <c r="AQ73" s="894"/>
      <c r="AR73" s="894"/>
      <c r="AS73" s="894"/>
      <c r="AT73" s="894"/>
      <c r="AU73" s="894" t="s">
        <v>586</v>
      </c>
      <c r="AV73" s="894"/>
      <c r="AW73" s="894"/>
      <c r="AX73" s="894"/>
      <c r="AY73" s="894"/>
      <c r="AZ73" s="896"/>
      <c r="BA73" s="896"/>
      <c r="BB73" s="896"/>
      <c r="BC73" s="896"/>
      <c r="BD73" s="897"/>
      <c r="BE73" s="243"/>
      <c r="BF73" s="243"/>
      <c r="BG73" s="243"/>
      <c r="BH73" s="243"/>
      <c r="BI73" s="243"/>
      <c r="BJ73" s="243"/>
      <c r="BK73" s="243"/>
      <c r="BL73" s="243"/>
      <c r="BM73" s="243"/>
      <c r="BN73" s="243"/>
      <c r="BO73" s="243"/>
      <c r="BP73" s="243"/>
      <c r="BQ73" s="240">
        <v>67</v>
      </c>
      <c r="BR73" s="245"/>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2"/>
    </row>
    <row r="74" spans="1:131" ht="26.25" customHeight="1" x14ac:dyDescent="0.15">
      <c r="A74" s="240">
        <v>7</v>
      </c>
      <c r="B74" s="937" t="s">
        <v>581</v>
      </c>
      <c r="C74" s="938"/>
      <c r="D74" s="938"/>
      <c r="E74" s="938"/>
      <c r="F74" s="938"/>
      <c r="G74" s="938"/>
      <c r="H74" s="938"/>
      <c r="I74" s="938"/>
      <c r="J74" s="938"/>
      <c r="K74" s="938"/>
      <c r="L74" s="938"/>
      <c r="M74" s="938"/>
      <c r="N74" s="938"/>
      <c r="O74" s="938"/>
      <c r="P74" s="939"/>
      <c r="Q74" s="940">
        <v>956629</v>
      </c>
      <c r="R74" s="894"/>
      <c r="S74" s="894"/>
      <c r="T74" s="894"/>
      <c r="U74" s="894"/>
      <c r="V74" s="894">
        <v>904884</v>
      </c>
      <c r="W74" s="894"/>
      <c r="X74" s="894"/>
      <c r="Y74" s="894"/>
      <c r="Z74" s="894"/>
      <c r="AA74" s="894">
        <v>51745</v>
      </c>
      <c r="AB74" s="894"/>
      <c r="AC74" s="894"/>
      <c r="AD74" s="894"/>
      <c r="AE74" s="894"/>
      <c r="AF74" s="894">
        <v>51745</v>
      </c>
      <c r="AG74" s="894"/>
      <c r="AH74" s="894"/>
      <c r="AI74" s="894"/>
      <c r="AJ74" s="894"/>
      <c r="AK74" s="894">
        <v>1</v>
      </c>
      <c r="AL74" s="894"/>
      <c r="AM74" s="894"/>
      <c r="AN74" s="894"/>
      <c r="AO74" s="894"/>
      <c r="AP74" s="894" t="s">
        <v>586</v>
      </c>
      <c r="AQ74" s="894"/>
      <c r="AR74" s="894"/>
      <c r="AS74" s="894"/>
      <c r="AT74" s="894"/>
      <c r="AU74" s="894" t="s">
        <v>586</v>
      </c>
      <c r="AV74" s="894"/>
      <c r="AW74" s="894"/>
      <c r="AX74" s="894"/>
      <c r="AY74" s="894"/>
      <c r="AZ74" s="896"/>
      <c r="BA74" s="896"/>
      <c r="BB74" s="896"/>
      <c r="BC74" s="896"/>
      <c r="BD74" s="897"/>
      <c r="BE74" s="243"/>
      <c r="BF74" s="243"/>
      <c r="BG74" s="243"/>
      <c r="BH74" s="243"/>
      <c r="BI74" s="243"/>
      <c r="BJ74" s="243"/>
      <c r="BK74" s="243"/>
      <c r="BL74" s="243"/>
      <c r="BM74" s="243"/>
      <c r="BN74" s="243"/>
      <c r="BO74" s="243"/>
      <c r="BP74" s="243"/>
      <c r="BQ74" s="240">
        <v>68</v>
      </c>
      <c r="BR74" s="245"/>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2"/>
    </row>
    <row r="75" spans="1:131" ht="26.25" customHeight="1" x14ac:dyDescent="0.15">
      <c r="A75" s="240">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3"/>
      <c r="BF75" s="243"/>
      <c r="BG75" s="243"/>
      <c r="BH75" s="243"/>
      <c r="BI75" s="243"/>
      <c r="BJ75" s="243"/>
      <c r="BK75" s="243"/>
      <c r="BL75" s="243"/>
      <c r="BM75" s="243"/>
      <c r="BN75" s="243"/>
      <c r="BO75" s="243"/>
      <c r="BP75" s="243"/>
      <c r="BQ75" s="240">
        <v>69</v>
      </c>
      <c r="BR75" s="245"/>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2"/>
    </row>
    <row r="76" spans="1:131" ht="26.25" customHeight="1" x14ac:dyDescent="0.15">
      <c r="A76" s="240">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3"/>
      <c r="BF76" s="243"/>
      <c r="BG76" s="243"/>
      <c r="BH76" s="243"/>
      <c r="BI76" s="243"/>
      <c r="BJ76" s="243"/>
      <c r="BK76" s="243"/>
      <c r="BL76" s="243"/>
      <c r="BM76" s="243"/>
      <c r="BN76" s="243"/>
      <c r="BO76" s="243"/>
      <c r="BP76" s="243"/>
      <c r="BQ76" s="240">
        <v>70</v>
      </c>
      <c r="BR76" s="245"/>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2"/>
    </row>
    <row r="77" spans="1:131" ht="26.25" customHeight="1" x14ac:dyDescent="0.15">
      <c r="A77" s="240">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3"/>
      <c r="BF77" s="243"/>
      <c r="BG77" s="243"/>
      <c r="BH77" s="243"/>
      <c r="BI77" s="243"/>
      <c r="BJ77" s="243"/>
      <c r="BK77" s="243"/>
      <c r="BL77" s="243"/>
      <c r="BM77" s="243"/>
      <c r="BN77" s="243"/>
      <c r="BO77" s="243"/>
      <c r="BP77" s="243"/>
      <c r="BQ77" s="240">
        <v>71</v>
      </c>
      <c r="BR77" s="245"/>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2"/>
    </row>
    <row r="78" spans="1:131" ht="26.25" customHeight="1" x14ac:dyDescent="0.15">
      <c r="A78" s="240">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3"/>
      <c r="BF78" s="243"/>
      <c r="BG78" s="243"/>
      <c r="BH78" s="243"/>
      <c r="BI78" s="243"/>
      <c r="BJ78" s="232"/>
      <c r="BK78" s="232"/>
      <c r="BL78" s="232"/>
      <c r="BM78" s="232"/>
      <c r="BN78" s="232"/>
      <c r="BO78" s="243"/>
      <c r="BP78" s="243"/>
      <c r="BQ78" s="240">
        <v>72</v>
      </c>
      <c r="BR78" s="245"/>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2"/>
    </row>
    <row r="79" spans="1:131" ht="26.25" customHeight="1" x14ac:dyDescent="0.15">
      <c r="A79" s="240">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3"/>
      <c r="BF79" s="243"/>
      <c r="BG79" s="243"/>
      <c r="BH79" s="243"/>
      <c r="BI79" s="243"/>
      <c r="BJ79" s="232"/>
      <c r="BK79" s="232"/>
      <c r="BL79" s="232"/>
      <c r="BM79" s="232"/>
      <c r="BN79" s="232"/>
      <c r="BO79" s="243"/>
      <c r="BP79" s="243"/>
      <c r="BQ79" s="240">
        <v>73</v>
      </c>
      <c r="BR79" s="245"/>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2"/>
    </row>
    <row r="80" spans="1:131" ht="26.25" customHeight="1" x14ac:dyDescent="0.15">
      <c r="A80" s="240">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3"/>
      <c r="BF80" s="243"/>
      <c r="BG80" s="243"/>
      <c r="BH80" s="243"/>
      <c r="BI80" s="243"/>
      <c r="BJ80" s="243"/>
      <c r="BK80" s="243"/>
      <c r="BL80" s="243"/>
      <c r="BM80" s="243"/>
      <c r="BN80" s="243"/>
      <c r="BO80" s="243"/>
      <c r="BP80" s="243"/>
      <c r="BQ80" s="240">
        <v>74</v>
      </c>
      <c r="BR80" s="245"/>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2"/>
    </row>
    <row r="81" spans="1:131" ht="26.25" customHeight="1" x14ac:dyDescent="0.15">
      <c r="A81" s="240">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3"/>
      <c r="BF81" s="243"/>
      <c r="BG81" s="243"/>
      <c r="BH81" s="243"/>
      <c r="BI81" s="243"/>
      <c r="BJ81" s="243"/>
      <c r="BK81" s="243"/>
      <c r="BL81" s="243"/>
      <c r="BM81" s="243"/>
      <c r="BN81" s="243"/>
      <c r="BO81" s="243"/>
      <c r="BP81" s="243"/>
      <c r="BQ81" s="240">
        <v>75</v>
      </c>
      <c r="BR81" s="245"/>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2"/>
    </row>
    <row r="82" spans="1:131" ht="26.25" customHeight="1" x14ac:dyDescent="0.15">
      <c r="A82" s="240">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3"/>
      <c r="BF82" s="243"/>
      <c r="BG82" s="243"/>
      <c r="BH82" s="243"/>
      <c r="BI82" s="243"/>
      <c r="BJ82" s="243"/>
      <c r="BK82" s="243"/>
      <c r="BL82" s="243"/>
      <c r="BM82" s="243"/>
      <c r="BN82" s="243"/>
      <c r="BO82" s="243"/>
      <c r="BP82" s="243"/>
      <c r="BQ82" s="240">
        <v>76</v>
      </c>
      <c r="BR82" s="245"/>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2"/>
    </row>
    <row r="83" spans="1:131" ht="26.25" customHeight="1" x14ac:dyDescent="0.15">
      <c r="A83" s="240">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3"/>
      <c r="BF83" s="243"/>
      <c r="BG83" s="243"/>
      <c r="BH83" s="243"/>
      <c r="BI83" s="243"/>
      <c r="BJ83" s="243"/>
      <c r="BK83" s="243"/>
      <c r="BL83" s="243"/>
      <c r="BM83" s="243"/>
      <c r="BN83" s="243"/>
      <c r="BO83" s="243"/>
      <c r="BP83" s="243"/>
      <c r="BQ83" s="240">
        <v>77</v>
      </c>
      <c r="BR83" s="245"/>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2"/>
    </row>
    <row r="84" spans="1:131" ht="26.25" customHeight="1" x14ac:dyDescent="0.15">
      <c r="A84" s="240">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3"/>
      <c r="BF84" s="243"/>
      <c r="BG84" s="243"/>
      <c r="BH84" s="243"/>
      <c r="BI84" s="243"/>
      <c r="BJ84" s="243"/>
      <c r="BK84" s="243"/>
      <c r="BL84" s="243"/>
      <c r="BM84" s="243"/>
      <c r="BN84" s="243"/>
      <c r="BO84" s="243"/>
      <c r="BP84" s="243"/>
      <c r="BQ84" s="240">
        <v>78</v>
      </c>
      <c r="BR84" s="245"/>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2"/>
    </row>
    <row r="85" spans="1:131" ht="26.25" customHeight="1" x14ac:dyDescent="0.15">
      <c r="A85" s="240">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3"/>
      <c r="BF85" s="243"/>
      <c r="BG85" s="243"/>
      <c r="BH85" s="243"/>
      <c r="BI85" s="243"/>
      <c r="BJ85" s="243"/>
      <c r="BK85" s="243"/>
      <c r="BL85" s="243"/>
      <c r="BM85" s="243"/>
      <c r="BN85" s="243"/>
      <c r="BO85" s="243"/>
      <c r="BP85" s="243"/>
      <c r="BQ85" s="240">
        <v>79</v>
      </c>
      <c r="BR85" s="245"/>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2"/>
    </row>
    <row r="86" spans="1:131" ht="26.25" customHeight="1" x14ac:dyDescent="0.15">
      <c r="A86" s="240">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3"/>
      <c r="BF86" s="243"/>
      <c r="BG86" s="243"/>
      <c r="BH86" s="243"/>
      <c r="BI86" s="243"/>
      <c r="BJ86" s="243"/>
      <c r="BK86" s="243"/>
      <c r="BL86" s="243"/>
      <c r="BM86" s="243"/>
      <c r="BN86" s="243"/>
      <c r="BO86" s="243"/>
      <c r="BP86" s="243"/>
      <c r="BQ86" s="240">
        <v>80</v>
      </c>
      <c r="BR86" s="245"/>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2"/>
    </row>
    <row r="87" spans="1:131" ht="26.25" customHeight="1" x14ac:dyDescent="0.15">
      <c r="A87" s="246">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3"/>
      <c r="BF87" s="243"/>
      <c r="BG87" s="243"/>
      <c r="BH87" s="243"/>
      <c r="BI87" s="243"/>
      <c r="BJ87" s="243"/>
      <c r="BK87" s="243"/>
      <c r="BL87" s="243"/>
      <c r="BM87" s="243"/>
      <c r="BN87" s="243"/>
      <c r="BO87" s="243"/>
      <c r="BP87" s="243"/>
      <c r="BQ87" s="240">
        <v>81</v>
      </c>
      <c r="BR87" s="245"/>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2"/>
    </row>
    <row r="88" spans="1:131" ht="26.25" customHeight="1" thickBot="1" x14ac:dyDescent="0.2">
      <c r="A88" s="242" t="s">
        <v>395</v>
      </c>
      <c r="B88" s="853" t="s">
        <v>421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3"/>
      <c r="BF88" s="243"/>
      <c r="BG88" s="243"/>
      <c r="BH88" s="243"/>
      <c r="BI88" s="243"/>
      <c r="BJ88" s="243"/>
      <c r="BK88" s="243"/>
      <c r="BL88" s="243"/>
      <c r="BM88" s="243"/>
      <c r="BN88" s="243"/>
      <c r="BO88" s="243"/>
      <c r="BP88" s="243"/>
      <c r="BQ88" s="240">
        <v>82</v>
      </c>
      <c r="BR88" s="245"/>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2"/>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2"/>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2"/>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2"/>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2"/>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2"/>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2"/>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2"/>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2"/>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2"/>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2"/>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2"/>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2"/>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2"/>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395</v>
      </c>
      <c r="BR102" s="853" t="s">
        <v>422</v>
      </c>
      <c r="BS102" s="854"/>
      <c r="BT102" s="854"/>
      <c r="BU102" s="854"/>
      <c r="BV102" s="854"/>
      <c r="BW102" s="854"/>
      <c r="BX102" s="854"/>
      <c r="BY102" s="854"/>
      <c r="BZ102" s="854"/>
      <c r="CA102" s="854"/>
      <c r="CB102" s="854"/>
      <c r="CC102" s="854"/>
      <c r="CD102" s="854"/>
      <c r="CE102" s="854"/>
      <c r="CF102" s="854"/>
      <c r="CG102" s="855"/>
      <c r="CH102" s="971"/>
      <c r="CI102" s="972"/>
      <c r="CJ102" s="972"/>
      <c r="CK102" s="972"/>
      <c r="CL102" s="973"/>
      <c r="CM102" s="971"/>
      <c r="CN102" s="972"/>
      <c r="CO102" s="972"/>
      <c r="CP102" s="972"/>
      <c r="CQ102" s="973"/>
      <c r="CR102" s="974"/>
      <c r="CS102" s="916"/>
      <c r="CT102" s="916"/>
      <c r="CU102" s="916"/>
      <c r="CV102" s="975"/>
      <c r="CW102" s="974"/>
      <c r="CX102" s="916"/>
      <c r="CY102" s="916"/>
      <c r="CZ102" s="916"/>
      <c r="DA102" s="975"/>
      <c r="DB102" s="974"/>
      <c r="DC102" s="916"/>
      <c r="DD102" s="916"/>
      <c r="DE102" s="916"/>
      <c r="DF102" s="975"/>
      <c r="DG102" s="974"/>
      <c r="DH102" s="916"/>
      <c r="DI102" s="916"/>
      <c r="DJ102" s="916"/>
      <c r="DK102" s="975"/>
      <c r="DL102" s="974"/>
      <c r="DM102" s="916"/>
      <c r="DN102" s="916"/>
      <c r="DO102" s="916"/>
      <c r="DP102" s="975"/>
      <c r="DQ102" s="974"/>
      <c r="DR102" s="916"/>
      <c r="DS102" s="916"/>
      <c r="DT102" s="916"/>
      <c r="DU102" s="975"/>
      <c r="DV102" s="853"/>
      <c r="DW102" s="854"/>
      <c r="DX102" s="854"/>
      <c r="DY102" s="854"/>
      <c r="DZ102" s="951"/>
      <c r="EA102" s="232"/>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52" t="s">
        <v>423</v>
      </c>
      <c r="BR103" s="952"/>
      <c r="BS103" s="952"/>
      <c r="BT103" s="952"/>
      <c r="BU103" s="952"/>
      <c r="BV103" s="952"/>
      <c r="BW103" s="952"/>
      <c r="BX103" s="952"/>
      <c r="BY103" s="952"/>
      <c r="BZ103" s="952"/>
      <c r="CA103" s="952"/>
      <c r="CB103" s="952"/>
      <c r="CC103" s="952"/>
      <c r="CD103" s="952"/>
      <c r="CE103" s="952"/>
      <c r="CF103" s="952"/>
      <c r="CG103" s="952"/>
      <c r="CH103" s="952"/>
      <c r="CI103" s="952"/>
      <c r="CJ103" s="952"/>
      <c r="CK103" s="952"/>
      <c r="CL103" s="952"/>
      <c r="CM103" s="952"/>
      <c r="CN103" s="952"/>
      <c r="CO103" s="952"/>
      <c r="CP103" s="952"/>
      <c r="CQ103" s="952"/>
      <c r="CR103" s="952"/>
      <c r="CS103" s="952"/>
      <c r="CT103" s="952"/>
      <c r="CU103" s="952"/>
      <c r="CV103" s="952"/>
      <c r="CW103" s="952"/>
      <c r="CX103" s="952"/>
      <c r="CY103" s="952"/>
      <c r="CZ103" s="952"/>
      <c r="DA103" s="952"/>
      <c r="DB103" s="952"/>
      <c r="DC103" s="952"/>
      <c r="DD103" s="952"/>
      <c r="DE103" s="952"/>
      <c r="DF103" s="952"/>
      <c r="DG103" s="952"/>
      <c r="DH103" s="952"/>
      <c r="DI103" s="952"/>
      <c r="DJ103" s="952"/>
      <c r="DK103" s="952"/>
      <c r="DL103" s="952"/>
      <c r="DM103" s="952"/>
      <c r="DN103" s="952"/>
      <c r="DO103" s="952"/>
      <c r="DP103" s="952"/>
      <c r="DQ103" s="952"/>
      <c r="DR103" s="952"/>
      <c r="DS103" s="952"/>
      <c r="DT103" s="952"/>
      <c r="DU103" s="952"/>
      <c r="DV103" s="952"/>
      <c r="DW103" s="952"/>
      <c r="DX103" s="952"/>
      <c r="DY103" s="952"/>
      <c r="DZ103" s="952"/>
      <c r="EA103" s="232"/>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53" t="s">
        <v>424</v>
      </c>
      <c r="BR104" s="953"/>
      <c r="BS104" s="953"/>
      <c r="BT104" s="953"/>
      <c r="BU104" s="953"/>
      <c r="BV104" s="953"/>
      <c r="BW104" s="953"/>
      <c r="BX104" s="953"/>
      <c r="BY104" s="953"/>
      <c r="BZ104" s="953"/>
      <c r="CA104" s="953"/>
      <c r="CB104" s="953"/>
      <c r="CC104" s="953"/>
      <c r="CD104" s="953"/>
      <c r="CE104" s="953"/>
      <c r="CF104" s="953"/>
      <c r="CG104" s="953"/>
      <c r="CH104" s="953"/>
      <c r="CI104" s="953"/>
      <c r="CJ104" s="953"/>
      <c r="CK104" s="953"/>
      <c r="CL104" s="953"/>
      <c r="CM104" s="953"/>
      <c r="CN104" s="953"/>
      <c r="CO104" s="953"/>
      <c r="CP104" s="953"/>
      <c r="CQ104" s="953"/>
      <c r="CR104" s="953"/>
      <c r="CS104" s="953"/>
      <c r="CT104" s="953"/>
      <c r="CU104" s="953"/>
      <c r="CV104" s="953"/>
      <c r="CW104" s="953"/>
      <c r="CX104" s="953"/>
      <c r="CY104" s="953"/>
      <c r="CZ104" s="953"/>
      <c r="DA104" s="953"/>
      <c r="DB104" s="953"/>
      <c r="DC104" s="953"/>
      <c r="DD104" s="953"/>
      <c r="DE104" s="953"/>
      <c r="DF104" s="953"/>
      <c r="DG104" s="953"/>
      <c r="DH104" s="953"/>
      <c r="DI104" s="953"/>
      <c r="DJ104" s="953"/>
      <c r="DK104" s="953"/>
      <c r="DL104" s="953"/>
      <c r="DM104" s="953"/>
      <c r="DN104" s="953"/>
      <c r="DO104" s="953"/>
      <c r="DP104" s="953"/>
      <c r="DQ104" s="953"/>
      <c r="DR104" s="953"/>
      <c r="DS104" s="953"/>
      <c r="DT104" s="953"/>
      <c r="DU104" s="953"/>
      <c r="DV104" s="953"/>
      <c r="DW104" s="953"/>
      <c r="DX104" s="953"/>
      <c r="DY104" s="953"/>
      <c r="DZ104" s="953"/>
      <c r="EA104" s="232"/>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32"/>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32"/>
    </row>
    <row r="107" spans="1:131" s="232" customFormat="1" ht="26.25" customHeight="1" thickBot="1" x14ac:dyDescent="0.2">
      <c r="A107" s="251" t="s">
        <v>425</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426</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2" customFormat="1" ht="26.25" customHeight="1" x14ac:dyDescent="0.15">
      <c r="A108" s="954" t="s">
        <v>427</v>
      </c>
      <c r="B108" s="955"/>
      <c r="C108" s="955"/>
      <c r="D108" s="955"/>
      <c r="E108" s="955"/>
      <c r="F108" s="955"/>
      <c r="G108" s="955"/>
      <c r="H108" s="955"/>
      <c r="I108" s="955"/>
      <c r="J108" s="955"/>
      <c r="K108" s="955"/>
      <c r="L108" s="955"/>
      <c r="M108" s="955"/>
      <c r="N108" s="955"/>
      <c r="O108" s="955"/>
      <c r="P108" s="955"/>
      <c r="Q108" s="955"/>
      <c r="R108" s="955"/>
      <c r="S108" s="955"/>
      <c r="T108" s="955"/>
      <c r="U108" s="955"/>
      <c r="V108" s="955"/>
      <c r="W108" s="955"/>
      <c r="X108" s="955"/>
      <c r="Y108" s="955"/>
      <c r="Z108" s="955"/>
      <c r="AA108" s="955"/>
      <c r="AB108" s="955"/>
      <c r="AC108" s="955"/>
      <c r="AD108" s="955"/>
      <c r="AE108" s="955"/>
      <c r="AF108" s="955"/>
      <c r="AG108" s="955"/>
      <c r="AH108" s="955"/>
      <c r="AI108" s="955"/>
      <c r="AJ108" s="955"/>
      <c r="AK108" s="955"/>
      <c r="AL108" s="955"/>
      <c r="AM108" s="955"/>
      <c r="AN108" s="955"/>
      <c r="AO108" s="955"/>
      <c r="AP108" s="955"/>
      <c r="AQ108" s="955"/>
      <c r="AR108" s="955"/>
      <c r="AS108" s="955"/>
      <c r="AT108" s="956"/>
      <c r="AU108" s="954" t="s">
        <v>428</v>
      </c>
      <c r="AV108" s="955"/>
      <c r="AW108" s="955"/>
      <c r="AX108" s="955"/>
      <c r="AY108" s="955"/>
      <c r="AZ108" s="955"/>
      <c r="BA108" s="955"/>
      <c r="BB108" s="955"/>
      <c r="BC108" s="955"/>
      <c r="BD108" s="955"/>
      <c r="BE108" s="955"/>
      <c r="BF108" s="955"/>
      <c r="BG108" s="955"/>
      <c r="BH108" s="955"/>
      <c r="BI108" s="955"/>
      <c r="BJ108" s="955"/>
      <c r="BK108" s="955"/>
      <c r="BL108" s="955"/>
      <c r="BM108" s="955"/>
      <c r="BN108" s="955"/>
      <c r="BO108" s="955"/>
      <c r="BP108" s="955"/>
      <c r="BQ108" s="955"/>
      <c r="BR108" s="955"/>
      <c r="BS108" s="955"/>
      <c r="BT108" s="955"/>
      <c r="BU108" s="955"/>
      <c r="BV108" s="955"/>
      <c r="BW108" s="955"/>
      <c r="BX108" s="955"/>
      <c r="BY108" s="955"/>
      <c r="BZ108" s="955"/>
      <c r="CA108" s="955"/>
      <c r="CB108" s="955"/>
      <c r="CC108" s="955"/>
      <c r="CD108" s="955"/>
      <c r="CE108" s="955"/>
      <c r="CF108" s="955"/>
      <c r="CG108" s="955"/>
      <c r="CH108" s="955"/>
      <c r="CI108" s="955"/>
      <c r="CJ108" s="955"/>
      <c r="CK108" s="955"/>
      <c r="CL108" s="955"/>
      <c r="CM108" s="955"/>
      <c r="CN108" s="955"/>
      <c r="CO108" s="955"/>
      <c r="CP108" s="955"/>
      <c r="CQ108" s="955"/>
      <c r="CR108" s="955"/>
      <c r="CS108" s="955"/>
      <c r="CT108" s="955"/>
      <c r="CU108" s="955"/>
      <c r="CV108" s="955"/>
      <c r="CW108" s="955"/>
      <c r="CX108" s="955"/>
      <c r="CY108" s="955"/>
      <c r="CZ108" s="955"/>
      <c r="DA108" s="955"/>
      <c r="DB108" s="955"/>
      <c r="DC108" s="955"/>
      <c r="DD108" s="955"/>
      <c r="DE108" s="955"/>
      <c r="DF108" s="955"/>
      <c r="DG108" s="955"/>
      <c r="DH108" s="955"/>
      <c r="DI108" s="955"/>
      <c r="DJ108" s="955"/>
      <c r="DK108" s="955"/>
      <c r="DL108" s="955"/>
      <c r="DM108" s="955"/>
      <c r="DN108" s="955"/>
      <c r="DO108" s="955"/>
      <c r="DP108" s="955"/>
      <c r="DQ108" s="955"/>
      <c r="DR108" s="955"/>
      <c r="DS108" s="955"/>
      <c r="DT108" s="955"/>
      <c r="DU108" s="955"/>
      <c r="DV108" s="955"/>
      <c r="DW108" s="955"/>
      <c r="DX108" s="955"/>
      <c r="DY108" s="955"/>
      <c r="DZ108" s="956"/>
    </row>
    <row r="109" spans="1:131" s="232" customFormat="1" ht="26.25" customHeight="1" x14ac:dyDescent="0.15">
      <c r="A109" s="957" t="s">
        <v>429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60" t="s">
        <v>430</v>
      </c>
      <c r="AB109" s="958"/>
      <c r="AC109" s="958"/>
      <c r="AD109" s="958"/>
      <c r="AE109" s="959"/>
      <c r="AF109" s="960" t="s">
        <v>431</v>
      </c>
      <c r="AG109" s="958"/>
      <c r="AH109" s="958"/>
      <c r="AI109" s="958"/>
      <c r="AJ109" s="959"/>
      <c r="AK109" s="960" t="s">
        <v>310</v>
      </c>
      <c r="AL109" s="958"/>
      <c r="AM109" s="958"/>
      <c r="AN109" s="958"/>
      <c r="AO109" s="959"/>
      <c r="AP109" s="960" t="s">
        <v>432</v>
      </c>
      <c r="AQ109" s="958"/>
      <c r="AR109" s="958"/>
      <c r="AS109" s="958"/>
      <c r="AT109" s="961"/>
      <c r="AU109" s="957" t="s">
        <v>429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60" t="s">
        <v>430</v>
      </c>
      <c r="BR109" s="958"/>
      <c r="BS109" s="958"/>
      <c r="BT109" s="958"/>
      <c r="BU109" s="959"/>
      <c r="BV109" s="960" t="s">
        <v>431</v>
      </c>
      <c r="BW109" s="958"/>
      <c r="BX109" s="958"/>
      <c r="BY109" s="958"/>
      <c r="BZ109" s="959"/>
      <c r="CA109" s="960" t="s">
        <v>310</v>
      </c>
      <c r="CB109" s="958"/>
      <c r="CC109" s="958"/>
      <c r="CD109" s="958"/>
      <c r="CE109" s="959"/>
      <c r="CF109" s="1001" t="s">
        <v>432</v>
      </c>
      <c r="CG109" s="1001"/>
      <c r="CH109" s="1001"/>
      <c r="CI109" s="1001"/>
      <c r="CJ109" s="1001"/>
      <c r="CK109" s="960" t="s">
        <v>433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60" t="s">
        <v>430</v>
      </c>
      <c r="DH109" s="958"/>
      <c r="DI109" s="958"/>
      <c r="DJ109" s="958"/>
      <c r="DK109" s="959"/>
      <c r="DL109" s="960" t="s">
        <v>431</v>
      </c>
      <c r="DM109" s="958"/>
      <c r="DN109" s="958"/>
      <c r="DO109" s="958"/>
      <c r="DP109" s="959"/>
      <c r="DQ109" s="960" t="s">
        <v>310</v>
      </c>
      <c r="DR109" s="958"/>
      <c r="DS109" s="958"/>
      <c r="DT109" s="958"/>
      <c r="DU109" s="959"/>
      <c r="DV109" s="960" t="s">
        <v>432</v>
      </c>
      <c r="DW109" s="958"/>
      <c r="DX109" s="958"/>
      <c r="DY109" s="958"/>
      <c r="DZ109" s="961"/>
    </row>
    <row r="110" spans="1:131" s="232" customFormat="1" ht="26.25" customHeight="1" x14ac:dyDescent="0.15">
      <c r="A110" s="985" t="s">
        <v>434</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157110</v>
      </c>
      <c r="AB110" s="989"/>
      <c r="AC110" s="989"/>
      <c r="AD110" s="989"/>
      <c r="AE110" s="990"/>
      <c r="AF110" s="991">
        <v>158362</v>
      </c>
      <c r="AG110" s="989"/>
      <c r="AH110" s="989"/>
      <c r="AI110" s="989"/>
      <c r="AJ110" s="990"/>
      <c r="AK110" s="991">
        <v>181261</v>
      </c>
      <c r="AL110" s="989"/>
      <c r="AM110" s="989"/>
      <c r="AN110" s="989"/>
      <c r="AO110" s="990"/>
      <c r="AP110" s="992">
        <v>4.3</v>
      </c>
      <c r="AQ110" s="993"/>
      <c r="AR110" s="993"/>
      <c r="AS110" s="993"/>
      <c r="AT110" s="994"/>
      <c r="AU110" s="995" t="s">
        <v>73</v>
      </c>
      <c r="AV110" s="996"/>
      <c r="AW110" s="996"/>
      <c r="AX110" s="996"/>
      <c r="AY110" s="996"/>
      <c r="AZ110" s="1006" t="s">
        <v>435</v>
      </c>
      <c r="BA110" s="986"/>
      <c r="BB110" s="986"/>
      <c r="BC110" s="986"/>
      <c r="BD110" s="986"/>
      <c r="BE110" s="986"/>
      <c r="BF110" s="986"/>
      <c r="BG110" s="986"/>
      <c r="BH110" s="986"/>
      <c r="BI110" s="986"/>
      <c r="BJ110" s="986"/>
      <c r="BK110" s="986"/>
      <c r="BL110" s="986"/>
      <c r="BM110" s="986"/>
      <c r="BN110" s="986"/>
      <c r="BO110" s="986"/>
      <c r="BP110" s="987"/>
      <c r="BQ110" s="1007">
        <v>2092470</v>
      </c>
      <c r="BR110" s="976"/>
      <c r="BS110" s="976"/>
      <c r="BT110" s="976"/>
      <c r="BU110" s="976"/>
      <c r="BV110" s="976">
        <v>2921978</v>
      </c>
      <c r="BW110" s="976"/>
      <c r="BX110" s="976"/>
      <c r="BY110" s="976"/>
      <c r="BZ110" s="976"/>
      <c r="CA110" s="976">
        <v>3058210</v>
      </c>
      <c r="CB110" s="976"/>
      <c r="CC110" s="976"/>
      <c r="CD110" s="976"/>
      <c r="CE110" s="976"/>
      <c r="CF110" s="977">
        <v>73.2</v>
      </c>
      <c r="CG110" s="978"/>
      <c r="CH110" s="978"/>
      <c r="CI110" s="978"/>
      <c r="CJ110" s="978"/>
      <c r="CK110" s="979" t="s">
        <v>436</v>
      </c>
      <c r="CL110" s="980"/>
      <c r="CM110" s="1006" t="s">
        <v>437</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1007" t="s">
        <v>129</v>
      </c>
      <c r="DH110" s="976"/>
      <c r="DI110" s="976"/>
      <c r="DJ110" s="976"/>
      <c r="DK110" s="976"/>
      <c r="DL110" s="976" t="s">
        <v>438</v>
      </c>
      <c r="DM110" s="976"/>
      <c r="DN110" s="976"/>
      <c r="DO110" s="976"/>
      <c r="DP110" s="976"/>
      <c r="DQ110" s="976" t="s">
        <v>439</v>
      </c>
      <c r="DR110" s="976"/>
      <c r="DS110" s="976"/>
      <c r="DT110" s="976"/>
      <c r="DU110" s="976"/>
      <c r="DV110" s="1008" t="s">
        <v>440</v>
      </c>
      <c r="DW110" s="1008"/>
      <c r="DX110" s="1008"/>
      <c r="DY110" s="1008"/>
      <c r="DZ110" s="1009"/>
    </row>
    <row r="111" spans="1:131" s="232" customFormat="1" ht="26.25" customHeight="1" x14ac:dyDescent="0.15">
      <c r="A111" s="1010" t="s">
        <v>441</v>
      </c>
      <c r="B111" s="1011"/>
      <c r="C111" s="1011"/>
      <c r="D111" s="1011"/>
      <c r="E111" s="1011"/>
      <c r="F111" s="1011"/>
      <c r="G111" s="1011"/>
      <c r="H111" s="1011"/>
      <c r="I111" s="1011"/>
      <c r="J111" s="1011"/>
      <c r="K111" s="1011"/>
      <c r="L111" s="1011"/>
      <c r="M111" s="1011"/>
      <c r="N111" s="1011"/>
      <c r="O111" s="1011"/>
      <c r="P111" s="1011"/>
      <c r="Q111" s="1011"/>
      <c r="R111" s="1011"/>
      <c r="S111" s="1011"/>
      <c r="T111" s="1011"/>
      <c r="U111" s="1011"/>
      <c r="V111" s="1011"/>
      <c r="W111" s="1011"/>
      <c r="X111" s="1011"/>
      <c r="Y111" s="1011"/>
      <c r="Z111" s="1012"/>
      <c r="AA111" s="1013" t="s">
        <v>439</v>
      </c>
      <c r="AB111" s="1014"/>
      <c r="AC111" s="1014"/>
      <c r="AD111" s="1014"/>
      <c r="AE111" s="1015"/>
      <c r="AF111" s="1016" t="s">
        <v>129</v>
      </c>
      <c r="AG111" s="1014"/>
      <c r="AH111" s="1014"/>
      <c r="AI111" s="1014"/>
      <c r="AJ111" s="1015"/>
      <c r="AK111" s="1016" t="s">
        <v>129</v>
      </c>
      <c r="AL111" s="1014"/>
      <c r="AM111" s="1014"/>
      <c r="AN111" s="1014"/>
      <c r="AO111" s="1015"/>
      <c r="AP111" s="1017" t="s">
        <v>439</v>
      </c>
      <c r="AQ111" s="1018"/>
      <c r="AR111" s="1018"/>
      <c r="AS111" s="1018"/>
      <c r="AT111" s="1019"/>
      <c r="AU111" s="997"/>
      <c r="AV111" s="998"/>
      <c r="AW111" s="998"/>
      <c r="AX111" s="998"/>
      <c r="AY111" s="998"/>
      <c r="AZ111" s="964" t="s">
        <v>442</v>
      </c>
      <c r="BA111" s="965"/>
      <c r="BB111" s="965"/>
      <c r="BC111" s="965"/>
      <c r="BD111" s="965"/>
      <c r="BE111" s="965"/>
      <c r="BF111" s="965"/>
      <c r="BG111" s="965"/>
      <c r="BH111" s="965"/>
      <c r="BI111" s="965"/>
      <c r="BJ111" s="965"/>
      <c r="BK111" s="965"/>
      <c r="BL111" s="965"/>
      <c r="BM111" s="965"/>
      <c r="BN111" s="965"/>
      <c r="BO111" s="965"/>
      <c r="BP111" s="966"/>
      <c r="BQ111" s="967">
        <v>99090</v>
      </c>
      <c r="BR111" s="968"/>
      <c r="BS111" s="968"/>
      <c r="BT111" s="968"/>
      <c r="BU111" s="968"/>
      <c r="BV111" s="968">
        <v>328399</v>
      </c>
      <c r="BW111" s="968"/>
      <c r="BX111" s="968"/>
      <c r="BY111" s="968"/>
      <c r="BZ111" s="968"/>
      <c r="CA111" s="968">
        <v>302412</v>
      </c>
      <c r="CB111" s="968"/>
      <c r="CC111" s="968"/>
      <c r="CD111" s="968"/>
      <c r="CE111" s="968"/>
      <c r="CF111" s="962">
        <v>7.2</v>
      </c>
      <c r="CG111" s="963"/>
      <c r="CH111" s="963"/>
      <c r="CI111" s="963"/>
      <c r="CJ111" s="963"/>
      <c r="CK111" s="981"/>
      <c r="CL111" s="982"/>
      <c r="CM111" s="964" t="s">
        <v>443</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129</v>
      </c>
      <c r="DH111" s="968"/>
      <c r="DI111" s="968"/>
      <c r="DJ111" s="968"/>
      <c r="DK111" s="968"/>
      <c r="DL111" s="968" t="s">
        <v>439</v>
      </c>
      <c r="DM111" s="968"/>
      <c r="DN111" s="968"/>
      <c r="DO111" s="968"/>
      <c r="DP111" s="968"/>
      <c r="DQ111" s="968" t="s">
        <v>129</v>
      </c>
      <c r="DR111" s="968"/>
      <c r="DS111" s="968"/>
      <c r="DT111" s="968"/>
      <c r="DU111" s="968"/>
      <c r="DV111" s="969" t="s">
        <v>129</v>
      </c>
      <c r="DW111" s="969"/>
      <c r="DX111" s="969"/>
      <c r="DY111" s="969"/>
      <c r="DZ111" s="970"/>
    </row>
    <row r="112" spans="1:131" s="232" customFormat="1" ht="26.25" customHeight="1" x14ac:dyDescent="0.15">
      <c r="A112" s="1023" t="s">
        <v>444</v>
      </c>
      <c r="B112" s="1024"/>
      <c r="C112" s="965" t="s">
        <v>445</v>
      </c>
      <c r="D112" s="965"/>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6"/>
      <c r="AA112" s="1002" t="s">
        <v>438</v>
      </c>
      <c r="AB112" s="1003"/>
      <c r="AC112" s="1003"/>
      <c r="AD112" s="1003"/>
      <c r="AE112" s="1004"/>
      <c r="AF112" s="1005" t="s">
        <v>129</v>
      </c>
      <c r="AG112" s="1003"/>
      <c r="AH112" s="1003"/>
      <c r="AI112" s="1003"/>
      <c r="AJ112" s="1004"/>
      <c r="AK112" s="1005" t="s">
        <v>129</v>
      </c>
      <c r="AL112" s="1003"/>
      <c r="AM112" s="1003"/>
      <c r="AN112" s="1003"/>
      <c r="AO112" s="1004"/>
      <c r="AP112" s="1020" t="s">
        <v>129</v>
      </c>
      <c r="AQ112" s="1021"/>
      <c r="AR112" s="1021"/>
      <c r="AS112" s="1021"/>
      <c r="AT112" s="1022"/>
      <c r="AU112" s="997"/>
      <c r="AV112" s="998"/>
      <c r="AW112" s="998"/>
      <c r="AX112" s="998"/>
      <c r="AY112" s="998"/>
      <c r="AZ112" s="964" t="s">
        <v>446</v>
      </c>
      <c r="BA112" s="965"/>
      <c r="BB112" s="965"/>
      <c r="BC112" s="965"/>
      <c r="BD112" s="965"/>
      <c r="BE112" s="965"/>
      <c r="BF112" s="965"/>
      <c r="BG112" s="965"/>
      <c r="BH112" s="965"/>
      <c r="BI112" s="965"/>
      <c r="BJ112" s="965"/>
      <c r="BK112" s="965"/>
      <c r="BL112" s="965"/>
      <c r="BM112" s="965"/>
      <c r="BN112" s="965"/>
      <c r="BO112" s="965"/>
      <c r="BP112" s="966"/>
      <c r="BQ112" s="967">
        <v>2664328</v>
      </c>
      <c r="BR112" s="968"/>
      <c r="BS112" s="968"/>
      <c r="BT112" s="968"/>
      <c r="BU112" s="968"/>
      <c r="BV112" s="968">
        <v>2817489</v>
      </c>
      <c r="BW112" s="968"/>
      <c r="BX112" s="968"/>
      <c r="BY112" s="968"/>
      <c r="BZ112" s="968"/>
      <c r="CA112" s="968">
        <v>2909342</v>
      </c>
      <c r="CB112" s="968"/>
      <c r="CC112" s="968"/>
      <c r="CD112" s="968"/>
      <c r="CE112" s="968"/>
      <c r="CF112" s="962">
        <v>69.599999999999994</v>
      </c>
      <c r="CG112" s="963"/>
      <c r="CH112" s="963"/>
      <c r="CI112" s="963"/>
      <c r="CJ112" s="963"/>
      <c r="CK112" s="981"/>
      <c r="CL112" s="982"/>
      <c r="CM112" s="964" t="s">
        <v>447</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439</v>
      </c>
      <c r="DH112" s="968"/>
      <c r="DI112" s="968"/>
      <c r="DJ112" s="968"/>
      <c r="DK112" s="968"/>
      <c r="DL112" s="968" t="s">
        <v>129</v>
      </c>
      <c r="DM112" s="968"/>
      <c r="DN112" s="968"/>
      <c r="DO112" s="968"/>
      <c r="DP112" s="968"/>
      <c r="DQ112" s="968" t="s">
        <v>438</v>
      </c>
      <c r="DR112" s="968"/>
      <c r="DS112" s="968"/>
      <c r="DT112" s="968"/>
      <c r="DU112" s="968"/>
      <c r="DV112" s="969" t="s">
        <v>129</v>
      </c>
      <c r="DW112" s="969"/>
      <c r="DX112" s="969"/>
      <c r="DY112" s="969"/>
      <c r="DZ112" s="970"/>
    </row>
    <row r="113" spans="1:130" s="232" customFormat="1" ht="26.25" customHeight="1" x14ac:dyDescent="0.15">
      <c r="A113" s="1025"/>
      <c r="B113" s="1026"/>
      <c r="C113" s="965" t="s">
        <v>448</v>
      </c>
      <c r="D113" s="965"/>
      <c r="E113" s="965"/>
      <c r="F113" s="965"/>
      <c r="G113" s="965"/>
      <c r="H113" s="965"/>
      <c r="I113" s="965"/>
      <c r="J113" s="965"/>
      <c r="K113" s="965"/>
      <c r="L113" s="965"/>
      <c r="M113" s="965"/>
      <c r="N113" s="965"/>
      <c r="O113" s="965"/>
      <c r="P113" s="965"/>
      <c r="Q113" s="965"/>
      <c r="R113" s="965"/>
      <c r="S113" s="965"/>
      <c r="T113" s="965"/>
      <c r="U113" s="965"/>
      <c r="V113" s="965"/>
      <c r="W113" s="965"/>
      <c r="X113" s="965"/>
      <c r="Y113" s="965"/>
      <c r="Z113" s="966"/>
      <c r="AA113" s="1013">
        <v>128567</v>
      </c>
      <c r="AB113" s="1014"/>
      <c r="AC113" s="1014"/>
      <c r="AD113" s="1014"/>
      <c r="AE113" s="1015"/>
      <c r="AF113" s="1016">
        <v>132553</v>
      </c>
      <c r="AG113" s="1014"/>
      <c r="AH113" s="1014"/>
      <c r="AI113" s="1014"/>
      <c r="AJ113" s="1015"/>
      <c r="AK113" s="1016">
        <v>137910</v>
      </c>
      <c r="AL113" s="1014"/>
      <c r="AM113" s="1014"/>
      <c r="AN113" s="1014"/>
      <c r="AO113" s="1015"/>
      <c r="AP113" s="1017">
        <v>3.3</v>
      </c>
      <c r="AQ113" s="1018"/>
      <c r="AR113" s="1018"/>
      <c r="AS113" s="1018"/>
      <c r="AT113" s="1019"/>
      <c r="AU113" s="997"/>
      <c r="AV113" s="998"/>
      <c r="AW113" s="998"/>
      <c r="AX113" s="998"/>
      <c r="AY113" s="998"/>
      <c r="AZ113" s="964" t="s">
        <v>449</v>
      </c>
      <c r="BA113" s="965"/>
      <c r="BB113" s="965"/>
      <c r="BC113" s="965"/>
      <c r="BD113" s="965"/>
      <c r="BE113" s="965"/>
      <c r="BF113" s="965"/>
      <c r="BG113" s="965"/>
      <c r="BH113" s="965"/>
      <c r="BI113" s="965"/>
      <c r="BJ113" s="965"/>
      <c r="BK113" s="965"/>
      <c r="BL113" s="965"/>
      <c r="BM113" s="965"/>
      <c r="BN113" s="965"/>
      <c r="BO113" s="965"/>
      <c r="BP113" s="966"/>
      <c r="BQ113" s="967">
        <v>235689</v>
      </c>
      <c r="BR113" s="968"/>
      <c r="BS113" s="968"/>
      <c r="BT113" s="968"/>
      <c r="BU113" s="968"/>
      <c r="BV113" s="968">
        <v>187348</v>
      </c>
      <c r="BW113" s="968"/>
      <c r="BX113" s="968"/>
      <c r="BY113" s="968"/>
      <c r="BZ113" s="968"/>
      <c r="CA113" s="968">
        <v>328766</v>
      </c>
      <c r="CB113" s="968"/>
      <c r="CC113" s="968"/>
      <c r="CD113" s="968"/>
      <c r="CE113" s="968"/>
      <c r="CF113" s="962">
        <v>7.9</v>
      </c>
      <c r="CG113" s="963"/>
      <c r="CH113" s="963"/>
      <c r="CI113" s="963"/>
      <c r="CJ113" s="963"/>
      <c r="CK113" s="981"/>
      <c r="CL113" s="982"/>
      <c r="CM113" s="964" t="s">
        <v>450</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2" t="s">
        <v>129</v>
      </c>
      <c r="DH113" s="1003"/>
      <c r="DI113" s="1003"/>
      <c r="DJ113" s="1003"/>
      <c r="DK113" s="1004"/>
      <c r="DL113" s="1005" t="s">
        <v>129</v>
      </c>
      <c r="DM113" s="1003"/>
      <c r="DN113" s="1003"/>
      <c r="DO113" s="1003"/>
      <c r="DP113" s="1004"/>
      <c r="DQ113" s="1005" t="s">
        <v>438</v>
      </c>
      <c r="DR113" s="1003"/>
      <c r="DS113" s="1003"/>
      <c r="DT113" s="1003"/>
      <c r="DU113" s="1004"/>
      <c r="DV113" s="1020" t="s">
        <v>129</v>
      </c>
      <c r="DW113" s="1021"/>
      <c r="DX113" s="1021"/>
      <c r="DY113" s="1021"/>
      <c r="DZ113" s="1022"/>
    </row>
    <row r="114" spans="1:130" s="232" customFormat="1" ht="26.25" customHeight="1" x14ac:dyDescent="0.15">
      <c r="A114" s="1025"/>
      <c r="B114" s="1026"/>
      <c r="C114" s="965" t="s">
        <v>451</v>
      </c>
      <c r="D114" s="965"/>
      <c r="E114" s="965"/>
      <c r="F114" s="965"/>
      <c r="G114" s="965"/>
      <c r="H114" s="965"/>
      <c r="I114" s="965"/>
      <c r="J114" s="965"/>
      <c r="K114" s="965"/>
      <c r="L114" s="965"/>
      <c r="M114" s="965"/>
      <c r="N114" s="965"/>
      <c r="O114" s="965"/>
      <c r="P114" s="965"/>
      <c r="Q114" s="965"/>
      <c r="R114" s="965"/>
      <c r="S114" s="965"/>
      <c r="T114" s="965"/>
      <c r="U114" s="965"/>
      <c r="V114" s="965"/>
      <c r="W114" s="965"/>
      <c r="X114" s="965"/>
      <c r="Y114" s="965"/>
      <c r="Z114" s="966"/>
      <c r="AA114" s="1002">
        <v>76281</v>
      </c>
      <c r="AB114" s="1003"/>
      <c r="AC114" s="1003"/>
      <c r="AD114" s="1003"/>
      <c r="AE114" s="1004"/>
      <c r="AF114" s="1005">
        <v>45424</v>
      </c>
      <c r="AG114" s="1003"/>
      <c r="AH114" s="1003"/>
      <c r="AI114" s="1003"/>
      <c r="AJ114" s="1004"/>
      <c r="AK114" s="1005">
        <v>22642</v>
      </c>
      <c r="AL114" s="1003"/>
      <c r="AM114" s="1003"/>
      <c r="AN114" s="1003"/>
      <c r="AO114" s="1004"/>
      <c r="AP114" s="1020">
        <v>0.5</v>
      </c>
      <c r="AQ114" s="1021"/>
      <c r="AR114" s="1021"/>
      <c r="AS114" s="1021"/>
      <c r="AT114" s="1022"/>
      <c r="AU114" s="997"/>
      <c r="AV114" s="998"/>
      <c r="AW114" s="998"/>
      <c r="AX114" s="998"/>
      <c r="AY114" s="998"/>
      <c r="AZ114" s="964" t="s">
        <v>452</v>
      </c>
      <c r="BA114" s="965"/>
      <c r="BB114" s="965"/>
      <c r="BC114" s="965"/>
      <c r="BD114" s="965"/>
      <c r="BE114" s="965"/>
      <c r="BF114" s="965"/>
      <c r="BG114" s="965"/>
      <c r="BH114" s="965"/>
      <c r="BI114" s="965"/>
      <c r="BJ114" s="965"/>
      <c r="BK114" s="965"/>
      <c r="BL114" s="965"/>
      <c r="BM114" s="965"/>
      <c r="BN114" s="965"/>
      <c r="BO114" s="965"/>
      <c r="BP114" s="966"/>
      <c r="BQ114" s="967">
        <v>1230537</v>
      </c>
      <c r="BR114" s="968"/>
      <c r="BS114" s="968"/>
      <c r="BT114" s="968"/>
      <c r="BU114" s="968"/>
      <c r="BV114" s="968">
        <v>1224769</v>
      </c>
      <c r="BW114" s="968"/>
      <c r="BX114" s="968"/>
      <c r="BY114" s="968"/>
      <c r="BZ114" s="968"/>
      <c r="CA114" s="968">
        <v>1199015</v>
      </c>
      <c r="CB114" s="968"/>
      <c r="CC114" s="968"/>
      <c r="CD114" s="968"/>
      <c r="CE114" s="968"/>
      <c r="CF114" s="962">
        <v>28.7</v>
      </c>
      <c r="CG114" s="963"/>
      <c r="CH114" s="963"/>
      <c r="CI114" s="963"/>
      <c r="CJ114" s="963"/>
      <c r="CK114" s="981"/>
      <c r="CL114" s="982"/>
      <c r="CM114" s="964" t="s">
        <v>453</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2" t="s">
        <v>129</v>
      </c>
      <c r="DH114" s="1003"/>
      <c r="DI114" s="1003"/>
      <c r="DJ114" s="1003"/>
      <c r="DK114" s="1004"/>
      <c r="DL114" s="1005" t="s">
        <v>129</v>
      </c>
      <c r="DM114" s="1003"/>
      <c r="DN114" s="1003"/>
      <c r="DO114" s="1003"/>
      <c r="DP114" s="1004"/>
      <c r="DQ114" s="1005" t="s">
        <v>129</v>
      </c>
      <c r="DR114" s="1003"/>
      <c r="DS114" s="1003"/>
      <c r="DT114" s="1003"/>
      <c r="DU114" s="1004"/>
      <c r="DV114" s="1020" t="s">
        <v>129</v>
      </c>
      <c r="DW114" s="1021"/>
      <c r="DX114" s="1021"/>
      <c r="DY114" s="1021"/>
      <c r="DZ114" s="1022"/>
    </row>
    <row r="115" spans="1:130" s="232" customFormat="1" ht="26.25" customHeight="1" x14ac:dyDescent="0.15">
      <c r="A115" s="1025"/>
      <c r="B115" s="1026"/>
      <c r="C115" s="965" t="s">
        <v>454</v>
      </c>
      <c r="D115" s="965"/>
      <c r="E115" s="965"/>
      <c r="F115" s="965"/>
      <c r="G115" s="965"/>
      <c r="H115" s="965"/>
      <c r="I115" s="965"/>
      <c r="J115" s="965"/>
      <c r="K115" s="965"/>
      <c r="L115" s="965"/>
      <c r="M115" s="965"/>
      <c r="N115" s="965"/>
      <c r="O115" s="965"/>
      <c r="P115" s="965"/>
      <c r="Q115" s="965"/>
      <c r="R115" s="965"/>
      <c r="S115" s="965"/>
      <c r="T115" s="965"/>
      <c r="U115" s="965"/>
      <c r="V115" s="965"/>
      <c r="W115" s="965"/>
      <c r="X115" s="965"/>
      <c r="Y115" s="965"/>
      <c r="Z115" s="966"/>
      <c r="AA115" s="1013">
        <v>20278</v>
      </c>
      <c r="AB115" s="1014"/>
      <c r="AC115" s="1014"/>
      <c r="AD115" s="1014"/>
      <c r="AE115" s="1015"/>
      <c r="AF115" s="1016">
        <v>20613</v>
      </c>
      <c r="AG115" s="1014"/>
      <c r="AH115" s="1014"/>
      <c r="AI115" s="1014"/>
      <c r="AJ115" s="1015"/>
      <c r="AK115" s="1016">
        <v>26819</v>
      </c>
      <c r="AL115" s="1014"/>
      <c r="AM115" s="1014"/>
      <c r="AN115" s="1014"/>
      <c r="AO115" s="1015"/>
      <c r="AP115" s="1017">
        <v>0.6</v>
      </c>
      <c r="AQ115" s="1018"/>
      <c r="AR115" s="1018"/>
      <c r="AS115" s="1018"/>
      <c r="AT115" s="1019"/>
      <c r="AU115" s="997"/>
      <c r="AV115" s="998"/>
      <c r="AW115" s="998"/>
      <c r="AX115" s="998"/>
      <c r="AY115" s="998"/>
      <c r="AZ115" s="964" t="s">
        <v>455</v>
      </c>
      <c r="BA115" s="965"/>
      <c r="BB115" s="965"/>
      <c r="BC115" s="965"/>
      <c r="BD115" s="965"/>
      <c r="BE115" s="965"/>
      <c r="BF115" s="965"/>
      <c r="BG115" s="965"/>
      <c r="BH115" s="965"/>
      <c r="BI115" s="965"/>
      <c r="BJ115" s="965"/>
      <c r="BK115" s="965"/>
      <c r="BL115" s="965"/>
      <c r="BM115" s="965"/>
      <c r="BN115" s="965"/>
      <c r="BO115" s="965"/>
      <c r="BP115" s="966"/>
      <c r="BQ115" s="967" t="s">
        <v>129</v>
      </c>
      <c r="BR115" s="968"/>
      <c r="BS115" s="968"/>
      <c r="BT115" s="968"/>
      <c r="BU115" s="968"/>
      <c r="BV115" s="968" t="s">
        <v>129</v>
      </c>
      <c r="BW115" s="968"/>
      <c r="BX115" s="968"/>
      <c r="BY115" s="968"/>
      <c r="BZ115" s="968"/>
      <c r="CA115" s="968" t="s">
        <v>129</v>
      </c>
      <c r="CB115" s="968"/>
      <c r="CC115" s="968"/>
      <c r="CD115" s="968"/>
      <c r="CE115" s="968"/>
      <c r="CF115" s="962" t="s">
        <v>439</v>
      </c>
      <c r="CG115" s="963"/>
      <c r="CH115" s="963"/>
      <c r="CI115" s="963"/>
      <c r="CJ115" s="963"/>
      <c r="CK115" s="981"/>
      <c r="CL115" s="982"/>
      <c r="CM115" s="964" t="s">
        <v>456</v>
      </c>
      <c r="CN115" s="965"/>
      <c r="CO115" s="965"/>
      <c r="CP115" s="965"/>
      <c r="CQ115" s="965"/>
      <c r="CR115" s="965"/>
      <c r="CS115" s="965"/>
      <c r="CT115" s="965"/>
      <c r="CU115" s="965"/>
      <c r="CV115" s="965"/>
      <c r="CW115" s="965"/>
      <c r="CX115" s="965"/>
      <c r="CY115" s="965"/>
      <c r="CZ115" s="965"/>
      <c r="DA115" s="965"/>
      <c r="DB115" s="965"/>
      <c r="DC115" s="965"/>
      <c r="DD115" s="965"/>
      <c r="DE115" s="965"/>
      <c r="DF115" s="966"/>
      <c r="DG115" s="1002" t="s">
        <v>439</v>
      </c>
      <c r="DH115" s="1003"/>
      <c r="DI115" s="1003"/>
      <c r="DJ115" s="1003"/>
      <c r="DK115" s="1004"/>
      <c r="DL115" s="1005" t="s">
        <v>129</v>
      </c>
      <c r="DM115" s="1003"/>
      <c r="DN115" s="1003"/>
      <c r="DO115" s="1003"/>
      <c r="DP115" s="1004"/>
      <c r="DQ115" s="1005" t="s">
        <v>439</v>
      </c>
      <c r="DR115" s="1003"/>
      <c r="DS115" s="1003"/>
      <c r="DT115" s="1003"/>
      <c r="DU115" s="1004"/>
      <c r="DV115" s="1020" t="s">
        <v>438</v>
      </c>
      <c r="DW115" s="1021"/>
      <c r="DX115" s="1021"/>
      <c r="DY115" s="1021"/>
      <c r="DZ115" s="1022"/>
    </row>
    <row r="116" spans="1:130" s="232" customFormat="1" ht="26.25" customHeight="1" x14ac:dyDescent="0.15">
      <c r="A116" s="1027"/>
      <c r="B116" s="1028"/>
      <c r="C116" s="1041" t="s">
        <v>457</v>
      </c>
      <c r="D116" s="1041"/>
      <c r="E116" s="1041"/>
      <c r="F116" s="1041"/>
      <c r="G116" s="1041"/>
      <c r="H116" s="1041"/>
      <c r="I116" s="1041"/>
      <c r="J116" s="1041"/>
      <c r="K116" s="1041"/>
      <c r="L116" s="1041"/>
      <c r="M116" s="1041"/>
      <c r="N116" s="1041"/>
      <c r="O116" s="1041"/>
      <c r="P116" s="1041"/>
      <c r="Q116" s="1041"/>
      <c r="R116" s="1041"/>
      <c r="S116" s="1041"/>
      <c r="T116" s="1041"/>
      <c r="U116" s="1041"/>
      <c r="V116" s="1041"/>
      <c r="W116" s="1041"/>
      <c r="X116" s="1041"/>
      <c r="Y116" s="1041"/>
      <c r="Z116" s="1042"/>
      <c r="AA116" s="1002" t="s">
        <v>129</v>
      </c>
      <c r="AB116" s="1003"/>
      <c r="AC116" s="1003"/>
      <c r="AD116" s="1003"/>
      <c r="AE116" s="1004"/>
      <c r="AF116" s="1005" t="s">
        <v>438</v>
      </c>
      <c r="AG116" s="1003"/>
      <c r="AH116" s="1003"/>
      <c r="AI116" s="1003"/>
      <c r="AJ116" s="1004"/>
      <c r="AK116" s="1005" t="s">
        <v>129</v>
      </c>
      <c r="AL116" s="1003"/>
      <c r="AM116" s="1003"/>
      <c r="AN116" s="1003"/>
      <c r="AO116" s="1004"/>
      <c r="AP116" s="1020" t="s">
        <v>438</v>
      </c>
      <c r="AQ116" s="1021"/>
      <c r="AR116" s="1021"/>
      <c r="AS116" s="1021"/>
      <c r="AT116" s="1022"/>
      <c r="AU116" s="997"/>
      <c r="AV116" s="998"/>
      <c r="AW116" s="998"/>
      <c r="AX116" s="998"/>
      <c r="AY116" s="998"/>
      <c r="AZ116" s="1140" t="s">
        <v>458</v>
      </c>
      <c r="BA116" s="1141"/>
      <c r="BB116" s="1141"/>
      <c r="BC116" s="1141"/>
      <c r="BD116" s="1141"/>
      <c r="BE116" s="1141"/>
      <c r="BF116" s="1141"/>
      <c r="BG116" s="1141"/>
      <c r="BH116" s="1141"/>
      <c r="BI116" s="1141"/>
      <c r="BJ116" s="1141"/>
      <c r="BK116" s="1141"/>
      <c r="BL116" s="1141"/>
      <c r="BM116" s="1141"/>
      <c r="BN116" s="1141"/>
      <c r="BO116" s="1141"/>
      <c r="BP116" s="1142"/>
      <c r="BQ116" s="967" t="s">
        <v>129</v>
      </c>
      <c r="BR116" s="968"/>
      <c r="BS116" s="968"/>
      <c r="BT116" s="968"/>
      <c r="BU116" s="968"/>
      <c r="BV116" s="968" t="s">
        <v>129</v>
      </c>
      <c r="BW116" s="968"/>
      <c r="BX116" s="968"/>
      <c r="BY116" s="968"/>
      <c r="BZ116" s="968"/>
      <c r="CA116" s="968" t="s">
        <v>129</v>
      </c>
      <c r="CB116" s="968"/>
      <c r="CC116" s="968"/>
      <c r="CD116" s="968"/>
      <c r="CE116" s="968"/>
      <c r="CF116" s="962" t="s">
        <v>129</v>
      </c>
      <c r="CG116" s="963"/>
      <c r="CH116" s="963"/>
      <c r="CI116" s="963"/>
      <c r="CJ116" s="963"/>
      <c r="CK116" s="981"/>
      <c r="CL116" s="982"/>
      <c r="CM116" s="964" t="s">
        <v>459</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2">
        <v>99090</v>
      </c>
      <c r="DH116" s="1003"/>
      <c r="DI116" s="1003"/>
      <c r="DJ116" s="1003"/>
      <c r="DK116" s="1004"/>
      <c r="DL116" s="1005">
        <v>328399</v>
      </c>
      <c r="DM116" s="1003"/>
      <c r="DN116" s="1003"/>
      <c r="DO116" s="1003"/>
      <c r="DP116" s="1004"/>
      <c r="DQ116" s="1005">
        <v>302412</v>
      </c>
      <c r="DR116" s="1003"/>
      <c r="DS116" s="1003"/>
      <c r="DT116" s="1003"/>
      <c r="DU116" s="1004"/>
      <c r="DV116" s="1020">
        <v>7.2</v>
      </c>
      <c r="DW116" s="1021"/>
      <c r="DX116" s="1021"/>
      <c r="DY116" s="1021"/>
      <c r="DZ116" s="1022"/>
    </row>
    <row r="117" spans="1:130" s="232" customFormat="1" ht="26.25" customHeight="1" x14ac:dyDescent="0.15">
      <c r="A117" s="95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6" t="s">
        <v>460</v>
      </c>
      <c r="Z117" s="959"/>
      <c r="AA117" s="1047">
        <v>382236</v>
      </c>
      <c r="AB117" s="1048"/>
      <c r="AC117" s="1048"/>
      <c r="AD117" s="1048"/>
      <c r="AE117" s="1049"/>
      <c r="AF117" s="1050">
        <v>356952</v>
      </c>
      <c r="AG117" s="1048"/>
      <c r="AH117" s="1048"/>
      <c r="AI117" s="1048"/>
      <c r="AJ117" s="1049"/>
      <c r="AK117" s="1050">
        <v>368632</v>
      </c>
      <c r="AL117" s="1048"/>
      <c r="AM117" s="1048"/>
      <c r="AN117" s="1048"/>
      <c r="AO117" s="1049"/>
      <c r="AP117" s="1051"/>
      <c r="AQ117" s="1052"/>
      <c r="AR117" s="1052"/>
      <c r="AS117" s="1052"/>
      <c r="AT117" s="1053"/>
      <c r="AU117" s="997"/>
      <c r="AV117" s="998"/>
      <c r="AW117" s="998"/>
      <c r="AX117" s="998"/>
      <c r="AY117" s="998"/>
      <c r="AZ117" s="1043" t="s">
        <v>461</v>
      </c>
      <c r="BA117" s="1044"/>
      <c r="BB117" s="1044"/>
      <c r="BC117" s="1044"/>
      <c r="BD117" s="1044"/>
      <c r="BE117" s="1044"/>
      <c r="BF117" s="1044"/>
      <c r="BG117" s="1044"/>
      <c r="BH117" s="1044"/>
      <c r="BI117" s="1044"/>
      <c r="BJ117" s="1044"/>
      <c r="BK117" s="1044"/>
      <c r="BL117" s="1044"/>
      <c r="BM117" s="1044"/>
      <c r="BN117" s="1044"/>
      <c r="BO117" s="1044"/>
      <c r="BP117" s="1045"/>
      <c r="BQ117" s="967" t="s">
        <v>438</v>
      </c>
      <c r="BR117" s="968"/>
      <c r="BS117" s="968"/>
      <c r="BT117" s="968"/>
      <c r="BU117" s="968"/>
      <c r="BV117" s="968" t="s">
        <v>129</v>
      </c>
      <c r="BW117" s="968"/>
      <c r="BX117" s="968"/>
      <c r="BY117" s="968"/>
      <c r="BZ117" s="968"/>
      <c r="CA117" s="968" t="s">
        <v>129</v>
      </c>
      <c r="CB117" s="968"/>
      <c r="CC117" s="968"/>
      <c r="CD117" s="968"/>
      <c r="CE117" s="968"/>
      <c r="CF117" s="962" t="s">
        <v>129</v>
      </c>
      <c r="CG117" s="963"/>
      <c r="CH117" s="963"/>
      <c r="CI117" s="963"/>
      <c r="CJ117" s="963"/>
      <c r="CK117" s="981"/>
      <c r="CL117" s="982"/>
      <c r="CM117" s="964" t="s">
        <v>462</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2" t="s">
        <v>438</v>
      </c>
      <c r="DH117" s="1003"/>
      <c r="DI117" s="1003"/>
      <c r="DJ117" s="1003"/>
      <c r="DK117" s="1004"/>
      <c r="DL117" s="1005" t="s">
        <v>438</v>
      </c>
      <c r="DM117" s="1003"/>
      <c r="DN117" s="1003"/>
      <c r="DO117" s="1003"/>
      <c r="DP117" s="1004"/>
      <c r="DQ117" s="1005" t="s">
        <v>439</v>
      </c>
      <c r="DR117" s="1003"/>
      <c r="DS117" s="1003"/>
      <c r="DT117" s="1003"/>
      <c r="DU117" s="1004"/>
      <c r="DV117" s="1020" t="s">
        <v>129</v>
      </c>
      <c r="DW117" s="1021"/>
      <c r="DX117" s="1021"/>
      <c r="DY117" s="1021"/>
      <c r="DZ117" s="1022"/>
    </row>
    <row r="118" spans="1:130" s="232" customFormat="1" ht="26.25" customHeight="1" x14ac:dyDescent="0.15">
      <c r="A118" s="957" t="s">
        <v>433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60" t="s">
        <v>430</v>
      </c>
      <c r="AB118" s="958"/>
      <c r="AC118" s="958"/>
      <c r="AD118" s="958"/>
      <c r="AE118" s="959"/>
      <c r="AF118" s="960" t="s">
        <v>431</v>
      </c>
      <c r="AG118" s="958"/>
      <c r="AH118" s="958"/>
      <c r="AI118" s="958"/>
      <c r="AJ118" s="959"/>
      <c r="AK118" s="960" t="s">
        <v>310</v>
      </c>
      <c r="AL118" s="958"/>
      <c r="AM118" s="958"/>
      <c r="AN118" s="958"/>
      <c r="AO118" s="959"/>
      <c r="AP118" s="1037" t="s">
        <v>432</v>
      </c>
      <c r="AQ118" s="1038"/>
      <c r="AR118" s="1038"/>
      <c r="AS118" s="1038"/>
      <c r="AT118" s="1039"/>
      <c r="AU118" s="997"/>
      <c r="AV118" s="998"/>
      <c r="AW118" s="998"/>
      <c r="AX118" s="998"/>
      <c r="AY118" s="998"/>
      <c r="AZ118" s="1040" t="s">
        <v>463</v>
      </c>
      <c r="BA118" s="1041"/>
      <c r="BB118" s="1041"/>
      <c r="BC118" s="1041"/>
      <c r="BD118" s="1041"/>
      <c r="BE118" s="1041"/>
      <c r="BF118" s="1041"/>
      <c r="BG118" s="1041"/>
      <c r="BH118" s="1041"/>
      <c r="BI118" s="1041"/>
      <c r="BJ118" s="1041"/>
      <c r="BK118" s="1041"/>
      <c r="BL118" s="1041"/>
      <c r="BM118" s="1041"/>
      <c r="BN118" s="1041"/>
      <c r="BO118" s="1041"/>
      <c r="BP118" s="1042"/>
      <c r="BQ118" s="1054" t="s">
        <v>129</v>
      </c>
      <c r="BR118" s="1055"/>
      <c r="BS118" s="1055"/>
      <c r="BT118" s="1055"/>
      <c r="BU118" s="1055"/>
      <c r="BV118" s="1055" t="s">
        <v>129</v>
      </c>
      <c r="BW118" s="1055"/>
      <c r="BX118" s="1055"/>
      <c r="BY118" s="1055"/>
      <c r="BZ118" s="1055"/>
      <c r="CA118" s="1055" t="s">
        <v>129</v>
      </c>
      <c r="CB118" s="1055"/>
      <c r="CC118" s="1055"/>
      <c r="CD118" s="1055"/>
      <c r="CE118" s="1055"/>
      <c r="CF118" s="962" t="s">
        <v>129</v>
      </c>
      <c r="CG118" s="963"/>
      <c r="CH118" s="963"/>
      <c r="CI118" s="963"/>
      <c r="CJ118" s="963"/>
      <c r="CK118" s="981"/>
      <c r="CL118" s="982"/>
      <c r="CM118" s="964" t="s">
        <v>464</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2" t="s">
        <v>129</v>
      </c>
      <c r="DH118" s="1003"/>
      <c r="DI118" s="1003"/>
      <c r="DJ118" s="1003"/>
      <c r="DK118" s="1004"/>
      <c r="DL118" s="1005" t="s">
        <v>129</v>
      </c>
      <c r="DM118" s="1003"/>
      <c r="DN118" s="1003"/>
      <c r="DO118" s="1003"/>
      <c r="DP118" s="1004"/>
      <c r="DQ118" s="1005" t="s">
        <v>129</v>
      </c>
      <c r="DR118" s="1003"/>
      <c r="DS118" s="1003"/>
      <c r="DT118" s="1003"/>
      <c r="DU118" s="1004"/>
      <c r="DV118" s="1020" t="s">
        <v>129</v>
      </c>
      <c r="DW118" s="1021"/>
      <c r="DX118" s="1021"/>
      <c r="DY118" s="1021"/>
      <c r="DZ118" s="1022"/>
    </row>
    <row r="119" spans="1:130" s="232" customFormat="1" ht="26.25" customHeight="1" x14ac:dyDescent="0.15">
      <c r="A119" s="1097" t="s">
        <v>436</v>
      </c>
      <c r="B119" s="980"/>
      <c r="C119" s="1006" t="s">
        <v>437</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88" t="s">
        <v>129</v>
      </c>
      <c r="AB119" s="989"/>
      <c r="AC119" s="989"/>
      <c r="AD119" s="989"/>
      <c r="AE119" s="990"/>
      <c r="AF119" s="991" t="s">
        <v>129</v>
      </c>
      <c r="AG119" s="989"/>
      <c r="AH119" s="989"/>
      <c r="AI119" s="989"/>
      <c r="AJ119" s="990"/>
      <c r="AK119" s="991" t="s">
        <v>129</v>
      </c>
      <c r="AL119" s="989"/>
      <c r="AM119" s="989"/>
      <c r="AN119" s="989"/>
      <c r="AO119" s="990"/>
      <c r="AP119" s="992" t="s">
        <v>129</v>
      </c>
      <c r="AQ119" s="993"/>
      <c r="AR119" s="993"/>
      <c r="AS119" s="993"/>
      <c r="AT119" s="994"/>
      <c r="AU119" s="999"/>
      <c r="AV119" s="1000"/>
      <c r="AW119" s="1000"/>
      <c r="AX119" s="1000"/>
      <c r="AY119" s="1000"/>
      <c r="AZ119" s="253" t="s">
        <v>189</v>
      </c>
      <c r="BA119" s="253"/>
      <c r="BB119" s="253"/>
      <c r="BC119" s="253"/>
      <c r="BD119" s="253"/>
      <c r="BE119" s="253"/>
      <c r="BF119" s="253"/>
      <c r="BG119" s="253"/>
      <c r="BH119" s="253"/>
      <c r="BI119" s="253"/>
      <c r="BJ119" s="253"/>
      <c r="BK119" s="253"/>
      <c r="BL119" s="253"/>
      <c r="BM119" s="253"/>
      <c r="BN119" s="253"/>
      <c r="BO119" s="1046" t="s">
        <v>465</v>
      </c>
      <c r="BP119" s="1073"/>
      <c r="BQ119" s="1054">
        <v>6322114</v>
      </c>
      <c r="BR119" s="1055"/>
      <c r="BS119" s="1055"/>
      <c r="BT119" s="1055"/>
      <c r="BU119" s="1055"/>
      <c r="BV119" s="1055">
        <v>7479983</v>
      </c>
      <c r="BW119" s="1055"/>
      <c r="BX119" s="1055"/>
      <c r="BY119" s="1055"/>
      <c r="BZ119" s="1055"/>
      <c r="CA119" s="1055">
        <v>7797745</v>
      </c>
      <c r="CB119" s="1055"/>
      <c r="CC119" s="1055"/>
      <c r="CD119" s="1055"/>
      <c r="CE119" s="1055"/>
      <c r="CF119" s="1087"/>
      <c r="CG119" s="1088"/>
      <c r="CH119" s="1088"/>
      <c r="CI119" s="1088"/>
      <c r="CJ119" s="1089"/>
      <c r="CK119" s="983"/>
      <c r="CL119" s="984"/>
      <c r="CM119" s="1040" t="s">
        <v>466</v>
      </c>
      <c r="CN119" s="1041"/>
      <c r="CO119" s="1041"/>
      <c r="CP119" s="1041"/>
      <c r="CQ119" s="1041"/>
      <c r="CR119" s="1041"/>
      <c r="CS119" s="1041"/>
      <c r="CT119" s="1041"/>
      <c r="CU119" s="1041"/>
      <c r="CV119" s="1041"/>
      <c r="CW119" s="1041"/>
      <c r="CX119" s="1041"/>
      <c r="CY119" s="1041"/>
      <c r="CZ119" s="1041"/>
      <c r="DA119" s="1041"/>
      <c r="DB119" s="1041"/>
      <c r="DC119" s="1041"/>
      <c r="DD119" s="1041"/>
      <c r="DE119" s="1041"/>
      <c r="DF119" s="1042"/>
      <c r="DG119" s="1086" t="s">
        <v>129</v>
      </c>
      <c r="DH119" s="1068"/>
      <c r="DI119" s="1068"/>
      <c r="DJ119" s="1068"/>
      <c r="DK119" s="1069"/>
      <c r="DL119" s="1067" t="s">
        <v>129</v>
      </c>
      <c r="DM119" s="1068"/>
      <c r="DN119" s="1068"/>
      <c r="DO119" s="1068"/>
      <c r="DP119" s="1069"/>
      <c r="DQ119" s="1067" t="s">
        <v>129</v>
      </c>
      <c r="DR119" s="1068"/>
      <c r="DS119" s="1068"/>
      <c r="DT119" s="1068"/>
      <c r="DU119" s="1069"/>
      <c r="DV119" s="1070" t="s">
        <v>129</v>
      </c>
      <c r="DW119" s="1071"/>
      <c r="DX119" s="1071"/>
      <c r="DY119" s="1071"/>
      <c r="DZ119" s="1072"/>
    </row>
    <row r="120" spans="1:130" s="232" customFormat="1" ht="26.25" customHeight="1" x14ac:dyDescent="0.15">
      <c r="A120" s="1098"/>
      <c r="B120" s="982"/>
      <c r="C120" s="964" t="s">
        <v>443</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2" t="s">
        <v>129</v>
      </c>
      <c r="AB120" s="1003"/>
      <c r="AC120" s="1003"/>
      <c r="AD120" s="1003"/>
      <c r="AE120" s="1004"/>
      <c r="AF120" s="1005" t="s">
        <v>129</v>
      </c>
      <c r="AG120" s="1003"/>
      <c r="AH120" s="1003"/>
      <c r="AI120" s="1003"/>
      <c r="AJ120" s="1004"/>
      <c r="AK120" s="1005" t="s">
        <v>129</v>
      </c>
      <c r="AL120" s="1003"/>
      <c r="AM120" s="1003"/>
      <c r="AN120" s="1003"/>
      <c r="AO120" s="1004"/>
      <c r="AP120" s="1020" t="s">
        <v>129</v>
      </c>
      <c r="AQ120" s="1021"/>
      <c r="AR120" s="1021"/>
      <c r="AS120" s="1021"/>
      <c r="AT120" s="1022"/>
      <c r="AU120" s="1029" t="s">
        <v>467</v>
      </c>
      <c r="AV120" s="1030"/>
      <c r="AW120" s="1030"/>
      <c r="AX120" s="1030"/>
      <c r="AY120" s="1031"/>
      <c r="AZ120" s="1006" t="s">
        <v>468</v>
      </c>
      <c r="BA120" s="986"/>
      <c r="BB120" s="986"/>
      <c r="BC120" s="986"/>
      <c r="BD120" s="986"/>
      <c r="BE120" s="986"/>
      <c r="BF120" s="986"/>
      <c r="BG120" s="986"/>
      <c r="BH120" s="986"/>
      <c r="BI120" s="986"/>
      <c r="BJ120" s="986"/>
      <c r="BK120" s="986"/>
      <c r="BL120" s="986"/>
      <c r="BM120" s="986"/>
      <c r="BN120" s="986"/>
      <c r="BO120" s="986"/>
      <c r="BP120" s="987"/>
      <c r="BQ120" s="1007">
        <v>2453158</v>
      </c>
      <c r="BR120" s="976"/>
      <c r="BS120" s="976"/>
      <c r="BT120" s="976"/>
      <c r="BU120" s="976"/>
      <c r="BV120" s="976">
        <v>2417504</v>
      </c>
      <c r="BW120" s="976"/>
      <c r="BX120" s="976"/>
      <c r="BY120" s="976"/>
      <c r="BZ120" s="976"/>
      <c r="CA120" s="976">
        <v>2635091</v>
      </c>
      <c r="CB120" s="976"/>
      <c r="CC120" s="976"/>
      <c r="CD120" s="976"/>
      <c r="CE120" s="976"/>
      <c r="CF120" s="977">
        <v>63.1</v>
      </c>
      <c r="CG120" s="978"/>
      <c r="CH120" s="978"/>
      <c r="CI120" s="978"/>
      <c r="CJ120" s="978"/>
      <c r="CK120" s="1056" t="s">
        <v>469</v>
      </c>
      <c r="CL120" s="1057"/>
      <c r="CM120" s="1057"/>
      <c r="CN120" s="1057"/>
      <c r="CO120" s="1058"/>
      <c r="CP120" s="1064" t="s">
        <v>411</v>
      </c>
      <c r="CQ120" s="1065"/>
      <c r="CR120" s="1065"/>
      <c r="CS120" s="1065"/>
      <c r="CT120" s="1065"/>
      <c r="CU120" s="1065"/>
      <c r="CV120" s="1065"/>
      <c r="CW120" s="1065"/>
      <c r="CX120" s="1065"/>
      <c r="CY120" s="1065"/>
      <c r="CZ120" s="1065"/>
      <c r="DA120" s="1065"/>
      <c r="DB120" s="1065"/>
      <c r="DC120" s="1065"/>
      <c r="DD120" s="1065"/>
      <c r="DE120" s="1065"/>
      <c r="DF120" s="1066"/>
      <c r="DG120" s="1007">
        <v>2664328</v>
      </c>
      <c r="DH120" s="976"/>
      <c r="DI120" s="976"/>
      <c r="DJ120" s="976"/>
      <c r="DK120" s="976"/>
      <c r="DL120" s="976">
        <v>2817489</v>
      </c>
      <c r="DM120" s="976"/>
      <c r="DN120" s="976"/>
      <c r="DO120" s="976"/>
      <c r="DP120" s="976"/>
      <c r="DQ120" s="976">
        <v>2909342</v>
      </c>
      <c r="DR120" s="976"/>
      <c r="DS120" s="976"/>
      <c r="DT120" s="976"/>
      <c r="DU120" s="976"/>
      <c r="DV120" s="1008">
        <v>69.599999999999994</v>
      </c>
      <c r="DW120" s="1008"/>
      <c r="DX120" s="1008"/>
      <c r="DY120" s="1008"/>
      <c r="DZ120" s="1009"/>
    </row>
    <row r="121" spans="1:130" s="232" customFormat="1" ht="26.25" customHeight="1" x14ac:dyDescent="0.15">
      <c r="A121" s="1098"/>
      <c r="B121" s="982"/>
      <c r="C121" s="1043" t="s">
        <v>470</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1002" t="s">
        <v>129</v>
      </c>
      <c r="AB121" s="1003"/>
      <c r="AC121" s="1003"/>
      <c r="AD121" s="1003"/>
      <c r="AE121" s="1004"/>
      <c r="AF121" s="1005" t="s">
        <v>129</v>
      </c>
      <c r="AG121" s="1003"/>
      <c r="AH121" s="1003"/>
      <c r="AI121" s="1003"/>
      <c r="AJ121" s="1004"/>
      <c r="AK121" s="1005" t="s">
        <v>129</v>
      </c>
      <c r="AL121" s="1003"/>
      <c r="AM121" s="1003"/>
      <c r="AN121" s="1003"/>
      <c r="AO121" s="1004"/>
      <c r="AP121" s="1020" t="s">
        <v>129</v>
      </c>
      <c r="AQ121" s="1021"/>
      <c r="AR121" s="1021"/>
      <c r="AS121" s="1021"/>
      <c r="AT121" s="1022"/>
      <c r="AU121" s="1032"/>
      <c r="AV121" s="1033"/>
      <c r="AW121" s="1033"/>
      <c r="AX121" s="1033"/>
      <c r="AY121" s="1034"/>
      <c r="AZ121" s="964" t="s">
        <v>471</v>
      </c>
      <c r="BA121" s="965"/>
      <c r="BB121" s="965"/>
      <c r="BC121" s="965"/>
      <c r="BD121" s="965"/>
      <c r="BE121" s="965"/>
      <c r="BF121" s="965"/>
      <c r="BG121" s="965"/>
      <c r="BH121" s="965"/>
      <c r="BI121" s="965"/>
      <c r="BJ121" s="965"/>
      <c r="BK121" s="965"/>
      <c r="BL121" s="965"/>
      <c r="BM121" s="965"/>
      <c r="BN121" s="965"/>
      <c r="BO121" s="965"/>
      <c r="BP121" s="966"/>
      <c r="BQ121" s="967">
        <v>2656335</v>
      </c>
      <c r="BR121" s="968"/>
      <c r="BS121" s="968"/>
      <c r="BT121" s="968"/>
      <c r="BU121" s="968"/>
      <c r="BV121" s="968">
        <v>2811854</v>
      </c>
      <c r="BW121" s="968"/>
      <c r="BX121" s="968"/>
      <c r="BY121" s="968"/>
      <c r="BZ121" s="968"/>
      <c r="CA121" s="968">
        <v>2900614</v>
      </c>
      <c r="CB121" s="968"/>
      <c r="CC121" s="968"/>
      <c r="CD121" s="968"/>
      <c r="CE121" s="968"/>
      <c r="CF121" s="962">
        <v>69.400000000000006</v>
      </c>
      <c r="CG121" s="963"/>
      <c r="CH121" s="963"/>
      <c r="CI121" s="963"/>
      <c r="CJ121" s="963"/>
      <c r="CK121" s="1059"/>
      <c r="CL121" s="1060"/>
      <c r="CM121" s="1060"/>
      <c r="CN121" s="1060"/>
      <c r="CO121" s="1061"/>
      <c r="CP121" s="1083" t="s">
        <v>410</v>
      </c>
      <c r="CQ121" s="1084"/>
      <c r="CR121" s="1084"/>
      <c r="CS121" s="1084"/>
      <c r="CT121" s="1084"/>
      <c r="CU121" s="1084"/>
      <c r="CV121" s="1084"/>
      <c r="CW121" s="1084"/>
      <c r="CX121" s="1084"/>
      <c r="CY121" s="1084"/>
      <c r="CZ121" s="1084"/>
      <c r="DA121" s="1084"/>
      <c r="DB121" s="1084"/>
      <c r="DC121" s="1084"/>
      <c r="DD121" s="1084"/>
      <c r="DE121" s="1084"/>
      <c r="DF121" s="1085"/>
      <c r="DG121" s="967" t="s">
        <v>129</v>
      </c>
      <c r="DH121" s="968"/>
      <c r="DI121" s="968"/>
      <c r="DJ121" s="968"/>
      <c r="DK121" s="968"/>
      <c r="DL121" s="968" t="s">
        <v>129</v>
      </c>
      <c r="DM121" s="968"/>
      <c r="DN121" s="968"/>
      <c r="DO121" s="968"/>
      <c r="DP121" s="968"/>
      <c r="DQ121" s="968" t="s">
        <v>129</v>
      </c>
      <c r="DR121" s="968"/>
      <c r="DS121" s="968"/>
      <c r="DT121" s="968"/>
      <c r="DU121" s="968"/>
      <c r="DV121" s="969" t="s">
        <v>129</v>
      </c>
      <c r="DW121" s="969"/>
      <c r="DX121" s="969"/>
      <c r="DY121" s="969"/>
      <c r="DZ121" s="970"/>
    </row>
    <row r="122" spans="1:130" s="232" customFormat="1" ht="26.25" customHeight="1" x14ac:dyDescent="0.15">
      <c r="A122" s="1098"/>
      <c r="B122" s="982"/>
      <c r="C122" s="964" t="s">
        <v>453</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2" t="s">
        <v>129</v>
      </c>
      <c r="AB122" s="1003"/>
      <c r="AC122" s="1003"/>
      <c r="AD122" s="1003"/>
      <c r="AE122" s="1004"/>
      <c r="AF122" s="1005" t="s">
        <v>129</v>
      </c>
      <c r="AG122" s="1003"/>
      <c r="AH122" s="1003"/>
      <c r="AI122" s="1003"/>
      <c r="AJ122" s="1004"/>
      <c r="AK122" s="1005" t="s">
        <v>129</v>
      </c>
      <c r="AL122" s="1003"/>
      <c r="AM122" s="1003"/>
      <c r="AN122" s="1003"/>
      <c r="AO122" s="1004"/>
      <c r="AP122" s="1020" t="s">
        <v>129</v>
      </c>
      <c r="AQ122" s="1021"/>
      <c r="AR122" s="1021"/>
      <c r="AS122" s="1021"/>
      <c r="AT122" s="1022"/>
      <c r="AU122" s="1032"/>
      <c r="AV122" s="1033"/>
      <c r="AW122" s="1033"/>
      <c r="AX122" s="1033"/>
      <c r="AY122" s="1034"/>
      <c r="AZ122" s="1040" t="s">
        <v>472</v>
      </c>
      <c r="BA122" s="1041"/>
      <c r="BB122" s="1041"/>
      <c r="BC122" s="1041"/>
      <c r="BD122" s="1041"/>
      <c r="BE122" s="1041"/>
      <c r="BF122" s="1041"/>
      <c r="BG122" s="1041"/>
      <c r="BH122" s="1041"/>
      <c r="BI122" s="1041"/>
      <c r="BJ122" s="1041"/>
      <c r="BK122" s="1041"/>
      <c r="BL122" s="1041"/>
      <c r="BM122" s="1041"/>
      <c r="BN122" s="1041"/>
      <c r="BO122" s="1041"/>
      <c r="BP122" s="1042"/>
      <c r="BQ122" s="1054">
        <v>2402527</v>
      </c>
      <c r="BR122" s="1055"/>
      <c r="BS122" s="1055"/>
      <c r="BT122" s="1055"/>
      <c r="BU122" s="1055"/>
      <c r="BV122" s="1055">
        <v>2428988</v>
      </c>
      <c r="BW122" s="1055"/>
      <c r="BX122" s="1055"/>
      <c r="BY122" s="1055"/>
      <c r="BZ122" s="1055"/>
      <c r="CA122" s="1055">
        <v>2359313</v>
      </c>
      <c r="CB122" s="1055"/>
      <c r="CC122" s="1055"/>
      <c r="CD122" s="1055"/>
      <c r="CE122" s="1055"/>
      <c r="CF122" s="1106">
        <v>56.5</v>
      </c>
      <c r="CG122" s="1107"/>
      <c r="CH122" s="1107"/>
      <c r="CI122" s="1107"/>
      <c r="CJ122" s="1107"/>
      <c r="CK122" s="1059"/>
      <c r="CL122" s="1060"/>
      <c r="CM122" s="1060"/>
      <c r="CN122" s="1060"/>
      <c r="CO122" s="1061"/>
      <c r="CP122" s="1083" t="s">
        <v>473</v>
      </c>
      <c r="CQ122" s="1084"/>
      <c r="CR122" s="1084"/>
      <c r="CS122" s="1084"/>
      <c r="CT122" s="1084"/>
      <c r="CU122" s="1084"/>
      <c r="CV122" s="1084"/>
      <c r="CW122" s="1084"/>
      <c r="CX122" s="1084"/>
      <c r="CY122" s="1084"/>
      <c r="CZ122" s="1084"/>
      <c r="DA122" s="1084"/>
      <c r="DB122" s="1084"/>
      <c r="DC122" s="1084"/>
      <c r="DD122" s="1084"/>
      <c r="DE122" s="1084"/>
      <c r="DF122" s="1085"/>
      <c r="DG122" s="967" t="s">
        <v>129</v>
      </c>
      <c r="DH122" s="968"/>
      <c r="DI122" s="968"/>
      <c r="DJ122" s="968"/>
      <c r="DK122" s="968"/>
      <c r="DL122" s="968" t="s">
        <v>129</v>
      </c>
      <c r="DM122" s="968"/>
      <c r="DN122" s="968"/>
      <c r="DO122" s="968"/>
      <c r="DP122" s="968"/>
      <c r="DQ122" s="968" t="s">
        <v>129</v>
      </c>
      <c r="DR122" s="968"/>
      <c r="DS122" s="968"/>
      <c r="DT122" s="968"/>
      <c r="DU122" s="968"/>
      <c r="DV122" s="969" t="s">
        <v>129</v>
      </c>
      <c r="DW122" s="969"/>
      <c r="DX122" s="969"/>
      <c r="DY122" s="969"/>
      <c r="DZ122" s="970"/>
    </row>
    <row r="123" spans="1:130" s="232" customFormat="1" ht="26.25" customHeight="1" x14ac:dyDescent="0.15">
      <c r="A123" s="1098"/>
      <c r="B123" s="982"/>
      <c r="C123" s="964" t="s">
        <v>459</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2">
        <v>20278</v>
      </c>
      <c r="AB123" s="1003"/>
      <c r="AC123" s="1003"/>
      <c r="AD123" s="1003"/>
      <c r="AE123" s="1004"/>
      <c r="AF123" s="1005">
        <v>20613</v>
      </c>
      <c r="AG123" s="1003"/>
      <c r="AH123" s="1003"/>
      <c r="AI123" s="1003"/>
      <c r="AJ123" s="1004"/>
      <c r="AK123" s="1005">
        <v>26819</v>
      </c>
      <c r="AL123" s="1003"/>
      <c r="AM123" s="1003"/>
      <c r="AN123" s="1003"/>
      <c r="AO123" s="1004"/>
      <c r="AP123" s="1020">
        <v>0.6</v>
      </c>
      <c r="AQ123" s="1021"/>
      <c r="AR123" s="1021"/>
      <c r="AS123" s="1021"/>
      <c r="AT123" s="1022"/>
      <c r="AU123" s="1035"/>
      <c r="AV123" s="1036"/>
      <c r="AW123" s="1036"/>
      <c r="AX123" s="1036"/>
      <c r="AY123" s="1036"/>
      <c r="AZ123" s="253" t="s">
        <v>189</v>
      </c>
      <c r="BA123" s="253"/>
      <c r="BB123" s="253"/>
      <c r="BC123" s="253"/>
      <c r="BD123" s="253"/>
      <c r="BE123" s="253"/>
      <c r="BF123" s="253"/>
      <c r="BG123" s="253"/>
      <c r="BH123" s="253"/>
      <c r="BI123" s="253"/>
      <c r="BJ123" s="253"/>
      <c r="BK123" s="253"/>
      <c r="BL123" s="253"/>
      <c r="BM123" s="253"/>
      <c r="BN123" s="253"/>
      <c r="BO123" s="1046" t="s">
        <v>474</v>
      </c>
      <c r="BP123" s="1073"/>
      <c r="BQ123" s="1104">
        <v>7512020</v>
      </c>
      <c r="BR123" s="1105"/>
      <c r="BS123" s="1105"/>
      <c r="BT123" s="1105"/>
      <c r="BU123" s="1105"/>
      <c r="BV123" s="1105">
        <v>7658346</v>
      </c>
      <c r="BW123" s="1105"/>
      <c r="BX123" s="1105"/>
      <c r="BY123" s="1105"/>
      <c r="BZ123" s="1105"/>
      <c r="CA123" s="1105">
        <v>7895018</v>
      </c>
      <c r="CB123" s="1105"/>
      <c r="CC123" s="1105"/>
      <c r="CD123" s="1105"/>
      <c r="CE123" s="1105"/>
      <c r="CF123" s="1087"/>
      <c r="CG123" s="1088"/>
      <c r="CH123" s="1088"/>
      <c r="CI123" s="1088"/>
      <c r="CJ123" s="1089"/>
      <c r="CK123" s="1059"/>
      <c r="CL123" s="1060"/>
      <c r="CM123" s="1060"/>
      <c r="CN123" s="1060"/>
      <c r="CO123" s="1061"/>
      <c r="CP123" s="1083" t="s">
        <v>475</v>
      </c>
      <c r="CQ123" s="1084"/>
      <c r="CR123" s="1084"/>
      <c r="CS123" s="1084"/>
      <c r="CT123" s="1084"/>
      <c r="CU123" s="1084"/>
      <c r="CV123" s="1084"/>
      <c r="CW123" s="1084"/>
      <c r="CX123" s="1084"/>
      <c r="CY123" s="1084"/>
      <c r="CZ123" s="1084"/>
      <c r="DA123" s="1084"/>
      <c r="DB123" s="1084"/>
      <c r="DC123" s="1084"/>
      <c r="DD123" s="1084"/>
      <c r="DE123" s="1084"/>
      <c r="DF123" s="1085"/>
      <c r="DG123" s="1002" t="s">
        <v>439</v>
      </c>
      <c r="DH123" s="1003"/>
      <c r="DI123" s="1003"/>
      <c r="DJ123" s="1003"/>
      <c r="DK123" s="1004"/>
      <c r="DL123" s="1005" t="s">
        <v>129</v>
      </c>
      <c r="DM123" s="1003"/>
      <c r="DN123" s="1003"/>
      <c r="DO123" s="1003"/>
      <c r="DP123" s="1004"/>
      <c r="DQ123" s="1005" t="s">
        <v>439</v>
      </c>
      <c r="DR123" s="1003"/>
      <c r="DS123" s="1003"/>
      <c r="DT123" s="1003"/>
      <c r="DU123" s="1004"/>
      <c r="DV123" s="1020" t="s">
        <v>439</v>
      </c>
      <c r="DW123" s="1021"/>
      <c r="DX123" s="1021"/>
      <c r="DY123" s="1021"/>
      <c r="DZ123" s="1022"/>
    </row>
    <row r="124" spans="1:130" s="232" customFormat="1" ht="26.25" customHeight="1" thickBot="1" x14ac:dyDescent="0.2">
      <c r="A124" s="1098"/>
      <c r="B124" s="982"/>
      <c r="C124" s="964" t="s">
        <v>462</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2" t="s">
        <v>129</v>
      </c>
      <c r="AB124" s="1003"/>
      <c r="AC124" s="1003"/>
      <c r="AD124" s="1003"/>
      <c r="AE124" s="1004"/>
      <c r="AF124" s="1005" t="s">
        <v>439</v>
      </c>
      <c r="AG124" s="1003"/>
      <c r="AH124" s="1003"/>
      <c r="AI124" s="1003"/>
      <c r="AJ124" s="1004"/>
      <c r="AK124" s="1005" t="s">
        <v>439</v>
      </c>
      <c r="AL124" s="1003"/>
      <c r="AM124" s="1003"/>
      <c r="AN124" s="1003"/>
      <c r="AO124" s="1004"/>
      <c r="AP124" s="1020" t="s">
        <v>439</v>
      </c>
      <c r="AQ124" s="1021"/>
      <c r="AR124" s="1021"/>
      <c r="AS124" s="1021"/>
      <c r="AT124" s="1022"/>
      <c r="AU124" s="1100" t="s">
        <v>476</v>
      </c>
      <c r="AV124" s="1101"/>
      <c r="AW124" s="1101"/>
      <c r="AX124" s="1101"/>
      <c r="AY124" s="1101"/>
      <c r="AZ124" s="1101"/>
      <c r="BA124" s="1101"/>
      <c r="BB124" s="1101"/>
      <c r="BC124" s="1101"/>
      <c r="BD124" s="1101"/>
      <c r="BE124" s="1101"/>
      <c r="BF124" s="1101"/>
      <c r="BG124" s="1101"/>
      <c r="BH124" s="1101"/>
      <c r="BI124" s="1101"/>
      <c r="BJ124" s="1101"/>
      <c r="BK124" s="1101"/>
      <c r="BL124" s="1101"/>
      <c r="BM124" s="1101"/>
      <c r="BN124" s="1101"/>
      <c r="BO124" s="1101"/>
      <c r="BP124" s="1102"/>
      <c r="BQ124" s="1103" t="s">
        <v>439</v>
      </c>
      <c r="BR124" s="1079"/>
      <c r="BS124" s="1079"/>
      <c r="BT124" s="1079"/>
      <c r="BU124" s="1079"/>
      <c r="BV124" s="1079" t="s">
        <v>129</v>
      </c>
      <c r="BW124" s="1079"/>
      <c r="BX124" s="1079"/>
      <c r="BY124" s="1079"/>
      <c r="BZ124" s="1079"/>
      <c r="CA124" s="1079" t="s">
        <v>439</v>
      </c>
      <c r="CB124" s="1079"/>
      <c r="CC124" s="1079"/>
      <c r="CD124" s="1079"/>
      <c r="CE124" s="1079"/>
      <c r="CF124" s="1080"/>
      <c r="CG124" s="1081"/>
      <c r="CH124" s="1081"/>
      <c r="CI124" s="1081"/>
      <c r="CJ124" s="1082"/>
      <c r="CK124" s="1062"/>
      <c r="CL124" s="1062"/>
      <c r="CM124" s="1062"/>
      <c r="CN124" s="1062"/>
      <c r="CO124" s="1063"/>
      <c r="CP124" s="1083" t="s">
        <v>477</v>
      </c>
      <c r="CQ124" s="1084"/>
      <c r="CR124" s="1084"/>
      <c r="CS124" s="1084"/>
      <c r="CT124" s="1084"/>
      <c r="CU124" s="1084"/>
      <c r="CV124" s="1084"/>
      <c r="CW124" s="1084"/>
      <c r="CX124" s="1084"/>
      <c r="CY124" s="1084"/>
      <c r="CZ124" s="1084"/>
      <c r="DA124" s="1084"/>
      <c r="DB124" s="1084"/>
      <c r="DC124" s="1084"/>
      <c r="DD124" s="1084"/>
      <c r="DE124" s="1084"/>
      <c r="DF124" s="1085"/>
      <c r="DG124" s="1086" t="s">
        <v>129</v>
      </c>
      <c r="DH124" s="1068"/>
      <c r="DI124" s="1068"/>
      <c r="DJ124" s="1068"/>
      <c r="DK124" s="1069"/>
      <c r="DL124" s="1067" t="s">
        <v>438</v>
      </c>
      <c r="DM124" s="1068"/>
      <c r="DN124" s="1068"/>
      <c r="DO124" s="1068"/>
      <c r="DP124" s="1069"/>
      <c r="DQ124" s="1067" t="s">
        <v>438</v>
      </c>
      <c r="DR124" s="1068"/>
      <c r="DS124" s="1068"/>
      <c r="DT124" s="1068"/>
      <c r="DU124" s="1069"/>
      <c r="DV124" s="1070" t="s">
        <v>438</v>
      </c>
      <c r="DW124" s="1071"/>
      <c r="DX124" s="1071"/>
      <c r="DY124" s="1071"/>
      <c r="DZ124" s="1072"/>
    </row>
    <row r="125" spans="1:130" s="232" customFormat="1" ht="26.25" customHeight="1" x14ac:dyDescent="0.15">
      <c r="A125" s="1098"/>
      <c r="B125" s="982"/>
      <c r="C125" s="964" t="s">
        <v>464</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2" t="s">
        <v>438</v>
      </c>
      <c r="AB125" s="1003"/>
      <c r="AC125" s="1003"/>
      <c r="AD125" s="1003"/>
      <c r="AE125" s="1004"/>
      <c r="AF125" s="1005" t="s">
        <v>129</v>
      </c>
      <c r="AG125" s="1003"/>
      <c r="AH125" s="1003"/>
      <c r="AI125" s="1003"/>
      <c r="AJ125" s="1004"/>
      <c r="AK125" s="1005" t="s">
        <v>129</v>
      </c>
      <c r="AL125" s="1003"/>
      <c r="AM125" s="1003"/>
      <c r="AN125" s="1003"/>
      <c r="AO125" s="1004"/>
      <c r="AP125" s="1020" t="s">
        <v>129</v>
      </c>
      <c r="AQ125" s="1021"/>
      <c r="AR125" s="1021"/>
      <c r="AS125" s="1021"/>
      <c r="AT125" s="1022"/>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92" t="s">
        <v>478</v>
      </c>
      <c r="CL125" s="1057"/>
      <c r="CM125" s="1057"/>
      <c r="CN125" s="1057"/>
      <c r="CO125" s="1058"/>
      <c r="CP125" s="1006" t="s">
        <v>479</v>
      </c>
      <c r="CQ125" s="986"/>
      <c r="CR125" s="986"/>
      <c r="CS125" s="986"/>
      <c r="CT125" s="986"/>
      <c r="CU125" s="986"/>
      <c r="CV125" s="986"/>
      <c r="CW125" s="986"/>
      <c r="CX125" s="986"/>
      <c r="CY125" s="986"/>
      <c r="CZ125" s="986"/>
      <c r="DA125" s="986"/>
      <c r="DB125" s="986"/>
      <c r="DC125" s="986"/>
      <c r="DD125" s="986"/>
      <c r="DE125" s="986"/>
      <c r="DF125" s="987"/>
      <c r="DG125" s="1007" t="s">
        <v>129</v>
      </c>
      <c r="DH125" s="976"/>
      <c r="DI125" s="976"/>
      <c r="DJ125" s="976"/>
      <c r="DK125" s="976"/>
      <c r="DL125" s="976" t="s">
        <v>129</v>
      </c>
      <c r="DM125" s="976"/>
      <c r="DN125" s="976"/>
      <c r="DO125" s="976"/>
      <c r="DP125" s="976"/>
      <c r="DQ125" s="976" t="s">
        <v>129</v>
      </c>
      <c r="DR125" s="976"/>
      <c r="DS125" s="976"/>
      <c r="DT125" s="976"/>
      <c r="DU125" s="976"/>
      <c r="DV125" s="1008" t="s">
        <v>129</v>
      </c>
      <c r="DW125" s="1008"/>
      <c r="DX125" s="1008"/>
      <c r="DY125" s="1008"/>
      <c r="DZ125" s="1009"/>
    </row>
    <row r="126" spans="1:130" s="232" customFormat="1" ht="26.25" customHeight="1" thickBot="1" x14ac:dyDescent="0.2">
      <c r="A126" s="1098"/>
      <c r="B126" s="982"/>
      <c r="C126" s="964" t="s">
        <v>466</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2" t="s">
        <v>129</v>
      </c>
      <c r="AB126" s="1003"/>
      <c r="AC126" s="1003"/>
      <c r="AD126" s="1003"/>
      <c r="AE126" s="1004"/>
      <c r="AF126" s="1005" t="s">
        <v>129</v>
      </c>
      <c r="AG126" s="1003"/>
      <c r="AH126" s="1003"/>
      <c r="AI126" s="1003"/>
      <c r="AJ126" s="1004"/>
      <c r="AK126" s="1005" t="s">
        <v>129</v>
      </c>
      <c r="AL126" s="1003"/>
      <c r="AM126" s="1003"/>
      <c r="AN126" s="1003"/>
      <c r="AO126" s="1004"/>
      <c r="AP126" s="1020" t="s">
        <v>129</v>
      </c>
      <c r="AQ126" s="1021"/>
      <c r="AR126" s="1021"/>
      <c r="AS126" s="1021"/>
      <c r="AT126" s="1022"/>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93"/>
      <c r="CL126" s="1060"/>
      <c r="CM126" s="1060"/>
      <c r="CN126" s="1060"/>
      <c r="CO126" s="1061"/>
      <c r="CP126" s="964" t="s">
        <v>480</v>
      </c>
      <c r="CQ126" s="965"/>
      <c r="CR126" s="965"/>
      <c r="CS126" s="965"/>
      <c r="CT126" s="965"/>
      <c r="CU126" s="965"/>
      <c r="CV126" s="965"/>
      <c r="CW126" s="965"/>
      <c r="CX126" s="965"/>
      <c r="CY126" s="965"/>
      <c r="CZ126" s="965"/>
      <c r="DA126" s="965"/>
      <c r="DB126" s="965"/>
      <c r="DC126" s="965"/>
      <c r="DD126" s="965"/>
      <c r="DE126" s="965"/>
      <c r="DF126" s="966"/>
      <c r="DG126" s="967" t="s">
        <v>129</v>
      </c>
      <c r="DH126" s="968"/>
      <c r="DI126" s="968"/>
      <c r="DJ126" s="968"/>
      <c r="DK126" s="968"/>
      <c r="DL126" s="968" t="s">
        <v>129</v>
      </c>
      <c r="DM126" s="968"/>
      <c r="DN126" s="968"/>
      <c r="DO126" s="968"/>
      <c r="DP126" s="968"/>
      <c r="DQ126" s="968" t="s">
        <v>129</v>
      </c>
      <c r="DR126" s="968"/>
      <c r="DS126" s="968"/>
      <c r="DT126" s="968"/>
      <c r="DU126" s="968"/>
      <c r="DV126" s="969" t="s">
        <v>129</v>
      </c>
      <c r="DW126" s="969"/>
      <c r="DX126" s="969"/>
      <c r="DY126" s="969"/>
      <c r="DZ126" s="970"/>
    </row>
    <row r="127" spans="1:130" s="232" customFormat="1" ht="26.25" customHeight="1" x14ac:dyDescent="0.15">
      <c r="A127" s="1099"/>
      <c r="B127" s="984"/>
      <c r="C127" s="1040" t="s">
        <v>481</v>
      </c>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2"/>
      <c r="AA127" s="1002" t="s">
        <v>129</v>
      </c>
      <c r="AB127" s="1003"/>
      <c r="AC127" s="1003"/>
      <c r="AD127" s="1003"/>
      <c r="AE127" s="1004"/>
      <c r="AF127" s="1005" t="s">
        <v>129</v>
      </c>
      <c r="AG127" s="1003"/>
      <c r="AH127" s="1003"/>
      <c r="AI127" s="1003"/>
      <c r="AJ127" s="1004"/>
      <c r="AK127" s="1005" t="s">
        <v>129</v>
      </c>
      <c r="AL127" s="1003"/>
      <c r="AM127" s="1003"/>
      <c r="AN127" s="1003"/>
      <c r="AO127" s="1004"/>
      <c r="AP127" s="1020" t="s">
        <v>438</v>
      </c>
      <c r="AQ127" s="1021"/>
      <c r="AR127" s="1021"/>
      <c r="AS127" s="1021"/>
      <c r="AT127" s="1022"/>
      <c r="AU127" s="234"/>
      <c r="AV127" s="234"/>
      <c r="AW127" s="234"/>
      <c r="AX127" s="1074" t="s">
        <v>482</v>
      </c>
      <c r="AY127" s="1075"/>
      <c r="AZ127" s="1075"/>
      <c r="BA127" s="1075"/>
      <c r="BB127" s="1075"/>
      <c r="BC127" s="1075"/>
      <c r="BD127" s="1075"/>
      <c r="BE127" s="1076"/>
      <c r="BF127" s="1077" t="s">
        <v>483</v>
      </c>
      <c r="BG127" s="1075"/>
      <c r="BH127" s="1075"/>
      <c r="BI127" s="1075"/>
      <c r="BJ127" s="1075"/>
      <c r="BK127" s="1075"/>
      <c r="BL127" s="1076"/>
      <c r="BM127" s="1077" t="s">
        <v>484</v>
      </c>
      <c r="BN127" s="1075"/>
      <c r="BO127" s="1075"/>
      <c r="BP127" s="1075"/>
      <c r="BQ127" s="1075"/>
      <c r="BR127" s="1075"/>
      <c r="BS127" s="1076"/>
      <c r="BT127" s="1077" t="s">
        <v>485</v>
      </c>
      <c r="BU127" s="1075"/>
      <c r="BV127" s="1075"/>
      <c r="BW127" s="1075"/>
      <c r="BX127" s="1075"/>
      <c r="BY127" s="1075"/>
      <c r="BZ127" s="1078"/>
      <c r="CA127" s="234"/>
      <c r="CB127" s="234"/>
      <c r="CC127" s="234"/>
      <c r="CD127" s="257"/>
      <c r="CE127" s="257"/>
      <c r="CF127" s="257"/>
      <c r="CG127" s="234"/>
      <c r="CH127" s="234"/>
      <c r="CI127" s="234"/>
      <c r="CJ127" s="256"/>
      <c r="CK127" s="1093"/>
      <c r="CL127" s="1060"/>
      <c r="CM127" s="1060"/>
      <c r="CN127" s="1060"/>
      <c r="CO127" s="1061"/>
      <c r="CP127" s="964" t="s">
        <v>486</v>
      </c>
      <c r="CQ127" s="965"/>
      <c r="CR127" s="965"/>
      <c r="CS127" s="965"/>
      <c r="CT127" s="965"/>
      <c r="CU127" s="965"/>
      <c r="CV127" s="965"/>
      <c r="CW127" s="965"/>
      <c r="CX127" s="965"/>
      <c r="CY127" s="965"/>
      <c r="CZ127" s="965"/>
      <c r="DA127" s="965"/>
      <c r="DB127" s="965"/>
      <c r="DC127" s="965"/>
      <c r="DD127" s="965"/>
      <c r="DE127" s="965"/>
      <c r="DF127" s="966"/>
      <c r="DG127" s="967" t="s">
        <v>129</v>
      </c>
      <c r="DH127" s="968"/>
      <c r="DI127" s="968"/>
      <c r="DJ127" s="968"/>
      <c r="DK127" s="968"/>
      <c r="DL127" s="968" t="s">
        <v>129</v>
      </c>
      <c r="DM127" s="968"/>
      <c r="DN127" s="968"/>
      <c r="DO127" s="968"/>
      <c r="DP127" s="968"/>
      <c r="DQ127" s="968" t="s">
        <v>129</v>
      </c>
      <c r="DR127" s="968"/>
      <c r="DS127" s="968"/>
      <c r="DT127" s="968"/>
      <c r="DU127" s="968"/>
      <c r="DV127" s="969" t="s">
        <v>129</v>
      </c>
      <c r="DW127" s="969"/>
      <c r="DX127" s="969"/>
      <c r="DY127" s="969"/>
      <c r="DZ127" s="970"/>
    </row>
    <row r="128" spans="1:130" s="232" customFormat="1" ht="26.25" customHeight="1" thickBot="1" x14ac:dyDescent="0.2">
      <c r="A128" s="1155" t="s">
        <v>487</v>
      </c>
      <c r="B128" s="1156"/>
      <c r="C128" s="1156"/>
      <c r="D128" s="1156"/>
      <c r="E128" s="1156"/>
      <c r="F128" s="1156"/>
      <c r="G128" s="1156"/>
      <c r="H128" s="1156"/>
      <c r="I128" s="1156"/>
      <c r="J128" s="1156"/>
      <c r="K128" s="1156"/>
      <c r="L128" s="1156"/>
      <c r="M128" s="1156"/>
      <c r="N128" s="1156"/>
      <c r="O128" s="1156"/>
      <c r="P128" s="1156"/>
      <c r="Q128" s="1156"/>
      <c r="R128" s="1156"/>
      <c r="S128" s="1156"/>
      <c r="T128" s="1156"/>
      <c r="U128" s="1156"/>
      <c r="V128" s="1156"/>
      <c r="W128" s="1157" t="s">
        <v>488</v>
      </c>
      <c r="X128" s="1157"/>
      <c r="Y128" s="1157"/>
      <c r="Z128" s="1158"/>
      <c r="AA128" s="1159">
        <v>127832</v>
      </c>
      <c r="AB128" s="1160"/>
      <c r="AC128" s="1160"/>
      <c r="AD128" s="1160"/>
      <c r="AE128" s="1161"/>
      <c r="AF128" s="1162">
        <v>132553</v>
      </c>
      <c r="AG128" s="1160"/>
      <c r="AH128" s="1160"/>
      <c r="AI128" s="1160"/>
      <c r="AJ128" s="1161"/>
      <c r="AK128" s="1162">
        <v>137547</v>
      </c>
      <c r="AL128" s="1160"/>
      <c r="AM128" s="1160"/>
      <c r="AN128" s="1160"/>
      <c r="AO128" s="1161"/>
      <c r="AP128" s="1163"/>
      <c r="AQ128" s="1164"/>
      <c r="AR128" s="1164"/>
      <c r="AS128" s="1164"/>
      <c r="AT128" s="1165"/>
      <c r="AU128" s="234"/>
      <c r="AV128" s="234"/>
      <c r="AW128" s="234"/>
      <c r="AX128" s="985" t="s">
        <v>489</v>
      </c>
      <c r="AY128" s="986"/>
      <c r="AZ128" s="986"/>
      <c r="BA128" s="986"/>
      <c r="BB128" s="986"/>
      <c r="BC128" s="986"/>
      <c r="BD128" s="986"/>
      <c r="BE128" s="987"/>
      <c r="BF128" s="1166" t="s">
        <v>129</v>
      </c>
      <c r="BG128" s="1167"/>
      <c r="BH128" s="1167"/>
      <c r="BI128" s="1167"/>
      <c r="BJ128" s="1167"/>
      <c r="BK128" s="1167"/>
      <c r="BL128" s="1168"/>
      <c r="BM128" s="1166">
        <v>15</v>
      </c>
      <c r="BN128" s="1167"/>
      <c r="BO128" s="1167"/>
      <c r="BP128" s="1167"/>
      <c r="BQ128" s="1167"/>
      <c r="BR128" s="1167"/>
      <c r="BS128" s="1168"/>
      <c r="BT128" s="1166">
        <v>20</v>
      </c>
      <c r="BU128" s="1167"/>
      <c r="BV128" s="1167"/>
      <c r="BW128" s="1167"/>
      <c r="BX128" s="1167"/>
      <c r="BY128" s="1167"/>
      <c r="BZ128" s="1175"/>
      <c r="CA128" s="257"/>
      <c r="CB128" s="257"/>
      <c r="CC128" s="257"/>
      <c r="CD128" s="257"/>
      <c r="CE128" s="257"/>
      <c r="CF128" s="257"/>
      <c r="CG128" s="234"/>
      <c r="CH128" s="234"/>
      <c r="CI128" s="234"/>
      <c r="CJ128" s="256"/>
      <c r="CK128" s="1094"/>
      <c r="CL128" s="1095"/>
      <c r="CM128" s="1095"/>
      <c r="CN128" s="1095"/>
      <c r="CO128" s="1096"/>
      <c r="CP128" s="1176" t="s">
        <v>490</v>
      </c>
      <c r="CQ128" s="790"/>
      <c r="CR128" s="790"/>
      <c r="CS128" s="790"/>
      <c r="CT128" s="790"/>
      <c r="CU128" s="790"/>
      <c r="CV128" s="790"/>
      <c r="CW128" s="790"/>
      <c r="CX128" s="790"/>
      <c r="CY128" s="790"/>
      <c r="CZ128" s="790"/>
      <c r="DA128" s="790"/>
      <c r="DB128" s="790"/>
      <c r="DC128" s="790"/>
      <c r="DD128" s="790"/>
      <c r="DE128" s="790"/>
      <c r="DF128" s="1115"/>
      <c r="DG128" s="1090" t="s">
        <v>129</v>
      </c>
      <c r="DH128" s="1091"/>
      <c r="DI128" s="1091"/>
      <c r="DJ128" s="1091"/>
      <c r="DK128" s="1091"/>
      <c r="DL128" s="1091" t="s">
        <v>129</v>
      </c>
      <c r="DM128" s="1091"/>
      <c r="DN128" s="1091"/>
      <c r="DO128" s="1091"/>
      <c r="DP128" s="1091"/>
      <c r="DQ128" s="1091" t="s">
        <v>129</v>
      </c>
      <c r="DR128" s="1091"/>
      <c r="DS128" s="1091"/>
      <c r="DT128" s="1091"/>
      <c r="DU128" s="1091"/>
      <c r="DV128" s="1153" t="s">
        <v>129</v>
      </c>
      <c r="DW128" s="1153"/>
      <c r="DX128" s="1153"/>
      <c r="DY128" s="1153"/>
      <c r="DZ128" s="1154"/>
    </row>
    <row r="129" spans="1:131" s="232" customFormat="1" ht="26.25" customHeight="1" x14ac:dyDescent="0.15">
      <c r="A129" s="1010" t="s">
        <v>108</v>
      </c>
      <c r="B129" s="1011"/>
      <c r="C129" s="1011"/>
      <c r="D129" s="1011"/>
      <c r="E129" s="1011"/>
      <c r="F129" s="1011"/>
      <c r="G129" s="1011"/>
      <c r="H129" s="1011"/>
      <c r="I129" s="1011"/>
      <c r="J129" s="1011"/>
      <c r="K129" s="1011"/>
      <c r="L129" s="1011"/>
      <c r="M129" s="1011"/>
      <c r="N129" s="1011"/>
      <c r="O129" s="1011"/>
      <c r="P129" s="1011"/>
      <c r="Q129" s="1011"/>
      <c r="R129" s="1011"/>
      <c r="S129" s="1011"/>
      <c r="T129" s="1011"/>
      <c r="U129" s="1011"/>
      <c r="V129" s="1011"/>
      <c r="W129" s="1169" t="s">
        <v>491</v>
      </c>
      <c r="X129" s="1170"/>
      <c r="Y129" s="1170"/>
      <c r="Z129" s="1171"/>
      <c r="AA129" s="1002">
        <v>4470598</v>
      </c>
      <c r="AB129" s="1003"/>
      <c r="AC129" s="1003"/>
      <c r="AD129" s="1003"/>
      <c r="AE129" s="1004"/>
      <c r="AF129" s="1005">
        <v>4547999</v>
      </c>
      <c r="AG129" s="1003"/>
      <c r="AH129" s="1003"/>
      <c r="AI129" s="1003"/>
      <c r="AJ129" s="1004"/>
      <c r="AK129" s="1005">
        <v>4410361</v>
      </c>
      <c r="AL129" s="1003"/>
      <c r="AM129" s="1003"/>
      <c r="AN129" s="1003"/>
      <c r="AO129" s="1004"/>
      <c r="AP129" s="1172"/>
      <c r="AQ129" s="1173"/>
      <c r="AR129" s="1173"/>
      <c r="AS129" s="1173"/>
      <c r="AT129" s="1174"/>
      <c r="AU129" s="235"/>
      <c r="AV129" s="235"/>
      <c r="AW129" s="235"/>
      <c r="AX129" s="1133" t="s">
        <v>492</v>
      </c>
      <c r="AY129" s="965"/>
      <c r="AZ129" s="965"/>
      <c r="BA129" s="965"/>
      <c r="BB129" s="965"/>
      <c r="BC129" s="965"/>
      <c r="BD129" s="965"/>
      <c r="BE129" s="966"/>
      <c r="BF129" s="1149" t="s">
        <v>129</v>
      </c>
      <c r="BG129" s="1150"/>
      <c r="BH129" s="1150"/>
      <c r="BI129" s="1150"/>
      <c r="BJ129" s="1150"/>
      <c r="BK129" s="1150"/>
      <c r="BL129" s="1151"/>
      <c r="BM129" s="1149">
        <v>20</v>
      </c>
      <c r="BN129" s="1150"/>
      <c r="BO129" s="1150"/>
      <c r="BP129" s="1150"/>
      <c r="BQ129" s="1150"/>
      <c r="BR129" s="1150"/>
      <c r="BS129" s="1151"/>
      <c r="BT129" s="1149">
        <v>30</v>
      </c>
      <c r="BU129" s="1150"/>
      <c r="BV129" s="1150"/>
      <c r="BW129" s="1150"/>
      <c r="BX129" s="1150"/>
      <c r="BY129" s="1150"/>
      <c r="BZ129" s="115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2" customFormat="1" ht="26.25" customHeight="1" x14ac:dyDescent="0.15">
      <c r="A130" s="1010" t="s">
        <v>493</v>
      </c>
      <c r="B130" s="1011"/>
      <c r="C130" s="1011"/>
      <c r="D130" s="1011"/>
      <c r="E130" s="1011"/>
      <c r="F130" s="1011"/>
      <c r="G130" s="1011"/>
      <c r="H130" s="1011"/>
      <c r="I130" s="1011"/>
      <c r="J130" s="1011"/>
      <c r="K130" s="1011"/>
      <c r="L130" s="1011"/>
      <c r="M130" s="1011"/>
      <c r="N130" s="1011"/>
      <c r="O130" s="1011"/>
      <c r="P130" s="1011"/>
      <c r="Q130" s="1011"/>
      <c r="R130" s="1011"/>
      <c r="S130" s="1011"/>
      <c r="T130" s="1011"/>
      <c r="U130" s="1011"/>
      <c r="V130" s="1011"/>
      <c r="W130" s="1169" t="s">
        <v>494</v>
      </c>
      <c r="X130" s="1170"/>
      <c r="Y130" s="1170"/>
      <c r="Z130" s="1171"/>
      <c r="AA130" s="1002">
        <v>242211</v>
      </c>
      <c r="AB130" s="1003"/>
      <c r="AC130" s="1003"/>
      <c r="AD130" s="1003"/>
      <c r="AE130" s="1004"/>
      <c r="AF130" s="1005">
        <v>238772</v>
      </c>
      <c r="AG130" s="1003"/>
      <c r="AH130" s="1003"/>
      <c r="AI130" s="1003"/>
      <c r="AJ130" s="1004"/>
      <c r="AK130" s="1005">
        <v>232911</v>
      </c>
      <c r="AL130" s="1003"/>
      <c r="AM130" s="1003"/>
      <c r="AN130" s="1003"/>
      <c r="AO130" s="1004"/>
      <c r="AP130" s="1172"/>
      <c r="AQ130" s="1173"/>
      <c r="AR130" s="1173"/>
      <c r="AS130" s="1173"/>
      <c r="AT130" s="1174"/>
      <c r="AU130" s="235"/>
      <c r="AV130" s="235"/>
      <c r="AW130" s="235"/>
      <c r="AX130" s="1133" t="s">
        <v>495</v>
      </c>
      <c r="AY130" s="965"/>
      <c r="AZ130" s="965"/>
      <c r="BA130" s="965"/>
      <c r="BB130" s="965"/>
      <c r="BC130" s="965"/>
      <c r="BD130" s="965"/>
      <c r="BE130" s="966"/>
      <c r="BF130" s="1134">
        <v>0</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2"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3" t="s">
        <v>496</v>
      </c>
      <c r="X131" s="1144"/>
      <c r="Y131" s="1144"/>
      <c r="Z131" s="1145"/>
      <c r="AA131" s="1086">
        <v>4228387</v>
      </c>
      <c r="AB131" s="1068"/>
      <c r="AC131" s="1068"/>
      <c r="AD131" s="1068"/>
      <c r="AE131" s="1069"/>
      <c r="AF131" s="1067">
        <v>4309227</v>
      </c>
      <c r="AG131" s="1068"/>
      <c r="AH131" s="1068"/>
      <c r="AI131" s="1068"/>
      <c r="AJ131" s="1069"/>
      <c r="AK131" s="1067">
        <v>4177450</v>
      </c>
      <c r="AL131" s="1068"/>
      <c r="AM131" s="1068"/>
      <c r="AN131" s="1068"/>
      <c r="AO131" s="1069"/>
      <c r="AP131" s="1146"/>
      <c r="AQ131" s="1147"/>
      <c r="AR131" s="1147"/>
      <c r="AS131" s="1147"/>
      <c r="AT131" s="1148"/>
      <c r="AU131" s="235"/>
      <c r="AV131" s="235"/>
      <c r="AW131" s="235"/>
      <c r="AX131" s="1114" t="s">
        <v>497</v>
      </c>
      <c r="AY131" s="790"/>
      <c r="AZ131" s="790"/>
      <c r="BA131" s="790"/>
      <c r="BB131" s="790"/>
      <c r="BC131" s="790"/>
      <c r="BD131" s="790"/>
      <c r="BE131" s="1115"/>
      <c r="BF131" s="1116" t="s">
        <v>438</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2" customFormat="1" ht="26.25" customHeight="1" x14ac:dyDescent="0.15">
      <c r="A132" s="1122" t="s">
        <v>498</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499</v>
      </c>
      <c r="W132" s="1126"/>
      <c r="X132" s="1126"/>
      <c r="Y132" s="1126"/>
      <c r="Z132" s="1127"/>
      <c r="AA132" s="1128">
        <v>0.28836054999999999</v>
      </c>
      <c r="AB132" s="1129"/>
      <c r="AC132" s="1129"/>
      <c r="AD132" s="1129"/>
      <c r="AE132" s="1130"/>
      <c r="AF132" s="1131">
        <v>-0.33354009899999998</v>
      </c>
      <c r="AG132" s="1129"/>
      <c r="AH132" s="1129"/>
      <c r="AI132" s="1129"/>
      <c r="AJ132" s="1130"/>
      <c r="AK132" s="1131">
        <v>-4.3710876000000003E-2</v>
      </c>
      <c r="AL132" s="1129"/>
      <c r="AM132" s="1129"/>
      <c r="AN132" s="1129"/>
      <c r="AO132" s="1130"/>
      <c r="AP132" s="1087"/>
      <c r="AQ132" s="1088"/>
      <c r="AR132" s="1088"/>
      <c r="AS132" s="1088"/>
      <c r="AT132" s="1132"/>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2"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8" t="s">
        <v>500</v>
      </c>
      <c r="W133" s="1108"/>
      <c r="X133" s="1108"/>
      <c r="Y133" s="1108"/>
      <c r="Z133" s="1109"/>
      <c r="AA133" s="1110">
        <v>-0.1</v>
      </c>
      <c r="AB133" s="1111"/>
      <c r="AC133" s="1111"/>
      <c r="AD133" s="1111"/>
      <c r="AE133" s="1112"/>
      <c r="AF133" s="1110">
        <v>0</v>
      </c>
      <c r="AG133" s="1111"/>
      <c r="AH133" s="1111"/>
      <c r="AI133" s="1111"/>
      <c r="AJ133" s="1112"/>
      <c r="AK133" s="1110">
        <v>0</v>
      </c>
      <c r="AL133" s="1111"/>
      <c r="AM133" s="1111"/>
      <c r="AN133" s="1111"/>
      <c r="AO133" s="1112"/>
      <c r="AP133" s="1080"/>
      <c r="AQ133" s="1081"/>
      <c r="AR133" s="1081"/>
      <c r="AS133" s="1081"/>
      <c r="AT133" s="1113"/>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2"/>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jJr3wO8kILTs7Do0wMjYr1dPxdhSM783jFT7qvvq+igtIfeYzwKeJTORVYFC6a2MLueBkcllioLBe/aNajlTmw==" saltValue="Fggae2vL2RjSIHY0ADo0jA==" spinCount="100000" sheet="1" objects="1" scenarios="1" formatRows="0"/>
  <dataConsolidate/>
  <mergeCells count="2035">
    <mergeCell ref="AA131:AE131"/>
    <mergeCell ref="AF131:AJ131"/>
    <mergeCell ref="AK131:AO131"/>
    <mergeCell ref="AP131:AT131"/>
    <mergeCell ref="AX129:BE129"/>
    <mergeCell ref="BF129:BL129"/>
    <mergeCell ref="BM129:BS129"/>
    <mergeCell ref="BT129:BZ129"/>
    <mergeCell ref="A130:V130"/>
    <mergeCell ref="DV128:DZ128"/>
    <mergeCell ref="A128:V128"/>
    <mergeCell ref="W128:Z128"/>
    <mergeCell ref="AA128:AE128"/>
    <mergeCell ref="AF128:AJ128"/>
    <mergeCell ref="AK128:AO128"/>
    <mergeCell ref="AP128:AT128"/>
    <mergeCell ref="AX128:BE128"/>
    <mergeCell ref="BF128:BL128"/>
    <mergeCell ref="BM128:BS128"/>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B75:P7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BQ120:BU120"/>
    <mergeCell ref="BV120:BZ120"/>
    <mergeCell ref="C116:Z116"/>
    <mergeCell ref="AA116:AE116"/>
    <mergeCell ref="AF116:AJ116"/>
    <mergeCell ref="AK116:AO116"/>
    <mergeCell ref="AP116:AT116"/>
    <mergeCell ref="AZ116:BP116"/>
    <mergeCell ref="BQ116:BU116"/>
    <mergeCell ref="BV116:BZ116"/>
    <mergeCell ref="W131:Z131"/>
    <mergeCell ref="DG128:DK128"/>
    <mergeCell ref="DL128:DP128"/>
    <mergeCell ref="DQ128:DU128"/>
    <mergeCell ref="AF126:AJ126"/>
    <mergeCell ref="AK126:AO126"/>
    <mergeCell ref="AP126:AT126"/>
    <mergeCell ref="CP126:DF126"/>
    <mergeCell ref="DG126:DK126"/>
    <mergeCell ref="CK125:CO128"/>
    <mergeCell ref="CP125:DF125"/>
    <mergeCell ref="DG125:DK125"/>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CP121:DF121"/>
    <mergeCell ref="DQ124:DU124"/>
    <mergeCell ref="DL124:DP124"/>
    <mergeCell ref="DL123:DP123"/>
    <mergeCell ref="DQ123:DU123"/>
    <mergeCell ref="BQ119:BU119"/>
    <mergeCell ref="BV119:BZ119"/>
    <mergeCell ref="CA119:CE119"/>
    <mergeCell ref="CF119:CJ119"/>
    <mergeCell ref="CM119:DF119"/>
    <mergeCell ref="DG119:DK119"/>
    <mergeCell ref="DL122:DP122"/>
    <mergeCell ref="DQ122:DU122"/>
    <mergeCell ref="C119:Z119"/>
    <mergeCell ref="AA119:AE119"/>
    <mergeCell ref="AF119:AJ119"/>
    <mergeCell ref="AK119:AO119"/>
    <mergeCell ref="AP119:AT119"/>
    <mergeCell ref="BO119:BP119"/>
    <mergeCell ref="C120:Z120"/>
    <mergeCell ref="DV123:DZ123"/>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DV127:DZ127"/>
    <mergeCell ref="BM127:BS127"/>
    <mergeCell ref="BT127:BZ127"/>
    <mergeCell ref="CP127:DF127"/>
    <mergeCell ref="DG127:DK127"/>
    <mergeCell ref="DL127:DP127"/>
    <mergeCell ref="DQ127:DU127"/>
    <mergeCell ref="DV124:DZ124"/>
    <mergeCell ref="C125:Z125"/>
    <mergeCell ref="AA125:AE125"/>
    <mergeCell ref="AF125:AJ125"/>
    <mergeCell ref="AK125:AO125"/>
    <mergeCell ref="AP125:AT125"/>
    <mergeCell ref="BV124:BZ124"/>
    <mergeCell ref="CA124:CE124"/>
    <mergeCell ref="CF124:CJ124"/>
    <mergeCell ref="CP124:DF124"/>
    <mergeCell ref="DG124:DK124"/>
    <mergeCell ref="DV120:DZ120"/>
    <mergeCell ref="CA120:CE120"/>
    <mergeCell ref="CF120:CJ120"/>
    <mergeCell ref="CK120:CO124"/>
    <mergeCell ref="CP120:DF120"/>
    <mergeCell ref="BQ121:BU121"/>
    <mergeCell ref="BV121:BZ121"/>
    <mergeCell ref="CA121:CE121"/>
    <mergeCell ref="CF121:CJ121"/>
    <mergeCell ref="DG122:DK122"/>
    <mergeCell ref="DQ119:DU119"/>
    <mergeCell ref="DV119:DZ119"/>
    <mergeCell ref="DV122:DZ122"/>
    <mergeCell ref="C123:Z123"/>
    <mergeCell ref="AA123:AE123"/>
    <mergeCell ref="AF123:AJ123"/>
    <mergeCell ref="AK123:AO123"/>
    <mergeCell ref="AP123:AT123"/>
    <mergeCell ref="BO123:BP123"/>
    <mergeCell ref="AZ122:BP122"/>
    <mergeCell ref="BQ122:BU122"/>
    <mergeCell ref="BV122:BZ122"/>
    <mergeCell ref="DV121:DZ121"/>
    <mergeCell ref="C122:Z122"/>
    <mergeCell ref="AA122:AE122"/>
    <mergeCell ref="AF122:AJ122"/>
    <mergeCell ref="AK122:AO122"/>
    <mergeCell ref="AP122:AT122"/>
    <mergeCell ref="DG121:DK121"/>
    <mergeCell ref="DL121:DP121"/>
    <mergeCell ref="DQ121:DU121"/>
    <mergeCell ref="C121:Z121"/>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DG117:DK117"/>
    <mergeCell ref="DL117:DP117"/>
    <mergeCell ref="DQ117:DU117"/>
    <mergeCell ref="BQ118:BU118"/>
    <mergeCell ref="BV118:BZ118"/>
    <mergeCell ref="CA118:CE118"/>
    <mergeCell ref="CF118:CJ118"/>
    <mergeCell ref="CM118:DF118"/>
    <mergeCell ref="DG118:DK118"/>
    <mergeCell ref="CF116:CJ116"/>
    <mergeCell ref="CM116:DF116"/>
    <mergeCell ref="DG116:DK116"/>
    <mergeCell ref="DL116:DP116"/>
    <mergeCell ref="DQ116:DU116"/>
    <mergeCell ref="A112:B116"/>
    <mergeCell ref="C112:Z112"/>
    <mergeCell ref="AA112:AE112"/>
    <mergeCell ref="AF112:AJ112"/>
    <mergeCell ref="AK112:AO112"/>
    <mergeCell ref="AP112:AT112"/>
    <mergeCell ref="DQ114:DU114"/>
    <mergeCell ref="CA116:CE116"/>
    <mergeCell ref="AA120:AE120"/>
    <mergeCell ref="AF120:AJ120"/>
    <mergeCell ref="AK120:AO120"/>
    <mergeCell ref="AP120:AT120"/>
    <mergeCell ref="AU120:AY123"/>
    <mergeCell ref="AZ120:BP120"/>
    <mergeCell ref="DG120:DK120"/>
    <mergeCell ref="AA121:AE121"/>
    <mergeCell ref="AF121:AJ121"/>
    <mergeCell ref="AK121:AO121"/>
    <mergeCell ref="AP121:AT121"/>
    <mergeCell ref="DL120:DP120"/>
    <mergeCell ref="DQ120:DU120"/>
    <mergeCell ref="DL119:DP119"/>
    <mergeCell ref="AZ121:BP121"/>
    <mergeCell ref="DG114:DK114"/>
    <mergeCell ref="DL114:DP114"/>
    <mergeCell ref="DL113:DP113"/>
    <mergeCell ref="DQ113:DU113"/>
    <mergeCell ref="DV113:DZ113"/>
    <mergeCell ref="C114:Z114"/>
    <mergeCell ref="CA115:CE115"/>
    <mergeCell ref="CF115:CJ115"/>
    <mergeCell ref="CM115:DF115"/>
    <mergeCell ref="DG115:DK115"/>
    <mergeCell ref="DL115:DP115"/>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DV116:DZ116"/>
    <mergeCell ref="DV115:DZ115"/>
    <mergeCell ref="BV112:BZ112"/>
    <mergeCell ref="CA112:CE112"/>
    <mergeCell ref="CF112:CJ112"/>
    <mergeCell ref="CM112:DF112"/>
    <mergeCell ref="DQ115:DU115"/>
    <mergeCell ref="AZ112:BP112"/>
    <mergeCell ref="BQ112:BU112"/>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1:BZ111"/>
    <mergeCell ref="CA111:CE111"/>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BV110:BZ110"/>
    <mergeCell ref="CA110:CE110"/>
    <mergeCell ref="CF110:CJ110"/>
    <mergeCell ref="CK110:CL119"/>
    <mergeCell ref="AZ111:BP111"/>
    <mergeCell ref="BQ111:BU111"/>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3:P73"/>
    <mergeCell ref="DB71:DF71"/>
    <mergeCell ref="B71:P71"/>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B72:P72"/>
    <mergeCell ref="Q72:U72"/>
    <mergeCell ref="V72:Z72"/>
    <mergeCell ref="AA72:AE72"/>
    <mergeCell ref="AF72:AJ72"/>
    <mergeCell ref="AK72:AO72"/>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R68:CV68"/>
    <mergeCell ref="DG71:DK71"/>
    <mergeCell ref="DL71:DP71"/>
    <mergeCell ref="DQ71:DU71"/>
    <mergeCell ref="DV71:DZ71"/>
    <mergeCell ref="BS71:CG71"/>
    <mergeCell ref="CH71:CL71"/>
    <mergeCell ref="CM71:CQ71"/>
    <mergeCell ref="CR71:CV71"/>
    <mergeCell ref="CW71:DA71"/>
    <mergeCell ref="B68:P68"/>
    <mergeCell ref="B70:P70"/>
    <mergeCell ref="B69:P69"/>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8:DA68"/>
    <mergeCell ref="DB68:DF68"/>
    <mergeCell ref="DG68:DK68"/>
    <mergeCell ref="DL68:DP68"/>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501</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cntH8YGJvxVjoadiMaBU8CElF/BS1Mht5ObasHIdd1j4A4uVYJjomeOkyByq+XW/bCIffj9IaPc0E4fpGj6n3Q==" saltValue="s9ea7Gz2yTZyPy4RBLPi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nrQHjgXqjqAbhG5TPWApKq4mZH14kx4h2U+9SWWe629KOD19b+DWrLdJIwkww/7tSbudqJPZ3LlxQk+wh4GIQ==" saltValue="HSGZiar1aPdYrlMpfZlV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3" customWidth="1"/>
    <col min="37" max="44" width="17" style="263" customWidth="1"/>
    <col min="45" max="45" width="6.125" style="270" customWidth="1"/>
    <col min="46" max="46" width="3" style="268" customWidth="1"/>
    <col min="47" max="47" width="19.125" style="263" hidden="1" customWidth="1"/>
    <col min="48" max="52" width="12.625" style="263" hidden="1" customWidth="1"/>
    <col min="53" max="16384" width="8.625" style="263" hidden="1"/>
  </cols>
  <sheetData>
    <row r="1" spans="1:46" x14ac:dyDescent="0.15">
      <c r="AS1" s="264"/>
      <c r="AT1" s="264"/>
    </row>
    <row r="2" spans="1:46" x14ac:dyDescent="0.15">
      <c r="AS2" s="264"/>
      <c r="AT2" s="264"/>
    </row>
    <row r="3" spans="1:46" x14ac:dyDescent="0.15">
      <c r="AS3" s="264"/>
      <c r="AT3" s="264"/>
    </row>
    <row r="4" spans="1:46" x14ac:dyDescent="0.15">
      <c r="AS4" s="264"/>
      <c r="AT4" s="264"/>
    </row>
    <row r="5" spans="1:46" ht="17.25" x14ac:dyDescent="0.15">
      <c r="A5" s="265" t="s">
        <v>502</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7"/>
    </row>
    <row r="6" spans="1:46" x14ac:dyDescent="0.15">
      <c r="A6" s="268"/>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9" t="s">
        <v>503</v>
      </c>
      <c r="AL6" s="269"/>
      <c r="AM6" s="269"/>
      <c r="AN6" s="269"/>
      <c r="AO6" s="264"/>
      <c r="AP6" s="264"/>
      <c r="AQ6" s="264"/>
      <c r="AR6" s="264"/>
    </row>
    <row r="7" spans="1:46" ht="13.5" customHeight="1" x14ac:dyDescent="0.15">
      <c r="A7" s="268"/>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71"/>
      <c r="AL7" s="272"/>
      <c r="AM7" s="272"/>
      <c r="AN7" s="273"/>
      <c r="AO7" s="1178" t="s">
        <v>504</v>
      </c>
      <c r="AP7" s="274"/>
      <c r="AQ7" s="275" t="s">
        <v>505</v>
      </c>
      <c r="AR7" s="276"/>
    </row>
    <row r="8" spans="1:46" x14ac:dyDescent="0.15">
      <c r="A8" s="268"/>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77"/>
      <c r="AL8" s="278"/>
      <c r="AM8" s="278"/>
      <c r="AN8" s="279"/>
      <c r="AO8" s="1179"/>
      <c r="AP8" s="280" t="s">
        <v>506</v>
      </c>
      <c r="AQ8" s="281" t="s">
        <v>507</v>
      </c>
      <c r="AR8" s="282" t="s">
        <v>508</v>
      </c>
    </row>
    <row r="9" spans="1:46" x14ac:dyDescent="0.15">
      <c r="A9" s="268"/>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1180" t="s">
        <v>509</v>
      </c>
      <c r="AL9" s="1181"/>
      <c r="AM9" s="1181"/>
      <c r="AN9" s="1182"/>
      <c r="AO9" s="283">
        <v>1269992</v>
      </c>
      <c r="AP9" s="283">
        <v>80222</v>
      </c>
      <c r="AQ9" s="284">
        <v>91900</v>
      </c>
      <c r="AR9" s="285">
        <v>-12.7</v>
      </c>
    </row>
    <row r="10" spans="1:46" ht="13.5" customHeight="1" x14ac:dyDescent="0.15">
      <c r="A10" s="268"/>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1180" t="s">
        <v>510</v>
      </c>
      <c r="AL10" s="1181"/>
      <c r="AM10" s="1181"/>
      <c r="AN10" s="1182"/>
      <c r="AO10" s="286">
        <v>210851</v>
      </c>
      <c r="AP10" s="286">
        <v>13319</v>
      </c>
      <c r="AQ10" s="287">
        <v>11848</v>
      </c>
      <c r="AR10" s="288">
        <v>12.4</v>
      </c>
    </row>
    <row r="11" spans="1:46" ht="13.5" customHeight="1" x14ac:dyDescent="0.15">
      <c r="A11" s="268"/>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1180" t="s">
        <v>511</v>
      </c>
      <c r="AL11" s="1181"/>
      <c r="AM11" s="1181"/>
      <c r="AN11" s="1182"/>
      <c r="AO11" s="286" t="s">
        <v>512</v>
      </c>
      <c r="AP11" s="286" t="s">
        <v>512</v>
      </c>
      <c r="AQ11" s="287">
        <v>323</v>
      </c>
      <c r="AR11" s="288" t="s">
        <v>512</v>
      </c>
    </row>
    <row r="12" spans="1:46" ht="13.5" customHeight="1" x14ac:dyDescent="0.15">
      <c r="A12" s="268"/>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1180" t="s">
        <v>513</v>
      </c>
      <c r="AL12" s="1181"/>
      <c r="AM12" s="1181"/>
      <c r="AN12" s="1182"/>
      <c r="AO12" s="286" t="s">
        <v>512</v>
      </c>
      <c r="AP12" s="286" t="s">
        <v>512</v>
      </c>
      <c r="AQ12" s="287">
        <v>21</v>
      </c>
      <c r="AR12" s="288" t="s">
        <v>512</v>
      </c>
    </row>
    <row r="13" spans="1:46" ht="13.5" customHeight="1" x14ac:dyDescent="0.15">
      <c r="A13" s="268"/>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1180" t="s">
        <v>514</v>
      </c>
      <c r="AL13" s="1181"/>
      <c r="AM13" s="1181"/>
      <c r="AN13" s="1182"/>
      <c r="AO13" s="286">
        <v>143126</v>
      </c>
      <c r="AP13" s="286">
        <v>9041</v>
      </c>
      <c r="AQ13" s="287">
        <v>3646</v>
      </c>
      <c r="AR13" s="288">
        <v>148</v>
      </c>
    </row>
    <row r="14" spans="1:46" ht="13.5" customHeight="1" x14ac:dyDescent="0.15">
      <c r="A14" s="268"/>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1180" t="s">
        <v>515</v>
      </c>
      <c r="AL14" s="1181"/>
      <c r="AM14" s="1181"/>
      <c r="AN14" s="1182"/>
      <c r="AO14" s="286">
        <v>42023</v>
      </c>
      <c r="AP14" s="286">
        <v>2654</v>
      </c>
      <c r="AQ14" s="287">
        <v>1700</v>
      </c>
      <c r="AR14" s="288">
        <v>56.1</v>
      </c>
    </row>
    <row r="15" spans="1:46" ht="13.5" customHeight="1" x14ac:dyDescent="0.15">
      <c r="A15" s="268"/>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1183" t="s">
        <v>516</v>
      </c>
      <c r="AL15" s="1184"/>
      <c r="AM15" s="1184"/>
      <c r="AN15" s="1185"/>
      <c r="AO15" s="286">
        <v>-69990</v>
      </c>
      <c r="AP15" s="286">
        <v>-4421</v>
      </c>
      <c r="AQ15" s="287">
        <v>-7027</v>
      </c>
      <c r="AR15" s="288">
        <v>-37.1</v>
      </c>
    </row>
    <row r="16" spans="1:46" x14ac:dyDescent="0.15">
      <c r="A16" s="268"/>
      <c r="B16" s="264"/>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1183" t="s">
        <v>189</v>
      </c>
      <c r="AL16" s="1184"/>
      <c r="AM16" s="1184"/>
      <c r="AN16" s="1185"/>
      <c r="AO16" s="286">
        <v>1596002</v>
      </c>
      <c r="AP16" s="286">
        <v>100815</v>
      </c>
      <c r="AQ16" s="287">
        <v>102411</v>
      </c>
      <c r="AR16" s="288">
        <v>-1.6</v>
      </c>
    </row>
    <row r="17" spans="1:46" x14ac:dyDescent="0.15">
      <c r="A17" s="268"/>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89"/>
    </row>
    <row r="18" spans="1:46" x14ac:dyDescent="0.15">
      <c r="A18" s="268"/>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90"/>
      <c r="AR18" s="290"/>
    </row>
    <row r="19" spans="1:46" x14ac:dyDescent="0.15">
      <c r="A19" s="268"/>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t="s">
        <v>517</v>
      </c>
      <c r="AL19" s="264"/>
      <c r="AM19" s="264"/>
      <c r="AN19" s="264"/>
      <c r="AO19" s="264"/>
      <c r="AP19" s="264"/>
      <c r="AQ19" s="264"/>
      <c r="AR19" s="264"/>
    </row>
    <row r="20" spans="1:46" x14ac:dyDescent="0.15">
      <c r="A20" s="268"/>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91"/>
      <c r="AL20" s="292"/>
      <c r="AM20" s="292"/>
      <c r="AN20" s="293"/>
      <c r="AO20" s="294" t="s">
        <v>518</v>
      </c>
      <c r="AP20" s="295" t="s">
        <v>519</v>
      </c>
      <c r="AQ20" s="296" t="s">
        <v>520</v>
      </c>
      <c r="AR20" s="297"/>
    </row>
    <row r="21" spans="1:46" s="303" customFormat="1" x14ac:dyDescent="0.15">
      <c r="A21" s="298"/>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1186" t="s">
        <v>521</v>
      </c>
      <c r="AL21" s="1187"/>
      <c r="AM21" s="1187"/>
      <c r="AN21" s="1188"/>
      <c r="AO21" s="299">
        <v>7.9</v>
      </c>
      <c r="AP21" s="300">
        <v>9.23</v>
      </c>
      <c r="AQ21" s="301">
        <v>-1.33</v>
      </c>
      <c r="AR21" s="269"/>
      <c r="AS21" s="302"/>
      <c r="AT21" s="298"/>
    </row>
    <row r="22" spans="1:46" s="303" customFormat="1" x14ac:dyDescent="0.15">
      <c r="A22" s="298"/>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1186" t="s">
        <v>522</v>
      </c>
      <c r="AL22" s="1187"/>
      <c r="AM22" s="1187"/>
      <c r="AN22" s="1188"/>
      <c r="AO22" s="304">
        <v>98.8</v>
      </c>
      <c r="AP22" s="305">
        <v>96.8</v>
      </c>
      <c r="AQ22" s="306">
        <v>2</v>
      </c>
      <c r="AR22" s="290"/>
      <c r="AS22" s="302"/>
      <c r="AT22" s="298"/>
    </row>
    <row r="23" spans="1:46" s="303" customFormat="1" x14ac:dyDescent="0.15">
      <c r="A23" s="298"/>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90"/>
      <c r="AQ23" s="290"/>
      <c r="AR23" s="290"/>
      <c r="AS23" s="302"/>
      <c r="AT23" s="298"/>
    </row>
    <row r="24" spans="1:46" s="303" customFormat="1" x14ac:dyDescent="0.15">
      <c r="A24" s="298"/>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90"/>
      <c r="AQ24" s="290"/>
      <c r="AR24" s="290"/>
      <c r="AS24" s="302"/>
      <c r="AT24" s="298"/>
    </row>
    <row r="25" spans="1:46" s="303" customFormat="1" x14ac:dyDescent="0.15">
      <c r="A25" s="307"/>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9"/>
      <c r="AQ25" s="309"/>
      <c r="AR25" s="309"/>
      <c r="AS25" s="310"/>
      <c r="AT25" s="298"/>
    </row>
    <row r="26" spans="1:46" s="303" customFormat="1" x14ac:dyDescent="0.15">
      <c r="A26" s="1177" t="s">
        <v>523</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9"/>
    </row>
    <row r="27" spans="1:46" x14ac:dyDescent="0.15">
      <c r="A27" s="311"/>
      <c r="AO27" s="264"/>
      <c r="AP27" s="264"/>
      <c r="AQ27" s="264"/>
      <c r="AR27" s="264"/>
      <c r="AS27" s="264"/>
      <c r="AT27" s="264"/>
    </row>
    <row r="28" spans="1:46" ht="17.25" x14ac:dyDescent="0.15">
      <c r="A28" s="265" t="s">
        <v>524</v>
      </c>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312"/>
    </row>
    <row r="29" spans="1:46" x14ac:dyDescent="0.15">
      <c r="A29" s="268"/>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9" t="s">
        <v>525</v>
      </c>
      <c r="AL29" s="269"/>
      <c r="AM29" s="269"/>
      <c r="AN29" s="269"/>
      <c r="AO29" s="264"/>
      <c r="AP29" s="264"/>
      <c r="AQ29" s="264"/>
      <c r="AR29" s="264"/>
      <c r="AS29" s="313"/>
    </row>
    <row r="30" spans="1:46" ht="13.5" customHeight="1" x14ac:dyDescent="0.15">
      <c r="A30" s="268"/>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71"/>
      <c r="AL30" s="272"/>
      <c r="AM30" s="272"/>
      <c r="AN30" s="273"/>
      <c r="AO30" s="1178" t="s">
        <v>504</v>
      </c>
      <c r="AP30" s="274"/>
      <c r="AQ30" s="275" t="s">
        <v>505</v>
      </c>
      <c r="AR30" s="276"/>
    </row>
    <row r="31" spans="1:46" x14ac:dyDescent="0.15">
      <c r="A31" s="268"/>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77"/>
      <c r="AL31" s="278"/>
      <c r="AM31" s="278"/>
      <c r="AN31" s="279"/>
      <c r="AO31" s="1179"/>
      <c r="AP31" s="280" t="s">
        <v>506</v>
      </c>
      <c r="AQ31" s="281" t="s">
        <v>507</v>
      </c>
      <c r="AR31" s="282" t="s">
        <v>508</v>
      </c>
    </row>
    <row r="32" spans="1:46" ht="27" customHeight="1" x14ac:dyDescent="0.15">
      <c r="A32" s="268"/>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1194" t="s">
        <v>526</v>
      </c>
      <c r="AL32" s="1195"/>
      <c r="AM32" s="1195"/>
      <c r="AN32" s="1196"/>
      <c r="AO32" s="314">
        <v>181261</v>
      </c>
      <c r="AP32" s="314">
        <v>11450</v>
      </c>
      <c r="AQ32" s="315">
        <v>50517</v>
      </c>
      <c r="AR32" s="316">
        <v>-77.3</v>
      </c>
    </row>
    <row r="33" spans="1:46" ht="13.5" customHeight="1" x14ac:dyDescent="0.15">
      <c r="A33" s="268"/>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1194" t="s">
        <v>527</v>
      </c>
      <c r="AL33" s="1195"/>
      <c r="AM33" s="1195"/>
      <c r="AN33" s="1196"/>
      <c r="AO33" s="314" t="s">
        <v>512</v>
      </c>
      <c r="AP33" s="314" t="s">
        <v>512</v>
      </c>
      <c r="AQ33" s="315" t="s">
        <v>512</v>
      </c>
      <c r="AR33" s="316" t="s">
        <v>512</v>
      </c>
    </row>
    <row r="34" spans="1:46" ht="27" customHeight="1" x14ac:dyDescent="0.15">
      <c r="A34" s="268"/>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1194" t="s">
        <v>528</v>
      </c>
      <c r="AL34" s="1195"/>
      <c r="AM34" s="1195"/>
      <c r="AN34" s="1196"/>
      <c r="AO34" s="314" t="s">
        <v>512</v>
      </c>
      <c r="AP34" s="314" t="s">
        <v>512</v>
      </c>
      <c r="AQ34" s="315">
        <v>23</v>
      </c>
      <c r="AR34" s="316" t="s">
        <v>512</v>
      </c>
    </row>
    <row r="35" spans="1:46" ht="27" customHeight="1" x14ac:dyDescent="0.15">
      <c r="A35" s="268"/>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1194" t="s">
        <v>529</v>
      </c>
      <c r="AL35" s="1195"/>
      <c r="AM35" s="1195"/>
      <c r="AN35" s="1196"/>
      <c r="AO35" s="314">
        <v>137910</v>
      </c>
      <c r="AP35" s="314">
        <v>8711</v>
      </c>
      <c r="AQ35" s="315">
        <v>15430</v>
      </c>
      <c r="AR35" s="316">
        <v>-43.5</v>
      </c>
    </row>
    <row r="36" spans="1:46" ht="27" customHeight="1" x14ac:dyDescent="0.15">
      <c r="A36" s="268"/>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1194" t="s">
        <v>530</v>
      </c>
      <c r="AL36" s="1195"/>
      <c r="AM36" s="1195"/>
      <c r="AN36" s="1196"/>
      <c r="AO36" s="314">
        <v>22642</v>
      </c>
      <c r="AP36" s="314">
        <v>1430</v>
      </c>
      <c r="AQ36" s="315">
        <v>2664</v>
      </c>
      <c r="AR36" s="316">
        <v>-46.3</v>
      </c>
    </row>
    <row r="37" spans="1:46" ht="13.5" customHeight="1" x14ac:dyDescent="0.15">
      <c r="A37" s="268"/>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1194" t="s">
        <v>531</v>
      </c>
      <c r="AL37" s="1195"/>
      <c r="AM37" s="1195"/>
      <c r="AN37" s="1196"/>
      <c r="AO37" s="314">
        <v>26819</v>
      </c>
      <c r="AP37" s="314">
        <v>1694</v>
      </c>
      <c r="AQ37" s="315">
        <v>451</v>
      </c>
      <c r="AR37" s="316">
        <v>275.60000000000002</v>
      </c>
    </row>
    <row r="38" spans="1:46" ht="27" customHeight="1" x14ac:dyDescent="0.15">
      <c r="A38" s="268"/>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1197" t="s">
        <v>532</v>
      </c>
      <c r="AL38" s="1198"/>
      <c r="AM38" s="1198"/>
      <c r="AN38" s="1199"/>
      <c r="AO38" s="317" t="s">
        <v>512</v>
      </c>
      <c r="AP38" s="317" t="s">
        <v>512</v>
      </c>
      <c r="AQ38" s="318">
        <v>4</v>
      </c>
      <c r="AR38" s="306" t="s">
        <v>512</v>
      </c>
      <c r="AS38" s="313"/>
    </row>
    <row r="39" spans="1:46" x14ac:dyDescent="0.15">
      <c r="A39" s="268"/>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1197" t="s">
        <v>533</v>
      </c>
      <c r="AL39" s="1198"/>
      <c r="AM39" s="1198"/>
      <c r="AN39" s="1199"/>
      <c r="AO39" s="314">
        <v>-137547</v>
      </c>
      <c r="AP39" s="314">
        <v>-8688</v>
      </c>
      <c r="AQ39" s="315">
        <v>-3528</v>
      </c>
      <c r="AR39" s="316">
        <v>146.30000000000001</v>
      </c>
      <c r="AS39" s="313"/>
    </row>
    <row r="40" spans="1:46" ht="27" customHeight="1" x14ac:dyDescent="0.15">
      <c r="A40" s="268"/>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1194" t="s">
        <v>534</v>
      </c>
      <c r="AL40" s="1195"/>
      <c r="AM40" s="1195"/>
      <c r="AN40" s="1196"/>
      <c r="AO40" s="314">
        <v>-232911</v>
      </c>
      <c r="AP40" s="314">
        <v>-14712</v>
      </c>
      <c r="AQ40" s="315">
        <v>-45748</v>
      </c>
      <c r="AR40" s="316">
        <v>-67.8</v>
      </c>
      <c r="AS40" s="313"/>
    </row>
    <row r="41" spans="1:46" x14ac:dyDescent="0.15">
      <c r="A41" s="268"/>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1200" t="s">
        <v>303</v>
      </c>
      <c r="AL41" s="1201"/>
      <c r="AM41" s="1201"/>
      <c r="AN41" s="1202"/>
      <c r="AO41" s="314">
        <v>-1826</v>
      </c>
      <c r="AP41" s="314">
        <v>-115</v>
      </c>
      <c r="AQ41" s="315">
        <v>19813</v>
      </c>
      <c r="AR41" s="316">
        <v>-100.6</v>
      </c>
      <c r="AS41" s="313"/>
    </row>
    <row r="42" spans="1:46" x14ac:dyDescent="0.15">
      <c r="A42" s="268"/>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319" t="s">
        <v>535</v>
      </c>
      <c r="AL42" s="264"/>
      <c r="AM42" s="264"/>
      <c r="AN42" s="264"/>
      <c r="AO42" s="264"/>
      <c r="AP42" s="264"/>
      <c r="AQ42" s="290"/>
      <c r="AR42" s="290"/>
      <c r="AS42" s="313"/>
    </row>
    <row r="43" spans="1:46" x14ac:dyDescent="0.15">
      <c r="A43" s="268"/>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320"/>
      <c r="AQ43" s="290"/>
      <c r="AR43" s="264"/>
      <c r="AS43" s="313"/>
    </row>
    <row r="44" spans="1:46" x14ac:dyDescent="0.15">
      <c r="A44" s="268"/>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90"/>
      <c r="AR44" s="264"/>
    </row>
    <row r="45" spans="1:46" x14ac:dyDescent="0.15">
      <c r="A45" s="266"/>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321"/>
      <c r="AR45" s="266"/>
      <c r="AS45" s="266"/>
      <c r="AT45" s="264"/>
    </row>
    <row r="46" spans="1:46" x14ac:dyDescent="0.15">
      <c r="A46" s="322"/>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264"/>
    </row>
    <row r="47" spans="1:46" ht="17.25" customHeight="1" x14ac:dyDescent="0.15">
      <c r="A47" s="323" t="s">
        <v>536</v>
      </c>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row>
    <row r="48" spans="1:46" x14ac:dyDescent="0.15">
      <c r="A48" s="268"/>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324" t="s">
        <v>537</v>
      </c>
      <c r="AL48" s="324"/>
      <c r="AM48" s="324"/>
      <c r="AN48" s="324"/>
      <c r="AO48" s="324"/>
      <c r="AP48" s="324"/>
      <c r="AQ48" s="325"/>
      <c r="AR48" s="324"/>
    </row>
    <row r="49" spans="1:44" ht="13.5" customHeight="1" x14ac:dyDescent="0.15">
      <c r="A49" s="268"/>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326"/>
      <c r="AL49" s="327"/>
      <c r="AM49" s="1189" t="s">
        <v>504</v>
      </c>
      <c r="AN49" s="1191" t="s">
        <v>538</v>
      </c>
      <c r="AO49" s="1192"/>
      <c r="AP49" s="1192"/>
      <c r="AQ49" s="1192"/>
      <c r="AR49" s="1193"/>
    </row>
    <row r="50" spans="1:44" x14ac:dyDescent="0.15">
      <c r="A50" s="268"/>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328"/>
      <c r="AL50" s="329"/>
      <c r="AM50" s="1190"/>
      <c r="AN50" s="330" t="s">
        <v>539</v>
      </c>
      <c r="AO50" s="331" t="s">
        <v>540</v>
      </c>
      <c r="AP50" s="332" t="s">
        <v>541</v>
      </c>
      <c r="AQ50" s="333" t="s">
        <v>542</v>
      </c>
      <c r="AR50" s="334" t="s">
        <v>543</v>
      </c>
    </row>
    <row r="51" spans="1:44" x14ac:dyDescent="0.15">
      <c r="A51" s="268"/>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326" t="s">
        <v>544</v>
      </c>
      <c r="AL51" s="327"/>
      <c r="AM51" s="335">
        <v>509701</v>
      </c>
      <c r="AN51" s="336">
        <v>32477</v>
      </c>
      <c r="AO51" s="337">
        <v>27.5</v>
      </c>
      <c r="AP51" s="338">
        <v>67343</v>
      </c>
      <c r="AQ51" s="339">
        <v>0.1</v>
      </c>
      <c r="AR51" s="340">
        <v>27.4</v>
      </c>
    </row>
    <row r="52" spans="1:44" x14ac:dyDescent="0.15">
      <c r="A52" s="268"/>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341"/>
      <c r="AL52" s="342" t="s">
        <v>545</v>
      </c>
      <c r="AM52" s="343">
        <v>410360</v>
      </c>
      <c r="AN52" s="344">
        <v>26148</v>
      </c>
      <c r="AO52" s="345">
        <v>95.1</v>
      </c>
      <c r="AP52" s="346">
        <v>32865</v>
      </c>
      <c r="AQ52" s="347">
        <v>-6.3</v>
      </c>
      <c r="AR52" s="348">
        <v>101.4</v>
      </c>
    </row>
    <row r="53" spans="1:44" x14ac:dyDescent="0.15">
      <c r="A53" s="268"/>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26" t="s">
        <v>546</v>
      </c>
      <c r="AL53" s="327"/>
      <c r="AM53" s="335">
        <v>770252</v>
      </c>
      <c r="AN53" s="336">
        <v>48824</v>
      </c>
      <c r="AO53" s="337">
        <v>50.3</v>
      </c>
      <c r="AP53" s="338">
        <v>73475</v>
      </c>
      <c r="AQ53" s="339">
        <v>9.1</v>
      </c>
      <c r="AR53" s="340">
        <v>41.2</v>
      </c>
    </row>
    <row r="54" spans="1:44" x14ac:dyDescent="0.15">
      <c r="A54" s="268"/>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341"/>
      <c r="AL54" s="342" t="s">
        <v>545</v>
      </c>
      <c r="AM54" s="343">
        <v>563234</v>
      </c>
      <c r="AN54" s="344">
        <v>35702</v>
      </c>
      <c r="AO54" s="345">
        <v>36.5</v>
      </c>
      <c r="AP54" s="346">
        <v>43072</v>
      </c>
      <c r="AQ54" s="347">
        <v>31.1</v>
      </c>
      <c r="AR54" s="348">
        <v>5.4</v>
      </c>
    </row>
    <row r="55" spans="1:44" x14ac:dyDescent="0.15">
      <c r="A55" s="268"/>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326" t="s">
        <v>547</v>
      </c>
      <c r="AL55" s="327"/>
      <c r="AM55" s="335">
        <v>1044250</v>
      </c>
      <c r="AN55" s="336">
        <v>66251</v>
      </c>
      <c r="AO55" s="337">
        <v>35.700000000000003</v>
      </c>
      <c r="AP55" s="338">
        <v>87464</v>
      </c>
      <c r="AQ55" s="339">
        <v>19</v>
      </c>
      <c r="AR55" s="340">
        <v>16.7</v>
      </c>
    </row>
    <row r="56" spans="1:44" x14ac:dyDescent="0.15">
      <c r="A56" s="268"/>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341"/>
      <c r="AL56" s="342" t="s">
        <v>545</v>
      </c>
      <c r="AM56" s="343">
        <v>721328</v>
      </c>
      <c r="AN56" s="344">
        <v>45764</v>
      </c>
      <c r="AO56" s="345">
        <v>28.2</v>
      </c>
      <c r="AP56" s="346">
        <v>47479</v>
      </c>
      <c r="AQ56" s="347">
        <v>10.199999999999999</v>
      </c>
      <c r="AR56" s="348">
        <v>18</v>
      </c>
    </row>
    <row r="57" spans="1:44" x14ac:dyDescent="0.15">
      <c r="A57" s="268"/>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326" t="s">
        <v>548</v>
      </c>
      <c r="AL57" s="327"/>
      <c r="AM57" s="335">
        <v>2025550</v>
      </c>
      <c r="AN57" s="336">
        <v>127884</v>
      </c>
      <c r="AO57" s="337">
        <v>93</v>
      </c>
      <c r="AP57" s="338">
        <v>96248</v>
      </c>
      <c r="AQ57" s="339">
        <v>10</v>
      </c>
      <c r="AR57" s="340">
        <v>83</v>
      </c>
    </row>
    <row r="58" spans="1:44" x14ac:dyDescent="0.15">
      <c r="A58" s="268"/>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341"/>
      <c r="AL58" s="342" t="s">
        <v>545</v>
      </c>
      <c r="AM58" s="343">
        <v>388481</v>
      </c>
      <c r="AN58" s="344">
        <v>24527</v>
      </c>
      <c r="AO58" s="345">
        <v>-46.4</v>
      </c>
      <c r="AP58" s="346">
        <v>55768</v>
      </c>
      <c r="AQ58" s="347">
        <v>17.5</v>
      </c>
      <c r="AR58" s="348">
        <v>-63.9</v>
      </c>
    </row>
    <row r="59" spans="1:44" x14ac:dyDescent="0.15">
      <c r="A59" s="268"/>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326" t="s">
        <v>549</v>
      </c>
      <c r="AL59" s="327"/>
      <c r="AM59" s="335">
        <v>899763</v>
      </c>
      <c r="AN59" s="336">
        <v>56836</v>
      </c>
      <c r="AO59" s="337">
        <v>-55.6</v>
      </c>
      <c r="AP59" s="338">
        <v>76413</v>
      </c>
      <c r="AQ59" s="339">
        <v>-20.6</v>
      </c>
      <c r="AR59" s="340">
        <v>-35</v>
      </c>
    </row>
    <row r="60" spans="1:44" x14ac:dyDescent="0.15">
      <c r="A60" s="268"/>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341"/>
      <c r="AL60" s="342" t="s">
        <v>545</v>
      </c>
      <c r="AM60" s="343">
        <v>897015</v>
      </c>
      <c r="AN60" s="344">
        <v>56662</v>
      </c>
      <c r="AO60" s="345">
        <v>131</v>
      </c>
      <c r="AP60" s="346">
        <v>39658</v>
      </c>
      <c r="AQ60" s="347">
        <v>-28.9</v>
      </c>
      <c r="AR60" s="348">
        <v>159.9</v>
      </c>
    </row>
    <row r="61" spans="1:44" x14ac:dyDescent="0.15">
      <c r="A61" s="268"/>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326" t="s">
        <v>550</v>
      </c>
      <c r="AL61" s="349"/>
      <c r="AM61" s="350">
        <v>1049903</v>
      </c>
      <c r="AN61" s="351">
        <v>66454</v>
      </c>
      <c r="AO61" s="352">
        <v>30.2</v>
      </c>
      <c r="AP61" s="353">
        <v>80189</v>
      </c>
      <c r="AQ61" s="354">
        <v>3.5</v>
      </c>
      <c r="AR61" s="340">
        <v>26.7</v>
      </c>
    </row>
    <row r="62" spans="1:44" x14ac:dyDescent="0.15">
      <c r="A62" s="268"/>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341"/>
      <c r="AL62" s="342" t="s">
        <v>545</v>
      </c>
      <c r="AM62" s="343">
        <v>596084</v>
      </c>
      <c r="AN62" s="344">
        <v>37761</v>
      </c>
      <c r="AO62" s="345">
        <v>48.9</v>
      </c>
      <c r="AP62" s="346">
        <v>43768</v>
      </c>
      <c r="AQ62" s="347">
        <v>4.7</v>
      </c>
      <c r="AR62" s="348">
        <v>44.2</v>
      </c>
    </row>
    <row r="63" spans="1:44" x14ac:dyDescent="0.15">
      <c r="A63" s="268"/>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row>
    <row r="64" spans="1:44" x14ac:dyDescent="0.15">
      <c r="A64" s="268"/>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row>
    <row r="65" spans="1:46" x14ac:dyDescent="0.15">
      <c r="A65" s="268"/>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row>
    <row r="66" spans="1:46" x14ac:dyDescent="0.15">
      <c r="A66" s="355"/>
      <c r="B66" s="322"/>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56"/>
    </row>
    <row r="67" spans="1:46" ht="13.5" hidden="1" customHeight="1" x14ac:dyDescent="0.15">
      <c r="AK67" s="264"/>
      <c r="AL67" s="264"/>
      <c r="AM67" s="264"/>
      <c r="AN67" s="264"/>
      <c r="AO67" s="264"/>
      <c r="AP67" s="264"/>
      <c r="AQ67" s="264"/>
      <c r="AR67" s="264"/>
      <c r="AS67" s="264"/>
      <c r="AT67" s="264"/>
    </row>
    <row r="68" spans="1:46" ht="13.5" hidden="1" customHeight="1" x14ac:dyDescent="0.15">
      <c r="AK68" s="264"/>
      <c r="AL68" s="264"/>
      <c r="AM68" s="264"/>
      <c r="AN68" s="264"/>
      <c r="AO68" s="264"/>
      <c r="AP68" s="264"/>
      <c r="AQ68" s="264"/>
      <c r="AR68" s="264"/>
    </row>
    <row r="69" spans="1:46" ht="13.5" hidden="1" customHeight="1" x14ac:dyDescent="0.15">
      <c r="AK69" s="264"/>
      <c r="AL69" s="264"/>
      <c r="AM69" s="264"/>
      <c r="AN69" s="264"/>
      <c r="AO69" s="264"/>
      <c r="AP69" s="264"/>
      <c r="AQ69" s="264"/>
      <c r="AR69" s="264"/>
    </row>
    <row r="70" spans="1:46" hidden="1" x14ac:dyDescent="0.15">
      <c r="AK70" s="264"/>
      <c r="AL70" s="264"/>
      <c r="AM70" s="264"/>
      <c r="AN70" s="264"/>
      <c r="AO70" s="264"/>
      <c r="AP70" s="264"/>
      <c r="AQ70" s="264"/>
      <c r="AR70" s="264"/>
    </row>
    <row r="71" spans="1:46" hidden="1" x14ac:dyDescent="0.15">
      <c r="AK71" s="264"/>
      <c r="AL71" s="264"/>
      <c r="AM71" s="264"/>
      <c r="AN71" s="264"/>
      <c r="AO71" s="264"/>
      <c r="AP71" s="264"/>
      <c r="AQ71" s="264"/>
      <c r="AR71" s="264"/>
    </row>
    <row r="72" spans="1:46" hidden="1" x14ac:dyDescent="0.15">
      <c r="AK72" s="264"/>
      <c r="AL72" s="264"/>
      <c r="AM72" s="264"/>
      <c r="AN72" s="264"/>
      <c r="AO72" s="264"/>
      <c r="AP72" s="264"/>
      <c r="AQ72" s="264"/>
      <c r="AR72" s="264"/>
    </row>
    <row r="73" spans="1:46" hidden="1" x14ac:dyDescent="0.15">
      <c r="AK73" s="264"/>
      <c r="AL73" s="264"/>
      <c r="AM73" s="264"/>
      <c r="AN73" s="264"/>
      <c r="AO73" s="264"/>
      <c r="AP73" s="264"/>
      <c r="AQ73" s="264"/>
      <c r="AR73" s="264"/>
    </row>
  </sheetData>
  <sheetProtection algorithmName="SHA-512" hashValue="gyz9+KW08oxhV8W5OIOSs6KkJj6g1sxi2XuaiN5KhGAaqr3giP/V775w1/Bzoec9CchVHM5x/yNptHuengQlAA==" saltValue="VpJ28FI3NynShfTnH6lF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552</v>
      </c>
    </row>
    <row r="121" spans="125:125" ht="13.5" hidden="1" customHeight="1" x14ac:dyDescent="0.15">
      <c r="DU121" s="261"/>
    </row>
  </sheetData>
  <sheetProtection algorithmName="SHA-512" hashValue="RK4DaJTZxiNcz6dlHnSCtv7cklClgj5LQioEtaXcWEpSzT5EWtzhjAn1/y7zQiQ3IWsrzvwRO3HC9qSL973www==" saltValue="RodO3RHcEN1ldCTEhsDQ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553</v>
      </c>
    </row>
  </sheetData>
  <sheetProtection algorithmName="SHA-512" hashValue="dWgmX2w96m6FEUzi4tV+LEgvPXm8G2RYWXmuok08H1HlUpNIpWwxSuzWjv3EP3zwoBOeQpctXEEww4AynB4wKQ==" saltValue="xWVFYJctFu9cTGAIujiH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3" t="s">
        <v>3</v>
      </c>
      <c r="D47" s="1203"/>
      <c r="E47" s="1204"/>
      <c r="F47" s="11">
        <v>34</v>
      </c>
      <c r="G47" s="12">
        <v>36.06</v>
      </c>
      <c r="H47" s="12">
        <v>37.659999999999997</v>
      </c>
      <c r="I47" s="12">
        <v>35.770000000000003</v>
      </c>
      <c r="J47" s="13">
        <v>41.1</v>
      </c>
    </row>
    <row r="48" spans="2:10" ht="57.75" customHeight="1" x14ac:dyDescent="0.15">
      <c r="B48" s="14"/>
      <c r="C48" s="1205" t="s">
        <v>4</v>
      </c>
      <c r="D48" s="1205"/>
      <c r="E48" s="1206"/>
      <c r="F48" s="15">
        <v>4.1900000000000004</v>
      </c>
      <c r="G48" s="16">
        <v>4.28</v>
      </c>
      <c r="H48" s="16">
        <v>5.93</v>
      </c>
      <c r="I48" s="16">
        <v>7.61</v>
      </c>
      <c r="J48" s="17">
        <v>9.75</v>
      </c>
    </row>
    <row r="49" spans="2:10" ht="57.75" customHeight="1" thickBot="1" x14ac:dyDescent="0.2">
      <c r="B49" s="18"/>
      <c r="C49" s="1207" t="s">
        <v>5</v>
      </c>
      <c r="D49" s="1207"/>
      <c r="E49" s="1208"/>
      <c r="F49" s="19">
        <v>10.45</v>
      </c>
      <c r="G49" s="20">
        <v>2.5299999999999998</v>
      </c>
      <c r="H49" s="20">
        <v>2.48</v>
      </c>
      <c r="I49" s="20">
        <v>0.53</v>
      </c>
      <c r="J49" s="21">
        <v>6.12</v>
      </c>
    </row>
    <row r="50" spans="2:10" x14ac:dyDescent="0.15"/>
  </sheetData>
  <sheetProtection algorithmName="SHA-512" hashValue="Lf/FPSRUJ2bsq0oxyLjXJ6Xf3h4Utc2gDVUQy5D7zUjFFR68EE2nx+JX+cmJaYpdGwo2Omk0BPs5SCYlHwKwMg==" saltValue="F0H9Dvm0kJAbnrA8g3Vx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2023-03-09T04:34:06Z</cp:lastPrinted>
  <dcterms:created xsi:type="dcterms:W3CDTF">2023-02-20T05:46:40Z</dcterms:created>
  <dcterms:modified xsi:type="dcterms:W3CDTF">2023-10-06T08:10:01Z</dcterms:modified>
  <cp:category/>
</cp:coreProperties>
</file>