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7 東浦町\"/>
    </mc:Choice>
  </mc:AlternateContent>
  <xr:revisionPtr revIDLastSave="0" documentId="13_ncr:1_{5CFB0B87-18CA-45D5-92B2-FF90D5821DD6}" xr6:coauthVersionLast="47" xr6:coauthVersionMax="47" xr10:uidLastSave="{00000000-0000-0000-0000-000000000000}"/>
  <bookViews>
    <workbookView xWindow="-120" yWindow="-120" windowWidth="27645" windowHeight="16440" tabRatio="85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<sst xmlns="http://schemas.openxmlformats.org/spreadsheetml/2006/main" count="1123" uniqueCount="621">
  <si>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</si>
  <si>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</si>
  <si>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</si>
  <si>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</si>
  <si>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</si>
  <si>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</si>
  <si>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</si>
  <si>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</si>
  <si>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</si>
  <si>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</si>
  <si>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</si>
  <si>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</si>
  <si>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</si>
  <si>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</si>
  <si>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</si>
  <si>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</si>
  <si>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</si>
  <si>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</si>
  <si>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</si>
  <si>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</si>
  <si>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</si>
  <si>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</si>
  <si>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</si>
  <si>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</si>
  <si>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</si>
  <si>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</si>
  <si>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</si>
  <si>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</si>
  <si>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</si>
  <si>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</si>
  <si>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</si>
  <si>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</si>
  <si>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</si>
  <si>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</si>
  <si>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</si>
  <si>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</si>
  <si>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</si>
  <si>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</si>
  <si>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</si>
  <si>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</si>
  <si>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</si>
  <si>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</si>
  <si>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</si>
  <si>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</si>
  <si>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</si>
  <si>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</si>
  <si>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</si>
  <si>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</si>
  <si>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</si>
  <si>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</si>
  <si>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</si>
  <si>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</si>
  <si>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</si>
  <si>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</si>
  <si>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</si>
  <si>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</si>
  <si>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</si>
  <si>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</si>
  <si>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</si>
  <si>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</si>
  <si>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</si>
  <si>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</si>
  <si>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</si>
  <si>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</si>
  <si>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</si>
  <si>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</si>
  <si>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</si>
  <si>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</si>
  <si>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</si>
  <si>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</si>
  <si>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</si>
  <si>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</si>
  <si>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</si>
  <si>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</si>
  <si>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</si>
  <si>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</si>
  <si>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</si>
  <si>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</si>
  <si>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</si>
  <si>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</si>
  <si>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</si>
  <si>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</si>
  <si>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</si>
  <si>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</si>
  <si>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</si>
  <si>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</si>
  <si>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</si>
  <si>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</si>
  <si>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</si>
  <si>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</si>
  <si>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</si>
  <si>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</si>
  <si>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</si>
  <si>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</si>
  <si>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</si>
  <si>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</si>
  <si>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</si>
  <si>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</si>
  <si>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</si>
  <si>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</si>
  <si>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</si>
  <si>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</si>
  <si>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</si>
  <si>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</si>
  <si>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</si>
  <si>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</si>
  <si>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</si>
  <si>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</si>
  <si>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</si>
  <si>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</si>
  <si>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</si>
  <si>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</si>
  <si>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</si>
  <si>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</si>
  <si>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</si>
  <si>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</si>
  <si>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</si>
  <si>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</si>
  <si>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</si>
  <si>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</si>
  <si>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</si>
  <si>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</si>
  <si>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</si>
  <si>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</si>
  <si>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</si>
  <si>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</si>
  <si>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</si>
  <si>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</si>
  <si>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</si>
  <si>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</si>
  <si>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</si>
  <si>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</si>
  <si>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</si>
  <si>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</si>
  <si>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</si>
  <si>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</si>
  <si>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</si>
  <si>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</si>
  <si>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</si>
  <si>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</si>
  <si>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</si>
  <si>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</si>
  <si>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</si>
  <si>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</si>
  <si>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</si>
  <si>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</si>
  <si>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</si>
  <si>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</si>
  <si>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</si>
  <si>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</si>
  <si>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</si>
  <si>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</si>
  <si>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</si>
  <si>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</si>
  <si>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</si>
  <si>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</si>
  <si>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</si>
  <si>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</si>
  <si>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</si>
  <si>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</si>
  <si>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</si>
  <si>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</si>
  <si>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</si>
  <si>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</si>
  <si>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</si>
  <si>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</si>
  <si>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</si>
  <si>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</si>
  <si>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</si>
  <si>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</si>
  <si>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</si>
  <si>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</si>
  <si>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</si>
  <si>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</si>
  <si>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</si>
  <si>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</si>
  <si>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</si>
  <si>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</si>
  <si>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</si>
  <si>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</si>
  <si>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</si>
  <si>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</si>
  <si>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</si>
  <si>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</si>
  <si>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</si>
  <si>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</si>
  <si>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</si>
  <si>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</si>
  <si>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</si>
  <si>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</si>
  <si>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</si>
  <si>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</si>
  <si>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</si>
  <si>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</si>
  <si>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</si>
  <si>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</si>
  <si>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</si>
  <si>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</si>
  <si>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</si>
  <si>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</si>
  <si>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</si>
  <si>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</si>
  <si>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</si>
  <si>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</si>
  <si>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</si>
  <si>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</si>
  <si>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</si>
  <si>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</si>
  <si>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</si>
  <si>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</si>
  <si>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</si>
  <si>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</si>
  <si>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</si>
  <si>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</si>
  <si>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</si>
  <si>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</si>
  <si>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</si>
  <si>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</si>
  <si>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</si>
  <si>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</si>
  <si>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</si>
  <si>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</si>
  <si>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</si>
  <si>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</si>
  <si>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</si>
  <si>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</si>
  <si>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</si>
  <si>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</si>
  <si>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</si>
  <si>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</si>
  <si>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</si>
  <si>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</si>
  <si>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</si>
  <si>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</si>
  <si>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</si>
  <si>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</si>
  <si>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</si>
  <si>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</si>
  <si>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</si>
  <si>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</si>
  <si>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</si>
  <si>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</si>
  <si>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</si>
  <si>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</si>
  <si>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</si>
  <si>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</si>
  <si>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</si>
  <si>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</si>
  <si>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</si>
  <si>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</si>
  <si>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</si>
  <si>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</si>
  <si>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</si>
  <si>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</si>
  <si>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</si>
  <si>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</si>
  <si>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</si>
  <si>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</si>
  <si>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</si>
  <si>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</si>
  <si>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</si>
  <si>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</si>
  <si>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</si>
  <si>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</si>
  <si>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</si>
  <si>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</si>
  <si>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</si>
  <si>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</si>
  <si>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</si>
  <si>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</si>
  <si>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</si>
  <si>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</si>
  <si>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</si>
  <si>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</si>
  <si>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</si>
  <si>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</si>
  <si>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</si>
  <si>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</si>
  <si>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</si>
  <si>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</si>
  <si>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</si>
  <si>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</si>
  <si>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</si>
  <si>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</si>
  <si>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</si>
  <si>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</si>
  <si>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</si>
  <si>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</si>
  <si>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</si>
  <si>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</si>
  <si>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</si>
  <si>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</si>
  <si>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</si>
  <si>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</si>
  <si>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</si>
  <si>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</si>
  <si>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</si>
  <si>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</si>
  <si>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</si>
  <si>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</si>
  <si>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</si>
  <si>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</si>
  <si>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</si>
  <si>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</si>
  <si>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</si>
  <si>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</si>
  <si>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</si>
  <si>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</si>
  <si>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</si>
  <si>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</si>
  <si>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</si>
  <si>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</si>
  <si>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</si>
  <si>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</si>
  <si>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</si>
  <si>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</si>
  <si>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</si>
  <si>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</si>
  <si>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</si>
  <si>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</si>
  <si>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</si>
  <si>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</si>
  <si>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</si>
  <si>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</si>
  <si>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</si>
  <si>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</si>
  <si>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</si>
  <si>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</si>
  <si>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</si>
  <si>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</si>
  <si>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</si>
  <si>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</si>
  <si>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</si>
  <si>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</si>
  <si>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</si>
  <si>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</si>
  <si>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</si>
  <si>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</si>
  <si>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</si>
  <si>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</si>
  <si>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</si>
  <si>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</si>
  <si>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</si>
  <si>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</si>
  <si>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</si>
  <si>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</si>
  <si>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</si>
  <si>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</si>
  <si>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</si>
  <si>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</si>
  <si>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</si>
  <si>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</si>
  <si>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</si>
  <si>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</si>
  <si>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</si>
  <si>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</si>
  <si>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</si>
  <si>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</si>
  <si>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</si>
  <si>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</si>
  <si>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</si>
  <si>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</si>
  <si>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</si>
  <si>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</si>
  <si>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</si>
  <si>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</si>
  <si>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</si>
  <si>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</si>
  <si>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</si>
  <si>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</si>
  <si>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</si>
  <si>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</si>
  <si>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</si>
  <si>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</si>
  <si>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</si>
  <si>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</si>
  <si>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</si>
  <si>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</si>
  <si>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</si>
  <si>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</si>
  <si>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</si>
  <si>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</si>
  <si>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</si>
  <si>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</si>
  <si>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</si>
  <si>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</si>
  <si>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</si>
  <si>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</si>
  <si>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</si>
  <si>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</si>
  <si>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</si>
  <si>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</si>
  <si>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</si>
  <si>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</si>
  <si>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</si>
  <si>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</si>
  <si>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</si>
  <si>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</si>
  <si>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</si>
  <si>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</si>
  <si>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</si>
  <si>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</si>
  <si>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</si>
  <si>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</si>
  <si>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</si>
  <si>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</si>
  <si>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</si>
  <si>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</si>
  <si>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</si>
  <si>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</si>
  <si>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</si>
  <si>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</si>
  <si>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</si>
  <si>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</si>
  <si>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</si>
  <si>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</si>
  <si>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</si>
  <si>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</si>
  <si>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</si>
  <si>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</si>
  <si>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</si>
  <si>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</si>
  <si>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</si>
  <si>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</si>
  <si>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</si>
  <si>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</si>
  <si>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</si>
  <si>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</si>
  <si>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</si>
  <si>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</si>
  <si>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</si>
  <si>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</si>
  <si>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</si>
  <si>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</si>
  <si>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</si>
  <si>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</si>
  <si>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</si>
  <si>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</si>
  <si>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</si>
  <si>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</si>
  <si>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</si>
  <si>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</si>
  <si>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</si>
  <si>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</si>
  <si>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</si>
  <si>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</si>
  <si>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</si>
  <si>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</si>
  <si>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</si>
  <si>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</si>
  <si>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</si>
  <si>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</si>
  <si>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</si>
  <si>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</si>
  <si>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</si>
  <si>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</si>
  <si>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</si>
  <si>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</si>
  <si>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</si>
  <si>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</si>
  <si>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</si>
  <si>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</si>
  <si>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</si>
  <si>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</si>
  <si>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</si>
  <si>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</si>
  <si>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</si>
  <si>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</si>
  <si>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</si>
  <si>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</si>
  <si>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</si>
  <si>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</si>
  <si>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</si>
  <si>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</si>
  <si>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</si>
  <si>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</si>
  <si>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</si>
  <si>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</si>
  <si>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</si>
  <si>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</si>
  <si>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</si>
  <si>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</si>
  <si>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</si>
  <si>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</si>
  <si>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</si>
  <si>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</si>
  <si>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</si>
  <si>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</si>
  <si>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</si>
  <si>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</si>
  <si>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</si>
  <si>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</si>
  <si>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</si>
  <si>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</si>
  <si>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</si>
  <si>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</si>
  <si>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</si>
  <si>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</si>
  <si>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</si>
  <si>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</si>
  <si>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</si>
  <si>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</si>
  <si>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</si>
  <si>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</si>
  <si>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</si>
  <si>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</si>
  <si>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</si>
  <si>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</si>
  <si>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</si>
  <si>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</si>
  <si>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</si>
  <si>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</si>
  <si>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</si>
  <si>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</si>
  <si>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</si>
  <si>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</si>
  <si>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</si>
  <si>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</si>
  <si>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</si>
  <si>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</si>
  <si>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</si>
  <si>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</si>
  <si>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</si>
  <si>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</si>
  <si>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</si>
  <si>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</si>
  <si>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</si>
  <si>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</si>
  <si>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</si>
  <si>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</si>
  <si>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</si>
  <si>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</si>
  <si>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</si>
  <si>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</si>
  <si>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</si>
  <si>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</si>
  <si>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</si>
  <si>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</si>
  <si>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</si>
  <si>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</si>
  <si>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</si>
  <si>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</si>
  <si>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</si>
  <si>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</si>
  <si>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</si>
  <si>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</si>
  <si>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</si>
  <si>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</si>
  <si>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</si>
  <si>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</si>
  <si>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</si>
  <si>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</si>
  <si>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</si>
  <si>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</si>
  <si>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</si>
  <si>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</si>
  <si>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</si>
  <si>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</si>
  <si>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</si>
  <si>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</si>
  <si>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</si>
  <si>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</si>
  <si>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</si>
  <si>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</si>
  <si>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</si>
  <si>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</si>
  <si>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</si>
  <si>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</si>
  <si>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</si>
  <si>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</si>
  <si>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</si>
  <si>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14.08</t>
  </si>
  <si>
    <t>▲ 2.77</t>
  </si>
  <si>
    <t>水道事業会計</t>
  </si>
  <si>
    <t>一般会計</t>
  </si>
  <si>
    <t>下水道事業会計</t>
  </si>
  <si>
    <t>国民健康保険事業特別会計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</si>
  <si>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</si>
  <si>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</si>
  <si>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</si>
  <si>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</si>
  <si>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</si>
  <si>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</si>
  <si>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</si>
  <si>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</si>
  <si>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</si>
  <si>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</si>
  <si>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</si>
  <si>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半田市土地開発公社</t>
    <rPh sb="0" eb="9">
      <t>ハンダシトチカイハツコウシャ</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</si>
  <si>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</si>
  <si>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</si>
  <si>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知北平和公園組合（一般会計）</t>
    <rPh sb="0" eb="1">
      <t>チ</t>
    </rPh>
    <rPh sb="1" eb="3">
      <t>ホクヘイ</t>
    </rPh>
    <rPh sb="3" eb="4">
      <t>ワ</t>
    </rPh>
    <rPh sb="4" eb="6">
      <t>コウエン</t>
    </rPh>
    <rPh sb="6" eb="8">
      <t>クミアイ</t>
    </rPh>
    <rPh sb="9" eb="11">
      <t>イッパン</t>
    </rPh>
    <rPh sb="11" eb="13">
      <t>カイケイ</t>
    </rPh>
    <phoneticPr fontId="2"/>
  </si>
  <si>
    <t>知北平和公園組合（霊園事業特別会計）</t>
    <rPh sb="0" eb="1">
      <t>チ</t>
    </rPh>
    <rPh sb="1" eb="3">
      <t>ホクヘイ</t>
    </rPh>
    <rPh sb="3" eb="4">
      <t>ワ</t>
    </rPh>
    <rPh sb="4" eb="6">
      <t>コウエン</t>
    </rPh>
    <rPh sb="6" eb="8">
      <t>クミアイ</t>
    </rPh>
    <rPh sb="9" eb="11">
      <t>レイエン</t>
    </rPh>
    <rPh sb="11" eb="13">
      <t>ジギョウ</t>
    </rPh>
    <rPh sb="13" eb="15">
      <t>トクベツ</t>
    </rPh>
    <rPh sb="15" eb="17">
      <t>カイケイ</t>
    </rPh>
    <phoneticPr fontId="2"/>
  </si>
  <si>
    <t>東部知多衛生組合</t>
    <rPh sb="0" eb="2">
      <t>トウブ</t>
    </rPh>
    <rPh sb="2" eb="4">
      <t>チタ</t>
    </rPh>
    <rPh sb="4" eb="6">
      <t>エイセイ</t>
    </rPh>
    <rPh sb="6" eb="8">
      <t>クミアイ</t>
    </rPh>
    <phoneticPr fontId="2"/>
  </si>
  <si>
    <t>知多中部広域事務組合（一般会計）</t>
  </si>
  <si>
    <t>知多中部広域事務組合（消防指令センター特別会計）</t>
  </si>
  <si>
    <t>愛知県後期高齢者医療広域連合（一般会計）</t>
    <rPh sb="15" eb="17">
      <t>イッパン</t>
    </rPh>
    <rPh sb="17" eb="19">
      <t>カイケイ</t>
    </rPh>
    <phoneticPr fontId="2"/>
  </si>
  <si>
    <t>愛知県後期高齢者医療広域連合（後期高齢者医療特別会計）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</si>
  <si>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</si>
  <si>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</si>
  <si>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</si>
  <si>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</si>
  <si>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</si>
  <si>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</si>
  <si>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新庁舎建設基金積立金</t>
  </si>
  <si>
    <t>公共施設等整備基金</t>
  </si>
  <si>
    <t>ふるさとづくり基金</t>
    <rPh sb="7" eb="9">
      <t>キキン</t>
    </rPh>
    <phoneticPr fontId="5"/>
  </si>
  <si>
    <t>土地区画整理事業基金</t>
  </si>
  <si>
    <t>職員退職手当基金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</si>
  <si>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</si>
  <si>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</si>
  <si>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</si>
  <si>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将来負担比率については、同水準で推移すると見込んでいるが、大規模な施設更新は予定していないため、有形固定資産減価償却率については上昇すると見込まれる。
今後は、公共施設等総合管理計画及び個別施設計画に基づき適正な管理を行っていく。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</si>
  <si>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</si>
  <si>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</si>
  <si>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</si>
  <si>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</si>
  <si>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</si>
  <si>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</si>
  <si>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</si>
  <si>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今後も同水準で推移すると考えている。実質公債費比率については、地方債残高を減少させていく財政運営を行っているため、減少している。今後はどちらの数値も減少または同水準で推移すると考えられるが、個別施設計画に基づき施設の更新を行う際には上昇する見込みであるため、数値の変動には引き続き注視していく。</t>
    <rPh sb="128" eb="130">
      <t>ミコ</t>
    </rPh>
    <rPh sb="137" eb="139">
      <t>スウチ</t>
    </rPh>
    <rPh sb="140" eb="142">
      <t>ヘンドウ</t>
    </rPh>
    <rPh sb="144" eb="145">
      <t>ヒ</t>
    </rPh>
    <rPh sb="146" eb="147">
      <t>ツヅ</t>
    </rPh>
    <rPh sb="148" eb="15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</si>
</sst>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DFDC-4596-854B-FCFB3FE15F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25260</c:v>
                </c:pt>
                <c:pt idx="1">
                  <c:v>25956</c:v>
                </c:pt>
                <c:pt idx="2">
                  <c:v>37499</c:v>
                </c:pt>
                <c:pt idx="3">
                  <c:v>34834</c:v>
                </c:pt>
                <c:pt idx="4">
                  <c:v>32019</c:v>
                </c:pt>
              </c:numCache>
            </c:numRef>
          </c:val>
          <c:smooth val="0"/>
          <c:extLst>
            <c:ext xmlns:c16="http://schemas.microsoft.com/office/drawing/2014/chart" uri="{C3380CC4-5D6E-409C-BE32-E72D297353CC}">
              <c16:uniqueId val="{00000001-DFDC-4596-854B-FCFB3FE15F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6.11</c:v>
                </c:pt>
                <c:pt idx="1">
                  <c:v>3.23</c:v>
                </c:pt>
                <c:pt idx="2">
                  <c:v>7.47</c:v>
                </c:pt>
                <c:pt idx="3">
                  <c:v>6.73</c:v>
                </c:pt>
                <c:pt idx="4">
                  <c:v>10.19</c:v>
                </c:pt>
              </c:numCache>
            </c:numRef>
          </c:val>
          <c:extLst>
            <c:ext xmlns:c16="http://schemas.microsoft.com/office/drawing/2014/chart" uri="{C3380CC4-5D6E-409C-BE32-E72D297353CC}">
              <c16:uniqueId val="{00000000-ED9A-4B11-9F13-321E118C2E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29.02</c:v>
                </c:pt>
                <c:pt idx="1">
                  <c:v>20.37</c:v>
                </c:pt>
                <c:pt idx="2">
                  <c:v>18.32</c:v>
                </c:pt>
                <c:pt idx="3">
                  <c:v>19.260000000000002</c:v>
                </c:pt>
                <c:pt idx="4">
                  <c:v>19.690000000000001</c:v>
                </c:pt>
              </c:numCache>
            </c:numRef>
          </c:val>
          <c:extLst>
            <c:ext xmlns:c16="http://schemas.microsoft.com/office/drawing/2014/chart" uri="{C3380CC4-5D6E-409C-BE32-E72D297353CC}">
              <c16:uniqueId val="{00000001-ED9A-4B11-9F13-321E118C2E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0.24</c:v>
                </c:pt>
                <c:pt idx="1">
                  <c:v>-14.08</c:v>
                </c:pt>
                <c:pt idx="2">
                  <c:v>0.48</c:v>
                </c:pt>
                <c:pt idx="3">
                  <c:v>-2.77</c:v>
                </c:pt>
                <c:pt idx="4">
                  <c:v>2.0299999999999998</c:v>
                </c:pt>
              </c:numCache>
            </c:numRef>
          </c:val>
          <c:smooth val="0"/>
          <c:extLst>
            <c:ext xmlns:c16="http://schemas.microsoft.com/office/drawing/2014/chart" uri="{C3380CC4-5D6E-409C-BE32-E72D297353CC}">
              <c16:uniqueId val="{00000002-ED9A-4B11-9F13-321E118C2E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0.41</c:v>
                </c:pt>
                <c:pt idx="4">
                  <c:v>0</c:v>
                </c:pt>
                <c:pt idx="5">
                  <c:v>0</c:v>
                </c:pt>
                <c:pt idx="6">
                  <c:v>0</c:v>
                </c:pt>
                <c:pt idx="7">
                  <c:v>0</c:v>
                </c:pt>
                <c:pt idx="8">
                  <c:v>0</c:v>
                </c:pt>
                <c:pt idx="9">
                  <c:v>0</c:v>
                </c:pt>
              </c:numCache>
            </c:numRef>
          </c:val>
          <c:extLst>
            <c:ext xmlns:c16="http://schemas.microsoft.com/office/drawing/2014/chart" uri="{C3380CC4-5D6E-409C-BE32-E72D297353CC}">
              <c16:uniqueId val="{00000000-1375-4566-AC5F-162DEDF12C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75-4566-AC5F-162DEDF12C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75-4566-AC5F-162DEDF12C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375-4566-AC5F-162DEDF12C58}"/>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375-4566-AC5F-162DEDF12C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375-4566-AC5F-162DEDF12C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3.83</c:v>
                </c:pt>
                <c:pt idx="2">
                  <c:v>#N/A</c:v>
                </c:pt>
                <c:pt idx="3">
                  <c:v>2.73</c:v>
                </c:pt>
                <c:pt idx="4">
                  <c:v>#N/A</c:v>
                </c:pt>
                <c:pt idx="5">
                  <c:v>1.77</c:v>
                </c:pt>
                <c:pt idx="6">
                  <c:v>#N/A</c:v>
                </c:pt>
                <c:pt idx="7">
                  <c:v>1</c:v>
                </c:pt>
                <c:pt idx="8">
                  <c:v>#N/A</c:v>
                </c:pt>
                <c:pt idx="9">
                  <c:v>0.4</c:v>
                </c:pt>
              </c:numCache>
            </c:numRef>
          </c:val>
          <c:extLst>
            <c:ext xmlns:c16="http://schemas.microsoft.com/office/drawing/2014/chart" uri="{C3380CC4-5D6E-409C-BE32-E72D297353CC}">
              <c16:uniqueId val="{00000006-1375-4566-AC5F-162DEDF12C5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0.28999999999999998</c:v>
                </c:pt>
                <c:pt idx="6">
                  <c:v>#N/A</c:v>
                </c:pt>
                <c:pt idx="7">
                  <c:v>0.65</c:v>
                </c:pt>
                <c:pt idx="8">
                  <c:v>#N/A</c:v>
                </c:pt>
                <c:pt idx="9">
                  <c:v>0.72</c:v>
                </c:pt>
              </c:numCache>
            </c:numRef>
          </c:val>
          <c:extLst>
            <c:ext xmlns:c16="http://schemas.microsoft.com/office/drawing/2014/chart" uri="{C3380CC4-5D6E-409C-BE32-E72D297353CC}">
              <c16:uniqueId val="{00000007-1375-4566-AC5F-162DEDF12C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c:v>
                </c:pt>
                <c:pt idx="2">
                  <c:v>#N/A</c:v>
                </c:pt>
                <c:pt idx="3">
                  <c:v>3.23</c:v>
                </c:pt>
                <c:pt idx="4">
                  <c:v>#N/A</c:v>
                </c:pt>
                <c:pt idx="5">
                  <c:v>7.47</c:v>
                </c:pt>
                <c:pt idx="6">
                  <c:v>#N/A</c:v>
                </c:pt>
                <c:pt idx="7">
                  <c:v>6.72</c:v>
                </c:pt>
                <c:pt idx="8">
                  <c:v>#N/A</c:v>
                </c:pt>
                <c:pt idx="9">
                  <c:v>10.18</c:v>
                </c:pt>
              </c:numCache>
            </c:numRef>
          </c:val>
          <c:extLst>
            <c:ext xmlns:c16="http://schemas.microsoft.com/office/drawing/2014/chart" uri="{C3380CC4-5D6E-409C-BE32-E72D297353CC}">
              <c16:uniqueId val="{00000008-1375-4566-AC5F-162DEDF12C5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c:v>
                </c:pt>
                <c:pt idx="2">
                  <c:v>#N/A</c:v>
                </c:pt>
                <c:pt idx="3">
                  <c:v>15.2</c:v>
                </c:pt>
                <c:pt idx="4">
                  <c:v>#N/A</c:v>
                </c:pt>
                <c:pt idx="5">
                  <c:v>16.46</c:v>
                </c:pt>
                <c:pt idx="6">
                  <c:v>#N/A</c:v>
                </c:pt>
                <c:pt idx="7">
                  <c:v>15.63</c:v>
                </c:pt>
                <c:pt idx="8">
                  <c:v>#N/A</c:v>
                </c:pt>
                <c:pt idx="9">
                  <c:v>15.02</c:v>
                </c:pt>
              </c:numCache>
            </c:numRef>
          </c:val>
          <c:extLst>
            <c:ext xmlns:c16="http://schemas.microsoft.com/office/drawing/2014/chart" uri="{C3380CC4-5D6E-409C-BE32-E72D297353CC}">
              <c16:uniqueId val="{00000009-1375-4566-AC5F-162DEDF12C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1536</c:v>
                </c:pt>
                <c:pt idx="5">
                  <c:v>1518</c:v>
                </c:pt>
                <c:pt idx="8">
                  <c:v>1370</c:v>
                </c:pt>
                <c:pt idx="11">
                  <c:v>1296</c:v>
                </c:pt>
                <c:pt idx="14">
                  <c:v>1272</c:v>
                </c:pt>
              </c:numCache>
            </c:numRef>
          </c:val>
          <c:extLst>
            <c:ext xmlns:c16="http://schemas.microsoft.com/office/drawing/2014/chart" uri="{C3380CC4-5D6E-409C-BE32-E72D297353CC}">
              <c16:uniqueId val="{00000000-024A-40D9-A7E8-4458852E0E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4A-40D9-A7E8-4458852E0E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024A-40D9-A7E8-4458852E0E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29</c:v>
                </c:pt>
                <c:pt idx="6">
                  <c:v>55</c:v>
                </c:pt>
                <c:pt idx="9">
                  <c:v>61</c:v>
                </c:pt>
                <c:pt idx="12">
                  <c:v>144</c:v>
                </c:pt>
              </c:numCache>
            </c:numRef>
          </c:val>
          <c:extLst>
            <c:ext xmlns:c16="http://schemas.microsoft.com/office/drawing/2014/chart" uri="{C3380CC4-5D6E-409C-BE32-E72D297353CC}">
              <c16:uniqueId val="{00000003-024A-40D9-A7E8-4458852E0E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540</c:v>
                </c:pt>
                <c:pt idx="3">
                  <c:v>579</c:v>
                </c:pt>
                <c:pt idx="6">
                  <c:v>379</c:v>
                </c:pt>
                <c:pt idx="9">
                  <c:v>316</c:v>
                </c:pt>
                <c:pt idx="12">
                  <c:v>325</c:v>
                </c:pt>
              </c:numCache>
            </c:numRef>
          </c:val>
          <c:extLst>
            <c:ext xmlns:c16="http://schemas.microsoft.com/office/drawing/2014/chart" uri="{C3380CC4-5D6E-409C-BE32-E72D297353CC}">
              <c16:uniqueId val="{00000004-024A-40D9-A7E8-4458852E0E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4A-40D9-A7E8-4458852E0E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4A-40D9-A7E8-4458852E0E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1020</c:v>
                </c:pt>
                <c:pt idx="3">
                  <c:v>958</c:v>
                </c:pt>
                <c:pt idx="6">
                  <c:v>882</c:v>
                </c:pt>
                <c:pt idx="9">
                  <c:v>806</c:v>
                </c:pt>
                <c:pt idx="12">
                  <c:v>756</c:v>
                </c:pt>
              </c:numCache>
            </c:numRef>
          </c:val>
          <c:extLst>
            <c:ext xmlns:c16="http://schemas.microsoft.com/office/drawing/2014/chart" uri="{C3380CC4-5D6E-409C-BE32-E72D297353CC}">
              <c16:uniqueId val="{00000007-024A-40D9-A7E8-4458852E0E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c:v>
                </c:pt>
                <c:pt idx="2">
                  <c:v>#N/A</c:v>
                </c:pt>
                <c:pt idx="3">
                  <c:v>#N/A</c:v>
                </c:pt>
                <c:pt idx="4">
                  <c:v>81</c:v>
                </c:pt>
                <c:pt idx="5">
                  <c:v>#N/A</c:v>
                </c:pt>
                <c:pt idx="6">
                  <c:v>#N/A</c:v>
                </c:pt>
                <c:pt idx="7">
                  <c:v>-21</c:v>
                </c:pt>
                <c:pt idx="8">
                  <c:v>#N/A</c:v>
                </c:pt>
                <c:pt idx="9">
                  <c:v>#N/A</c:v>
                </c:pt>
                <c:pt idx="10">
                  <c:v>-80</c:v>
                </c:pt>
                <c:pt idx="11">
                  <c:v>#N/A</c:v>
                </c:pt>
                <c:pt idx="12">
                  <c:v>#N/A</c:v>
                </c:pt>
                <c:pt idx="13">
                  <c:v>-14</c:v>
                </c:pt>
                <c:pt idx="14">
                  <c:v>#N/A</c:v>
                </c:pt>
              </c:numCache>
            </c:numRef>
          </c:val>
          <c:smooth val="0"/>
          <c:extLst>
            <c:ext xmlns:c16="http://schemas.microsoft.com/office/drawing/2014/chart" uri="{C3380CC4-5D6E-409C-BE32-E72D297353CC}">
              <c16:uniqueId val="{00000008-024A-40D9-A7E8-4458852E0E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11493</c:v>
                </c:pt>
                <c:pt idx="5">
                  <c:v>11849</c:v>
                </c:pt>
                <c:pt idx="8">
                  <c:v>11448</c:v>
                </c:pt>
                <c:pt idx="11">
                  <c:v>11265</c:v>
                </c:pt>
                <c:pt idx="14">
                  <c:v>11182</c:v>
                </c:pt>
              </c:numCache>
            </c:numRef>
          </c:val>
          <c:extLst>
            <c:ext xmlns:c16="http://schemas.microsoft.com/office/drawing/2014/chart" uri="{C3380CC4-5D6E-409C-BE32-E72D297353CC}">
              <c16:uniqueId val="{00000000-B3B0-4EAF-87D0-5FC10BB2C0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5147</c:v>
                </c:pt>
                <c:pt idx="5">
                  <c:v>4898</c:v>
                </c:pt>
                <c:pt idx="8">
                  <c:v>4236</c:v>
                </c:pt>
                <c:pt idx="11">
                  <c:v>3621</c:v>
                </c:pt>
                <c:pt idx="14">
                  <c:v>3135</c:v>
                </c:pt>
              </c:numCache>
            </c:numRef>
          </c:val>
          <c:extLst>
            <c:ext xmlns:c16="http://schemas.microsoft.com/office/drawing/2014/chart" uri="{C3380CC4-5D6E-409C-BE32-E72D297353CC}">
              <c16:uniqueId val="{00000001-B3B0-4EAF-87D0-5FC10BB2C0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4569</c:v>
                </c:pt>
                <c:pt idx="5">
                  <c:v>4943</c:v>
                </c:pt>
                <c:pt idx="8">
                  <c:v>5180</c:v>
                </c:pt>
                <c:pt idx="11">
                  <c:v>5779</c:v>
                </c:pt>
                <c:pt idx="14">
                  <c:v>6341</c:v>
                </c:pt>
              </c:numCache>
            </c:numRef>
          </c:val>
          <c:extLst>
            <c:ext xmlns:c16="http://schemas.microsoft.com/office/drawing/2014/chart" uri="{C3380CC4-5D6E-409C-BE32-E72D297353CC}">
              <c16:uniqueId val="{00000002-B3B0-4EAF-87D0-5FC10BB2C0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B0-4EAF-87D0-5FC10BB2C0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B0-4EAF-87D0-5FC10BB2C0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16</c:v>
                </c:pt>
                <c:pt idx="9">
                  <c:v>91</c:v>
                </c:pt>
                <c:pt idx="12">
                  <c:v>91</c:v>
                </c:pt>
              </c:numCache>
            </c:numRef>
          </c:val>
          <c:extLst>
            <c:ext xmlns:c16="http://schemas.microsoft.com/office/drawing/2014/chart" uri="{C3380CC4-5D6E-409C-BE32-E72D297353CC}">
              <c16:uniqueId val="{00000005-B3B0-4EAF-87D0-5FC10BB2C0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2017</c:v>
                </c:pt>
                <c:pt idx="3">
                  <c:v>2039</c:v>
                </c:pt>
                <c:pt idx="6">
                  <c:v>1570</c:v>
                </c:pt>
                <c:pt idx="9">
                  <c:v>1558</c:v>
                </c:pt>
                <c:pt idx="12">
                  <c:v>1659</c:v>
                </c:pt>
              </c:numCache>
            </c:numRef>
          </c:val>
          <c:extLst>
            <c:ext xmlns:c16="http://schemas.microsoft.com/office/drawing/2014/chart" uri="{C3380CC4-5D6E-409C-BE32-E72D297353CC}">
              <c16:uniqueId val="{00000006-B3B0-4EAF-87D0-5FC10BB2C0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1254</c:v>
                </c:pt>
                <c:pt idx="3">
                  <c:v>2617</c:v>
                </c:pt>
                <c:pt idx="6">
                  <c:v>2834</c:v>
                </c:pt>
                <c:pt idx="9">
                  <c:v>2865</c:v>
                </c:pt>
                <c:pt idx="12">
                  <c:v>2758</c:v>
                </c:pt>
              </c:numCache>
            </c:numRef>
          </c:val>
          <c:extLst>
            <c:ext xmlns:c16="http://schemas.microsoft.com/office/drawing/2014/chart" uri="{C3380CC4-5D6E-409C-BE32-E72D297353CC}">
              <c16:uniqueId val="{00000007-B3B0-4EAF-87D0-5FC10BB2C0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6800</c:v>
                </c:pt>
                <c:pt idx="3">
                  <c:v>6648</c:v>
                </c:pt>
                <c:pt idx="6">
                  <c:v>5677</c:v>
                </c:pt>
                <c:pt idx="9">
                  <c:v>4583</c:v>
                </c:pt>
                <c:pt idx="12">
                  <c:v>3552</c:v>
                </c:pt>
              </c:numCache>
            </c:numRef>
          </c:val>
          <c:extLst>
            <c:ext xmlns:c16="http://schemas.microsoft.com/office/drawing/2014/chart" uri="{C3380CC4-5D6E-409C-BE32-E72D297353CC}">
              <c16:uniqueId val="{00000008-B3B0-4EAF-87D0-5FC10BB2C0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325</c:v>
                </c:pt>
                <c:pt idx="3">
                  <c:v>287</c:v>
                </c:pt>
                <c:pt idx="6">
                  <c:v>185</c:v>
                </c:pt>
                <c:pt idx="9">
                  <c:v>48</c:v>
                </c:pt>
                <c:pt idx="12">
                  <c:v>58</c:v>
                </c:pt>
              </c:numCache>
            </c:numRef>
          </c:val>
          <c:extLst>
            <c:ext xmlns:c16="http://schemas.microsoft.com/office/drawing/2014/chart" uri="{C3380CC4-5D6E-409C-BE32-E72D297353CC}">
              <c16:uniqueId val="{00000009-B3B0-4EAF-87D0-5FC10BB2C0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8797</c:v>
                </c:pt>
                <c:pt idx="3">
                  <c:v>8569</c:v>
                </c:pt>
                <c:pt idx="6">
                  <c:v>8629</c:v>
                </c:pt>
                <c:pt idx="9">
                  <c:v>8424</c:v>
                </c:pt>
                <c:pt idx="12">
                  <c:v>7874</c:v>
                </c:pt>
              </c:numCache>
            </c:numRef>
          </c:val>
          <c:extLst>
            <c:ext xmlns:c16="http://schemas.microsoft.com/office/drawing/2014/chart" uri="{C3380CC4-5D6E-409C-BE32-E72D297353CC}">
              <c16:uniqueId val="{0000000A-B3B0-4EAF-87D0-5FC10BB2C0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B0-4EAF-87D0-5FC10BB2C0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1772</c:v>
                </c:pt>
                <c:pt idx="1">
                  <c:v>2006</c:v>
                </c:pt>
                <c:pt idx="2">
                  <c:v>2168</c:v>
                </c:pt>
              </c:numCache>
            </c:numRef>
          </c:val>
          <c:extLst>
            <c:ext xmlns:c16="http://schemas.microsoft.com/office/drawing/2014/chart" uri="{C3380CC4-5D6E-409C-BE32-E72D297353CC}">
              <c16:uniqueId val="{00000000-0637-4A0F-897D-84939EF1E0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637-4A0F-897D-84939EF1E0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3098</c:v>
                </c:pt>
                <c:pt idx="1">
                  <c:v>3528</c:v>
                </c:pt>
                <c:pt idx="2">
                  <c:v>3927</c:v>
                </c:pt>
              </c:numCache>
            </c:numRef>
          </c:val>
          <c:extLst>
            <c:ext xmlns:c16="http://schemas.microsoft.com/office/drawing/2014/chart" uri="{C3380CC4-5D6E-409C-BE32-E72D297353CC}">
              <c16:uniqueId val="{00000002-0637-4A0F-897D-84939EF1E0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{4C86A85B-9CB4-4824-9A48-CC4825ACFDC1}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30-4DB5-9373-86EE37B30F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{5EA36E5F-2140-4A9F-B7E9-B7B53FCD78CB}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0-4DB5-9373-86EE37B30F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{C27E1999-2DBA-43F7-B67C-4A97DA0FA1EF}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0-4DB5-9373-86EE37B30F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{BCADC839-F7C6-4526-A771-C549BB155C38}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0-4DB5-9373-86EE37B30F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{8918BB98-842B-4126-A131-9916B6E1DDEC}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0-4DB5-9373-86EE37B30F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{82B9B704-9903-4ECA-8969-DFEFDE3B0054}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30-4DB5-9373-86EE37B30F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{8FA11608-1EAB-4FB1-A365-3FD4686D9EC0}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30-4DB5-9373-86EE37B30F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{A2DD3089-860E-4465-8CCA-3726419044BB}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30-4DB5-9373-86EE37B30F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{7A2F1FC5-2CE5-4A83-AF43-3A7EFA77A750}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30-4DB5-9373-86EE37B30F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62.3</c:v>
                </c:pt>
                <c:pt idx="16">
                  <c:v>64</c:v>
                </c:pt>
                <c:pt idx="24">
                  <c:v>65.400000000000006</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30-4DB5-9373-86EE37B30F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{360BD7F2-CFBE-457C-B605-BF438DE59A41}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30-4DB5-9373-86EE37B30F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{4E618AAF-23AD-4FDE-8F3C-7AF904F9E2EA}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0-4DB5-9373-86EE37B30F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{C933648D-5060-4D53-A59F-1D469D53332A}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0-4DB5-9373-86EE37B30F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{F02EB473-8AB5-4240-A6D8-4EDC3411028E}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0-4DB5-9373-86EE37B30F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{9272FEF8-7E2A-47A2-A429-091C1968A4DA}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0-4DB5-9373-86EE37B30F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{61F05151-9A76-48AE-B842-44DD749DA903}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30-4DB5-9373-86EE37B30F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{F46BD7F3-8EA6-4430-815B-C21F6D06FBCC}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30-4DB5-9373-86EE37B30F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{7EB5E9C2-BC4B-4EE6-98D0-472857A9ED20}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30-4DB5-9373-86EE37B30F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{AF1BFB55-CFF3-45D3-A65C-B3272E380ED0}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30-4DB5-9373-86EE37B30F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F30-4DB5-9373-86EE37B30F9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{4248A7D2-28AB-4DBA-95DB-203A4A94DB43}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76-498B-A7B1-28210EED91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{D9D05911-8D48-4583-93E8-5C1C4DF5E0DB}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76-498B-A7B1-28210EED91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{E7D48750-A701-49E5-8B8B-0DD2745EBFCD}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76-498B-A7B1-28210EED91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{7427AB63-FDEB-490B-8E23-65AB87C87E29}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76-498B-A7B1-28210EED91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{81E81EDA-C749-4DAD-AFAB-A229248CDDA5}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76-498B-A7B1-28210EED91B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{72163044-7300-426F-B6E4-0B535012A288}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76-498B-A7B1-28210EED91B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{7C640367-C4CC-4096-90A2-BFA654A0C127}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76-498B-A7B1-28210EED91B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{39837C83-0D2C-415F-90E8-6D3BABF0B0E7}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76-498B-A7B1-28210EED91B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{FB3C28E4-DA41-4E8C-8108-EE8F5AE7C7EB}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76-498B-A7B1-28210EED91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c:v>
                </c:pt>
                <c:pt idx="16">
                  <c:v>0.5</c:v>
                </c:pt>
                <c:pt idx="24">
                  <c:v>0</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76-498B-A7B1-28210EED91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{AAAC0F35-63AB-4B14-A586-8CAF2C7ACDA2}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76-498B-A7B1-28210EED91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{E16DE38D-3C32-44E1-8838-FDB30077E3C5}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76-498B-A7B1-28210EED91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{6A368472-7907-4346-ABFF-281ED213CD4C}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76-498B-A7B1-28210EED91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{7AED512C-A360-40E6-9236-92EB4835CCE7}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76-498B-A7B1-28210EED91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{62479B0F-684A-4936-9F51-F31C80FC46F7}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76-498B-A7B1-28210EED91B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{3D465C7D-A29D-454F-ADDB-76D329F3D4BA}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76-498B-A7B1-28210EED91B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{2D986F56-C7DB-49D0-A52C-D0C04FD658C0}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76-498B-A7B1-28210EED91B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{C771C885-95A1-414C-8DA1-3029829B9C2B}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76-498B-A7B1-28210EED91B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{AB9AE7B6-B02A-4A84-BA14-F53E93E9A0A3}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76-498B-A7B1-28210EED91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876-498B-A7B1-28210EED91B0}"/>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地方債残高を増やさない財政運営により、元利償還金や準元利償還金は逓減傾向にあり、引き続き地方債の新発抑制による元利償還金の減に努める。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しかし、コロナの影響により今後の情勢が不透明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個々の基金では増減にばらつきがあるが、基金全体としては、新庁舎建設基金への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億円の積み立てや公共施設等整備基金への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コロナの影響により、今後の税収等が不明なため、必要な金額を積み立て、必要な時に取り崩せるようにしていく。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公共施設等整備基金：公共施設等の整備の財源確保のため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職員退職手当基金：退職手当財源確保のため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新庁舎建設基金：新庁舎建設のため２億円を積立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ふるさとづくり基金：ふるさと寄附の減によるもの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職員退職手当基金：今後の退職者に備え、毎年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億円積み立てを行っていく。その他の基金は、必要に応じ積立、取崩を行う。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コロナの影響により、例年行う事業の開催が困難で単独事業の支出が減となったため。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コロナの影響により、税収の見込みが難しく、財政調整基金に依存する可能性が見込まれるため、一定額を維持していきたい。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大規模な施設更新を行っておらず、修繕での施設の長寿命化を図っているため、全体として有形固定資産減価償却率は上昇している。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527088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66351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504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5270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5647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579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5748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5709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5570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5947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127144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5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83947</xdr:rowOff>
    </xdr:from>
    <xdr:to>
      <xdr:col>19</xdr:col>
      <xdr:colOff>187325</xdr:colOff>
      <xdr:row>31</xdr:row>
      <xdr:rowOff>14097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5882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28067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5933567"/>
          <a:ext cx="619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5822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134747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917825" y="5873115"/>
          <a:ext cx="6705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121539</xdr:rowOff>
    </xdr:from>
    <xdr:to>
      <xdr:col>11</xdr:col>
      <xdr:colOff>187325</xdr:colOff>
      <xdr:row>30</xdr:row>
      <xdr:rowOff>51689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5752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74295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5799709"/>
          <a:ext cx="6705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5674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30</xdr:row>
      <xdr:rowOff>889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5725795"/>
          <a:ext cx="670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548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544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5224</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597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591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42816</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5841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の減少や税収・普通交付税の増加により、債務償還比率は減少した。地方債現在高は減少していく見込みであり、普通交付税も増加傾向にあるため、債務償還比率については同水準、もしくは減少方向で推移すると見込んで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027660" y="516046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080365" y="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646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080365" y="567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001625" y="5701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359005" y="58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688445"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017885" y="586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347325" y="587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74123</xdr:rowOff>
    </xdr:from>
    <xdr:to>
      <xdr:col>76</xdr:col>
      <xdr:colOff>73025</xdr:colOff>
      <xdr:row>28</xdr:row>
      <xdr:rowOff>4273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001625" y="5370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97000</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3080365" y="522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62747</xdr:rowOff>
    </xdr:from>
    <xdr:to>
      <xdr:col>72</xdr:col>
      <xdr:colOff>123825</xdr:colOff>
      <xdr:row>28</xdr:row>
      <xdr:rowOff>164347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359005" y="55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124923</xdr:rowOff>
    </xdr:from>
    <xdr:to>
      <xdr:col>76</xdr:col>
      <xdr:colOff>22225</xdr:colOff>
      <xdr:row>28</xdr:row>
      <xdr:rowOff>113547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409805" y="5420823"/>
          <a:ext cx="619760" cy="1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163603</xdr:rowOff>
    </xdr:from>
    <xdr:to>
      <xdr:col>68</xdr:col>
      <xdr:colOff>123825</xdr:colOff>
      <xdr:row>29</xdr:row>
      <xdr:rowOff>93753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688445" y="5627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113547</xdr:rowOff>
    </xdr:from>
    <xdr:to>
      <xdr:col>72</xdr:col>
      <xdr:colOff>73025</xdr:colOff>
      <xdr:row>29</xdr:row>
      <xdr:rowOff>42953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39245" y="5577087"/>
          <a:ext cx="670560" cy="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149724</xdr:rowOff>
    </xdr:from>
    <xdr:to>
      <xdr:col>64</xdr:col>
      <xdr:colOff>123825</xdr:colOff>
      <xdr:row>29</xdr:row>
      <xdr:rowOff>79874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017885" y="5613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29074</xdr:rowOff>
    </xdr:from>
    <xdr:to>
      <xdr:col>68</xdr:col>
      <xdr:colOff>73025</xdr:colOff>
      <xdr:row>29</xdr:row>
      <xdr:rowOff>42953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068685" y="5660254"/>
          <a:ext cx="6705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92819</xdr:rowOff>
    </xdr:from>
    <xdr:to>
      <xdr:col>60</xdr:col>
      <xdr:colOff>123825</xdr:colOff>
      <xdr:row>29</xdr:row>
      <xdr:rowOff>22969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347325" y="555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143619</xdr:rowOff>
    </xdr:from>
    <xdr:to>
      <xdr:col>64</xdr:col>
      <xdr:colOff>73025</xdr:colOff>
      <xdr:row>29</xdr:row>
      <xdr:rowOff>29074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0398125" y="5607159"/>
          <a:ext cx="67056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2185092" y="59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1527232"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0856672" y="59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0186112" y="5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9424</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2185092" y="53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110280</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1527232" y="54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96401</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0856672" y="53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39496</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0186112" y="533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17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37</xdr:row>
      <xdr:rowOff>91440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22554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37</xdr:row>
      <xdr:rowOff>22860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15696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121920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08838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101600</xdr:rowOff>
    </xdr:from>
    <xdr:to>
      <xdr:col>6</xdr:col>
      <xdr:colOff>38100</xdr:colOff>
      <xdr:row>36</xdr:row>
      <xdr:rowOff>31750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5969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152400</xdr:rowOff>
    </xdr:from>
    <xdr:to>
      <xdr:col>10</xdr:col>
      <xdr:colOff>114300</xdr:colOff>
      <xdr:row>36</xdr:row>
      <xdr:rowOff>53340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01980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75832</xdr:rowOff>
    </xdr:from>
    <xdr:to>
      <xdr:col>55</xdr:col>
      <xdr:colOff>50800</xdr:colOff>
      <xdr:row>42</xdr:row>
      <xdr:rowOff>5982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192260" y="6949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162209</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258300" y="68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75705</xdr:rowOff>
    </xdr:from>
    <xdr:to>
      <xdr:col>50</xdr:col>
      <xdr:colOff>165100</xdr:colOff>
      <xdr:row>42</xdr:row>
      <xdr:rowOff>5855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445500" y="694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126505</xdr:rowOff>
    </xdr:from>
    <xdr:to>
      <xdr:col>55</xdr:col>
      <xdr:colOff>0</xdr:colOff>
      <xdr:row>41</xdr:row>
      <xdr:rowOff>126632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496300" y="6999745"/>
          <a:ext cx="7239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75412</xdr:rowOff>
    </xdr:from>
    <xdr:to>
      <xdr:col>46</xdr:col>
      <xdr:colOff>38100</xdr:colOff>
      <xdr:row>42</xdr:row>
      <xdr:rowOff>5562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670800" y="6948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126212</xdr:rowOff>
    </xdr:from>
    <xdr:to>
      <xdr:col>50</xdr:col>
      <xdr:colOff>114300</xdr:colOff>
      <xdr:row>41</xdr:row>
      <xdr:rowOff>126505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713980" y="6999452"/>
          <a:ext cx="78232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75273</xdr:rowOff>
    </xdr:from>
    <xdr:to>
      <xdr:col>41</xdr:col>
      <xdr:colOff>101600</xdr:colOff>
      <xdr:row>42</xdr:row>
      <xdr:rowOff>5423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873240" y="6948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126073</xdr:rowOff>
    </xdr:from>
    <xdr:to>
      <xdr:col>45</xdr:col>
      <xdr:colOff>177800</xdr:colOff>
      <xdr:row>41</xdr:row>
      <xdr:rowOff>126212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24040" y="6999313"/>
          <a:ext cx="78994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75806</xdr:rowOff>
    </xdr:from>
    <xdr:to>
      <xdr:col>36</xdr:col>
      <xdr:colOff>165100</xdr:colOff>
      <xdr:row>42</xdr:row>
      <xdr:rowOff>5956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098540" y="694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126073</xdr:rowOff>
    </xdr:from>
    <xdr:to>
      <xdr:col>41</xdr:col>
      <xdr:colOff>50800</xdr:colOff>
      <xdr:row>41</xdr:row>
      <xdr:rowOff>126606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149340" y="6999313"/>
          <a:ext cx="7747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168432</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271587" y="70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168139</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509587" y="704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168000</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712027" y="704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168533</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937327" y="70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34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14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19937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140970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14603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996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60</xdr:row>
      <xdr:rowOff>87630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014585"/>
          <a:ext cx="7747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9931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123825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998220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36847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154957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9258300" y="1010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4087</xdr:rowOff>
    </xdr:from>
    <xdr:to>
      <xdr:col>55</xdr:col>
      <xdr:colOff>50800</xdr:colOff>
      <xdr:row>63</xdr:row>
      <xdr:rowOff>105687</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9192260" y="105654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90464</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9258300" y="104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3918</xdr:rowOff>
    </xdr:from>
    <xdr:to>
      <xdr:col>50</xdr:col>
      <xdr:colOff>165100</xdr:colOff>
      <xdr:row>63</xdr:row>
      <xdr:rowOff>105518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445500" y="105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54718</xdr:rowOff>
    </xdr:from>
    <xdr:to>
      <xdr:col>55</xdr:col>
      <xdr:colOff>0</xdr:colOff>
      <xdr:row>63</xdr:row>
      <xdr:rowOff>54887</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8496300" y="10616038"/>
          <a:ext cx="7239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171362</xdr:rowOff>
    </xdr:from>
    <xdr:to>
      <xdr:col>46</xdr:col>
      <xdr:colOff>38100</xdr:colOff>
      <xdr:row>63</xdr:row>
      <xdr:rowOff>101512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7670800" y="10565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50712</xdr:rowOff>
    </xdr:from>
    <xdr:to>
      <xdr:col>50</xdr:col>
      <xdr:colOff>114300</xdr:colOff>
      <xdr:row>63</xdr:row>
      <xdr:rowOff>54718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713980" y="10612032"/>
          <a:ext cx="78232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171138</xdr:rowOff>
    </xdr:from>
    <xdr:to>
      <xdr:col>41</xdr:col>
      <xdr:colOff>101600</xdr:colOff>
      <xdr:row>63</xdr:row>
      <xdr:rowOff>101288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6873240" y="1056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50488</xdr:rowOff>
    </xdr:from>
    <xdr:to>
      <xdr:col>45</xdr:col>
      <xdr:colOff>177800</xdr:colOff>
      <xdr:row>63</xdr:row>
      <xdr:rowOff>50712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924040" y="10611808"/>
          <a:ext cx="78994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477</xdr:rowOff>
    </xdr:from>
    <xdr:to>
      <xdr:col>36</xdr:col>
      <xdr:colOff>165100</xdr:colOff>
      <xdr:row>63</xdr:row>
      <xdr:rowOff>102077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098540" y="10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50488</xdr:rowOff>
    </xdr:from>
    <xdr:to>
      <xdr:col>41</xdr:col>
      <xdr:colOff>50800</xdr:colOff>
      <xdr:row>63</xdr:row>
      <xdr:rowOff>51277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149340" y="10611808"/>
          <a:ext cx="7747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214575" y="100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44495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96645</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39271" y="106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92639</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77271" y="106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92415</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02571" y="10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93204</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905011" y="10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036060" y="13907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139464</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124960" y="138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31216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40387</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355340" y="13853160"/>
          <a:ext cx="73152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122174</xdr:rowOff>
    </xdr:from>
    <xdr:to>
      <xdr:col>15</xdr:col>
      <xdr:colOff>101600</xdr:colOff>
      <xdr:row>82</xdr:row>
      <xdr:rowOff>52324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514600" y="13701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xdr:rowOff>
    </xdr:from>
    <xdr:to>
      <xdr:col>19</xdr:col>
      <xdr:colOff>177800</xdr:colOff>
      <xdr:row>82</xdr:row>
      <xdr:rowOff>106680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565400" y="13748004"/>
          <a:ext cx="78994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xdr:rowOff>
    </xdr:from>
    <xdr:to>
      <xdr:col>10</xdr:col>
      <xdr:colOff>165100</xdr:colOff>
      <xdr:row>81</xdr:row>
      <xdr:rowOff>118618</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7399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67818</xdr:rowOff>
    </xdr:from>
    <xdr:to>
      <xdr:col>15</xdr:col>
      <xdr:colOff>50800</xdr:colOff>
      <xdr:row>82</xdr:row>
      <xdr:rowOff>1524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790700" y="13646658"/>
          <a:ext cx="7747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83313</xdr:rowOff>
    </xdr:from>
    <xdr:to>
      <xdr:col>6</xdr:col>
      <xdr:colOff>38100</xdr:colOff>
      <xdr:row>81</xdr:row>
      <xdr:rowOff>13463</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965200" y="13494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134113</xdr:rowOff>
    </xdr:from>
    <xdr:to>
      <xdr:col>10</xdr:col>
      <xdr:colOff>114300</xdr:colOff>
      <xdr:row>81</xdr:row>
      <xdr:rowOff>67818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08380" y="13545313"/>
          <a:ext cx="78232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61100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43451</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135145</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37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29990</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27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192260" y="14465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9258300"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44550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8496300" y="1451610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670800" y="14465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7713980" y="145161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87324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99061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924040" y="145161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48261</xdr:rowOff>
    </xdr:from>
    <xdr:to>
      <xdr:col>36</xdr:col>
      <xdr:colOff>165100</xdr:colOff>
      <xdr:row>86</xdr:row>
      <xdr:rowOff>149861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09854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99061</xdr:rowOff>
    </xdr:from>
    <xdr:to>
      <xdr:col>41</xdr:col>
      <xdr:colOff>50800</xdr:colOff>
      <xdr:row>86</xdr:row>
      <xdr:rowOff>99061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149340" y="145161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827158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750958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671202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593732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325600" y="67718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4414500" y="67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5788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117022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629640" y="6804660"/>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2804140" y="67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117022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2854940" y="6804660"/>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202944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117022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072620" y="6798128"/>
          <a:ext cx="7823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59690</xdr:rowOff>
    </xdr:from>
    <xdr:to>
      <xdr:col>67</xdr:col>
      <xdr:colOff>101600</xdr:colOff>
      <xdr:row>40</xdr:row>
      <xdr:rowOff>161290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123188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92528</xdr:rowOff>
    </xdr:from>
    <xdr:to>
      <xdr:col>71</xdr:col>
      <xdr:colOff>177800</xdr:colOff>
      <xdr:row>40</xdr:row>
      <xdr:rowOff>110490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1282680" y="6798128"/>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437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75244"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90054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152417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10298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19547840" y="6317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96266</xdr:rowOff>
    </xdr:from>
    <xdr:to>
      <xdr:col>116</xdr:col>
      <xdr:colOff>114300</xdr:colOff>
      <xdr:row>39</xdr:row>
      <xdr:rowOff>26416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945894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74693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19547840" y="64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8735040" y="646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147066</xdr:rowOff>
    </xdr:from>
    <xdr:to>
      <xdr:col>116</xdr:col>
      <xdr:colOff>63500</xdr:colOff>
      <xdr:row>38</xdr:row>
      <xdr:rowOff>147066</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778220" y="651738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79374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147066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7988280" y="651510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71627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144780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7213580" y="65151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96266</xdr:rowOff>
    </xdr:from>
    <xdr:to>
      <xdr:col>98</xdr:col>
      <xdr:colOff>38100</xdr:colOff>
      <xdr:row>39</xdr:row>
      <xdr:rowOff>26416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6388080" y="646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147066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431260" y="651510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700156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62268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56112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62268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325600" y="10323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44145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5788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148590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629640" y="1032129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8041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854940" y="1029462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029440" y="1021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68580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072620" y="102641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123188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38100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1282680" y="1020318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19547840" y="1019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164411</xdr:rowOff>
    </xdr:from>
    <xdr:to>
      <xdr:col>116</xdr:col>
      <xdr:colOff>114300</xdr:colOff>
      <xdr:row>62</xdr:row>
      <xdr:rowOff>94561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9458940" y="10390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142838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19547840" y="103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162451</xdr:rowOff>
    </xdr:from>
    <xdr:to>
      <xdr:col>112</xdr:col>
      <xdr:colOff>38100</xdr:colOff>
      <xdr:row>62</xdr:row>
      <xdr:rowOff>92601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8735040" y="103884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41801</xdr:rowOff>
    </xdr:from>
    <xdr:to>
      <xdr:col>116</xdr:col>
      <xdr:colOff>63500</xdr:colOff>
      <xdr:row>62</xdr:row>
      <xdr:rowOff>43761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778220" y="10435481"/>
          <a:ext cx="73152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159186</xdr:rowOff>
    </xdr:from>
    <xdr:to>
      <xdr:col>107</xdr:col>
      <xdr:colOff>101600</xdr:colOff>
      <xdr:row>62</xdr:row>
      <xdr:rowOff>89336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7937480" y="1038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38536</xdr:rowOff>
    </xdr:from>
    <xdr:to>
      <xdr:col>111</xdr:col>
      <xdr:colOff>177800</xdr:colOff>
      <xdr:row>62</xdr:row>
      <xdr:rowOff>41801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7988280" y="1043221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162780" y="1038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38536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7213580" y="10430256"/>
          <a:ext cx="7747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163757</xdr:rowOff>
    </xdr:from>
    <xdr:to>
      <xdr:col>98</xdr:col>
      <xdr:colOff>38100</xdr:colOff>
      <xdr:row>62</xdr:row>
      <xdr:rowOff>93907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6388080" y="103897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36576</xdr:rowOff>
    </xdr:from>
    <xdr:to>
      <xdr:col>102</xdr:col>
      <xdr:colOff>114300</xdr:colOff>
      <xdr:row>62</xdr:row>
      <xdr:rowOff>43107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6431260" y="10430256"/>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185611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17776267"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7001567" y="101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83728</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18561127" y="104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80463</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17776267" y="1047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7001567" y="104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85034</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6226867" y="1047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4375764" y="13116307"/>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4414500" y="1289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287500" y="13116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4414500" y="1347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5788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8041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2029440" y="13419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71882</xdr:rowOff>
    </xdr:from>
    <xdr:to>
      <xdr:col>85</xdr:col>
      <xdr:colOff>177800</xdr:colOff>
      <xdr:row>81</xdr:row>
      <xdr:rowOff>2032</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4325600" y="134830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94759</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4414500" y="1333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30735</xdr:rowOff>
    </xdr:from>
    <xdr:to>
      <xdr:col>81</xdr:col>
      <xdr:colOff>101600</xdr:colOff>
      <xdr:row>80</xdr:row>
      <xdr:rowOff>132335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578840" y="134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81535</xdr:rowOff>
    </xdr:from>
    <xdr:to>
      <xdr:col>85</xdr:col>
      <xdr:colOff>127000</xdr:colOff>
      <xdr:row>80</xdr:row>
      <xdr:rowOff>122682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3629640" y="13492735"/>
          <a:ext cx="74676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8041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81535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854940" y="13449300"/>
          <a:ext cx="7747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140463</xdr:rowOff>
    </xdr:from>
    <xdr:to>
      <xdr:col>72</xdr:col>
      <xdr:colOff>38100</xdr:colOff>
      <xdr:row>80</xdr:row>
      <xdr:rowOff>70613</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029440" y="13384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19813</xdr:rowOff>
    </xdr:from>
    <xdr:to>
      <xdr:col>76</xdr:col>
      <xdr:colOff>114300</xdr:colOff>
      <xdr:row>80</xdr:row>
      <xdr:rowOff>38100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072620" y="13431013"/>
          <a:ext cx="7823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123188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80</xdr:row>
      <xdr:rowOff>19813</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1282680" y="13373099"/>
          <a:ext cx="78994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3437244" y="1359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2675244" y="1356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1900544" y="1351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110298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148862</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343724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26752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87140</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1900544" y="1316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25416</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110298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09104" y="1321562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19547840"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4437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19547840" y="1394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5894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1627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589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19547840"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7350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778220" y="13449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7988280" y="13449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1627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7213580" y="134493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38808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6431260" y="134493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70015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70015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62268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E00-0000F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325600" y="17703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4145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145414</xdr:rowOff>
    </xdr:from>
    <xdr:to>
      <xdr:col>81</xdr:col>
      <xdr:colOff>101600</xdr:colOff>
      <xdr:row>106</xdr:row>
      <xdr:rowOff>75564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578840" y="17747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24764</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13629640" y="17754600"/>
          <a:ext cx="74676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8041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24764</xdr:rowOff>
    </xdr:from>
    <xdr:to>
      <xdr:col>81</xdr:col>
      <xdr:colOff>50800</xdr:colOff>
      <xdr:row>106</xdr:row>
      <xdr:rowOff>80011</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2854940" y="17794604"/>
          <a:ext cx="7747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156845</xdr:rowOff>
    </xdr:from>
    <xdr:to>
      <xdr:col>72</xdr:col>
      <xdr:colOff>38100</xdr:colOff>
      <xdr:row>106</xdr:row>
      <xdr:rowOff>86995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029440" y="1775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36195</xdr:rowOff>
    </xdr:from>
    <xdr:to>
      <xdr:col>76</xdr:col>
      <xdr:colOff>114300</xdr:colOff>
      <xdr:row>106</xdr:row>
      <xdr:rowOff>80011</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072620" y="17806035"/>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166370</xdr:rowOff>
    </xdr:from>
    <xdr:to>
      <xdr:col>67</xdr:col>
      <xdr:colOff>101600</xdr:colOff>
      <xdr:row>106</xdr:row>
      <xdr:rowOff>96520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23188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36195</xdr:rowOff>
    </xdr:from>
    <xdr:to>
      <xdr:col>71</xdr:col>
      <xdr:colOff>177800</xdr:colOff>
      <xdr:row>106</xdr:row>
      <xdr:rowOff>45720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1282680" y="1780603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66691</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3437244" y="178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267524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78122</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190054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87647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1102984" y="1785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100837</xdr:rowOff>
    </xdr:from>
    <xdr:to>
      <xdr:col>116</xdr:col>
      <xdr:colOff>114300</xdr:colOff>
      <xdr:row>107</xdr:row>
      <xdr:rowOff>30987</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458940" y="1787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79264</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19547840" y="178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100837</xdr:rowOff>
    </xdr:from>
    <xdr:to>
      <xdr:col>112</xdr:col>
      <xdr:colOff>38100</xdr:colOff>
      <xdr:row>107</xdr:row>
      <xdr:rowOff>30987</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735040" y="17870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151637</xdr:rowOff>
    </xdr:from>
    <xdr:to>
      <xdr:col>116</xdr:col>
      <xdr:colOff>63500</xdr:colOff>
      <xdr:row>106</xdr:row>
      <xdr:rowOff>151637</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778220" y="179214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96265</xdr:rowOff>
    </xdr:from>
    <xdr:to>
      <xdr:col>107</xdr:col>
      <xdr:colOff>101600</xdr:colOff>
      <xdr:row>107</xdr:row>
      <xdr:rowOff>26415</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937480" y="17866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151637</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7988280" y="1791690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7162780" y="178683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147065</xdr:rowOff>
    </xdr:from>
    <xdr:to>
      <xdr:col>107</xdr:col>
      <xdr:colOff>50800</xdr:colOff>
      <xdr:row>106</xdr:row>
      <xdr:rowOff>149352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7213580" y="17916905"/>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100837</xdr:rowOff>
    </xdr:from>
    <xdr:to>
      <xdr:col>98</xdr:col>
      <xdr:colOff>38100</xdr:colOff>
      <xdr:row>107</xdr:row>
      <xdr:rowOff>30987</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6388080" y="17870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151637</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6431260" y="17919192"/>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22114</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1856112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17542</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17776267" y="179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19829</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7001567" y="179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22114</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622686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及び学校施設の減価償却率が類似団体と比べ、かなり高く老朽化が進んでいると考えられる。これは、大規模な施設更新を行わず、修繕での施設の長寿命化を図っているためである。今後は個別施設計画に基づき各施設の適正な管理を行い、施設更新の際には減価償却率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420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355340" y="6466114"/>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44162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36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38644</xdr:rowOff>
    </xdr:from>
    <xdr:to>
      <xdr:col>15</xdr:col>
      <xdr:colOff>50800</xdr:colOff>
      <xdr:row>38</xdr:row>
      <xdr:rowOff>71301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40896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350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38644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397535"/>
          <a:ext cx="7823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6941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6865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686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149340" y="66865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10422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80010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355340" y="104736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22352</xdr:rowOff>
    </xdr:from>
    <xdr:to>
      <xdr:col>15</xdr:col>
      <xdr:colOff>101600</xdr:colOff>
      <xdr:row>62</xdr:row>
      <xdr:rowOff>123952</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73152</xdr:rowOff>
    </xdr:from>
    <xdr:to>
      <xdr:col>19</xdr:col>
      <xdr:colOff>177800</xdr:colOff>
      <xdr:row>62</xdr:row>
      <xdr:rowOff>80010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466832"/>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161798</xdr:rowOff>
    </xdr:from>
    <xdr:to>
      <xdr:col>10</xdr:col>
      <xdr:colOff>165100</xdr:colOff>
      <xdr:row>62</xdr:row>
      <xdr:rowOff>91948</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41148</xdr:rowOff>
    </xdr:from>
    <xdr:to>
      <xdr:col>15</xdr:col>
      <xdr:colOff>50800</xdr:colOff>
      <xdr:row>62</xdr:row>
      <xdr:rowOff>73152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434828"/>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10358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41148</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10405110"/>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115079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5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83075</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47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19226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88917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9258300"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44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53340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8496300" y="106146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67080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53340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71398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8732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53340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924040" y="106146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0985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53340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149340" y="106146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8271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7509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67120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59373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F00-00003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0000000-0008-0000-0F00-00003F010000}"/>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00000000-0008-0000-0F00-00004101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F00-000043010000}"/>
            </a:ext>
          </a:extLst>
        </xdr:cNvPr>
        <xdr:cNvSpPr txBox="1"/>
      </xdr:nvSpPr>
      <xdr:spPr>
        <a:xfrm>
          <a:off x="144145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4325600" y="57708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00000000-0008-0000-0F00-00004F010000}"/>
            </a:ext>
          </a:extLst>
        </xdr:cNvPr>
        <xdr:cNvSpPr txBox="1"/>
      </xdr:nvSpPr>
      <xdr:spPr>
        <a:xfrm>
          <a:off x="14414500"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357884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91440</xdr:rowOff>
    </xdr:from>
    <xdr:to>
      <xdr:col>85</xdr:col>
      <xdr:colOff>127000</xdr:colOff>
      <xdr:row>34</xdr:row>
      <xdr:rowOff>121920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3629640" y="579120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xdr:rowOff>
    </xdr:from>
    <xdr:to>
      <xdr:col>76</xdr:col>
      <xdr:colOff>165100</xdr:colOff>
      <xdr:row>34</xdr:row>
      <xdr:rowOff>111760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280414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34</xdr:row>
      <xdr:rowOff>91440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854940" y="576072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xdr:rowOff>
    </xdr:from>
    <xdr:to>
      <xdr:col>72</xdr:col>
      <xdr:colOff>38100</xdr:colOff>
      <xdr:row>34</xdr:row>
      <xdr:rowOff>102235</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2029440" y="5700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34</xdr:row>
      <xdr:rowOff>60960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072620" y="575119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123188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51435</xdr:rowOff>
    </xdr:from>
    <xdr:to>
      <xdr:col>71</xdr:col>
      <xdr:colOff>177800</xdr:colOff>
      <xdr:row>37</xdr:row>
      <xdr:rowOff>169545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1282680" y="5751195"/>
          <a:ext cx="78994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4372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75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4372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128287</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752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118762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19005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110298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0F00-00007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0F00-000076010000}"/>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0F00-0000780100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0F00-00007A010000}"/>
            </a:ext>
          </a:extLst>
        </xdr:cNvPr>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79199</xdr:rowOff>
    </xdr:from>
    <xdr:to>
      <xdr:col>116</xdr:col>
      <xdr:colOff>114300</xdr:colOff>
      <xdr:row>41</xdr:row>
      <xdr:rowOff>9349</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19458940" y="6784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57626</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0F00-000086010000}"/>
            </a:ext>
          </a:extLst>
        </xdr:cNvPr>
        <xdr:cNvSpPr txBox="1"/>
      </xdr:nvSpPr>
      <xdr:spPr>
        <a:xfrm>
          <a:off x="19547840" y="67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78947</xdr:rowOff>
    </xdr:from>
    <xdr:to>
      <xdr:col>112</xdr:col>
      <xdr:colOff>38100</xdr:colOff>
      <xdr:row>41</xdr:row>
      <xdr:rowOff>9097</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8735040" y="6784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129747</xdr:rowOff>
    </xdr:from>
    <xdr:to>
      <xdr:col>116</xdr:col>
      <xdr:colOff>63500</xdr:colOff>
      <xdr:row>40</xdr:row>
      <xdr:rowOff>129999</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8778220" y="6835347"/>
          <a:ext cx="73152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78339</xdr:rowOff>
    </xdr:from>
    <xdr:to>
      <xdr:col>107</xdr:col>
      <xdr:colOff>101600</xdr:colOff>
      <xdr:row>41</xdr:row>
      <xdr:rowOff>8489</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7937480" y="6783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129139</xdr:rowOff>
    </xdr:from>
    <xdr:to>
      <xdr:col>111</xdr:col>
      <xdr:colOff>177800</xdr:colOff>
      <xdr:row>40</xdr:row>
      <xdr:rowOff>129747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7988280" y="6834739"/>
          <a:ext cx="78994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78010</xdr:rowOff>
    </xdr:from>
    <xdr:to>
      <xdr:col>102</xdr:col>
      <xdr:colOff>165100</xdr:colOff>
      <xdr:row>41</xdr:row>
      <xdr:rowOff>8160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7162780" y="6783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128810</xdr:rowOff>
    </xdr:from>
    <xdr:to>
      <xdr:col>107</xdr:col>
      <xdr:colOff>50800</xdr:colOff>
      <xdr:row>40</xdr:row>
      <xdr:rowOff>129139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7213580" y="6834410"/>
          <a:ext cx="7747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3052</xdr:rowOff>
    </xdr:from>
    <xdr:to>
      <xdr:col>98</xdr:col>
      <xdr:colOff>38100</xdr:colOff>
      <xdr:row>41</xdr:row>
      <xdr:rowOff>104652</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6388080" y="6876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128810</xdr:rowOff>
    </xdr:from>
    <xdr:to>
      <xdr:col>102</xdr:col>
      <xdr:colOff>114300</xdr:colOff>
      <xdr:row>41</xdr:row>
      <xdr:rowOff>53852</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6431260" y="6834410"/>
          <a:ext cx="78232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399" name="n_1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00" name="n_2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401" name="n_3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402" name="n_4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224</xdr:rowOff>
    </xdr:from>
    <xdr:ext cx="534377" cy="259045"/>
    <xdr:sp macro="" textlink="">
      <xdr:nvSpPr>
        <xdr:cNvPr id="403" name="n_1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528811" y="68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171066</xdr:rowOff>
    </xdr:from>
    <xdr:ext cx="534377" cy="259045"/>
    <xdr:sp macro="" textlink="">
      <xdr:nvSpPr>
        <xdr:cNvPr id="404" name="n_2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7766811" y="68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170737</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6969251" y="68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95779</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6194551" y="69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00000000-0008-0000-0F00-0000AE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2" name="【保健センター・保健所】&#10;有形固定資産減価償却率最小値テキスト">
          <a:extLst>
            <a:ext uri="{FF2B5EF4-FFF2-40B4-BE49-F238E27FC236}">
              <a16:creationId xmlns:a16="http://schemas.microsoft.com/office/drawing/2014/main" id="{00000000-0008-0000-0F00-0000B001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id="{00000000-0008-0000-0F00-0000B2010000}"/>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00000000-0008-0000-0F00-0000B4010000}"/>
            </a:ext>
          </a:extLst>
        </xdr:cNvPr>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4325600" y="9927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15257</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00000000-0008-0000-0F00-0000C0010000}"/>
            </a:ext>
          </a:extLst>
        </xdr:cNvPr>
        <xdr:cNvSpPr txBox="1"/>
      </xdr:nvSpPr>
      <xdr:spPr>
        <a:xfrm>
          <a:off x="14414500"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357884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60</xdr:row>
      <xdr:rowOff>81915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3629640" y="9978390"/>
          <a:ext cx="74676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2804140" y="1005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81915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854940" y="101022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2029440" y="10015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43815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072620" y="1006221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1231880" y="997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3810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1282680" y="100279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4372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75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19005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00000000-0008-0000-0F00-0000E5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00000000-0008-0000-0F00-0000E701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00000000-0008-0000-0F00-0000E9010000}"/>
            </a:ext>
          </a:extLst>
        </xdr:cNvPr>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00000000-0008-0000-0F00-0000EB010000}"/>
            </a:ext>
          </a:extLst>
        </xdr:cNvPr>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5894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00000000-0008-0000-0F00-0000F7010000}"/>
            </a:ext>
          </a:extLst>
        </xdr:cNvPr>
        <xdr:cNvSpPr txBox="1"/>
      </xdr:nvSpPr>
      <xdr:spPr>
        <a:xfrm>
          <a:off x="19547840" y="105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73504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778220" y="106367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793748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7988280" y="106367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716278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75438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7213580" y="106367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24638</xdr:rowOff>
    </xdr:from>
    <xdr:to>
      <xdr:col>98</xdr:col>
      <xdr:colOff>38100</xdr:colOff>
      <xdr:row>63</xdr:row>
      <xdr:rowOff>126238</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638808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75438</xdr:rowOff>
    </xdr:from>
    <xdr:to>
      <xdr:col>102</xdr:col>
      <xdr:colOff>114300</xdr:colOff>
      <xdr:row>63</xdr:row>
      <xdr:rowOff>75438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431260" y="1063675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12" name="n_1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13" name="n_2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14" name="n_3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15" name="n_4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516" name="n_1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185611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517" name="n_2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177762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117365</xdr:rowOff>
    </xdr:from>
    <xdr:ext cx="469744" cy="259045"/>
    <xdr:sp macro="" textlink="">
      <xdr:nvSpPr>
        <xdr:cNvPr id="518" name="n_3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70015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117365</xdr:rowOff>
    </xdr:from>
    <xdr:ext cx="469744" cy="259045"/>
    <xdr:sp macro="" textlink="">
      <xdr:nvSpPr>
        <xdr:cNvPr id="519" name="n_4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162268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F00-00001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00000000-0008-0000-0F00-000021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00000000-0008-0000-0F00-000023020000}"/>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F00-000025020000}"/>
            </a:ext>
          </a:extLst>
        </xdr:cNvPr>
        <xdr:cNvSpPr txBox="1"/>
      </xdr:nvSpPr>
      <xdr:spPr>
        <a:xfrm>
          <a:off x="144145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325600" y="134080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F00-000031020000}"/>
            </a:ext>
          </a:extLst>
        </xdr:cNvPr>
        <xdr:cNvSpPr txBox="1"/>
      </xdr:nvSpPr>
      <xdr:spPr>
        <a:xfrm>
          <a:off x="14414500" y="132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141605</xdr:rowOff>
    </xdr:from>
    <xdr:to>
      <xdr:col>81</xdr:col>
      <xdr:colOff>101600</xdr:colOff>
      <xdr:row>80</xdr:row>
      <xdr:rowOff>71755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3578840" y="13385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20955</xdr:rowOff>
    </xdr:from>
    <xdr:to>
      <xdr:col>85</xdr:col>
      <xdr:colOff>127000</xdr:colOff>
      <xdr:row>80</xdr:row>
      <xdr:rowOff>43814</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3629640" y="13432155"/>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118745</xdr:rowOff>
    </xdr:from>
    <xdr:to>
      <xdr:col>76</xdr:col>
      <xdr:colOff>165100</xdr:colOff>
      <xdr:row>80</xdr:row>
      <xdr:rowOff>48895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280414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20955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854940" y="1341310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95886</xdr:rowOff>
    </xdr:from>
    <xdr:to>
      <xdr:col>72</xdr:col>
      <xdr:colOff>38100</xdr:colOff>
      <xdr:row>80</xdr:row>
      <xdr:rowOff>26036</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2029440" y="13339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146686</xdr:rowOff>
    </xdr:from>
    <xdr:to>
      <xdr:col>76</xdr:col>
      <xdr:colOff>114300</xdr:colOff>
      <xdr:row>79</xdr:row>
      <xdr:rowOff>169545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072620" y="1339024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76836</xdr:rowOff>
    </xdr:from>
    <xdr:to>
      <xdr:col>67</xdr:col>
      <xdr:colOff>101600</xdr:colOff>
      <xdr:row>80</xdr:row>
      <xdr:rowOff>6986</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1231880" y="1332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127636</xdr:rowOff>
    </xdr:from>
    <xdr:to>
      <xdr:col>71</xdr:col>
      <xdr:colOff>177800</xdr:colOff>
      <xdr:row>79</xdr:row>
      <xdr:rowOff>146686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1282680" y="13371196"/>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570" name="n_1aveValue【消防施設】&#10;有形固定資産減価償却率">
          <a:extLst>
            <a:ext uri="{FF2B5EF4-FFF2-40B4-BE49-F238E27FC236}">
              <a16:creationId xmlns:a16="http://schemas.microsoft.com/office/drawing/2014/main" id="{00000000-0008-0000-0F00-00003A020000}"/>
            </a:ext>
          </a:extLst>
        </xdr:cNvPr>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571" name="n_2aveValue【消防施設】&#10;有形固定資産減価償却率">
          <a:extLst>
            <a:ext uri="{FF2B5EF4-FFF2-40B4-BE49-F238E27FC236}">
              <a16:creationId xmlns:a16="http://schemas.microsoft.com/office/drawing/2014/main" id="{00000000-0008-0000-0F00-00003B020000}"/>
            </a:ext>
          </a:extLst>
        </xdr:cNvPr>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572" name="n_3aveValue【消防施設】&#10;有形固定資産減価償却率">
          <a:extLst>
            <a:ext uri="{FF2B5EF4-FFF2-40B4-BE49-F238E27FC236}">
              <a16:creationId xmlns:a16="http://schemas.microsoft.com/office/drawing/2014/main" id="{00000000-0008-0000-0F00-00003C020000}"/>
            </a:ext>
          </a:extLst>
        </xdr:cNvPr>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573" name="n_4aveValue【消防施設】&#10;有形固定資産減価償却率">
          <a:extLst>
            <a:ext uri="{FF2B5EF4-FFF2-40B4-BE49-F238E27FC236}">
              <a16:creationId xmlns:a16="http://schemas.microsoft.com/office/drawing/2014/main" id="{00000000-0008-0000-0F00-00003D020000}"/>
            </a:ext>
          </a:extLst>
        </xdr:cNvPr>
        <xdr:cNvSpPr txBox="1"/>
      </xdr:nvSpPr>
      <xdr:spPr>
        <a:xfrm>
          <a:off x="1110298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88282</xdr:rowOff>
    </xdr:from>
    <xdr:ext cx="405111" cy="259045"/>
    <xdr:sp macro="" textlink="">
      <xdr:nvSpPr>
        <xdr:cNvPr id="574" name="n_1mainValue【消防施設】&#10;有形固定資産減価償却率">
          <a:extLst>
            <a:ext uri="{FF2B5EF4-FFF2-40B4-BE49-F238E27FC236}">
              <a16:creationId xmlns:a16="http://schemas.microsoft.com/office/drawing/2014/main" id="{00000000-0008-0000-0F00-00003E020000}"/>
            </a:ext>
          </a:extLst>
        </xdr:cNvPr>
        <xdr:cNvSpPr txBox="1"/>
      </xdr:nvSpPr>
      <xdr:spPr>
        <a:xfrm>
          <a:off x="134372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65422</xdr:rowOff>
    </xdr:from>
    <xdr:ext cx="405111" cy="259045"/>
    <xdr:sp macro="" textlink="">
      <xdr:nvSpPr>
        <xdr:cNvPr id="575" name="n_2mainValue【消防施設】&#10;有形固定資産減価償却率">
          <a:extLst>
            <a:ext uri="{FF2B5EF4-FFF2-40B4-BE49-F238E27FC236}">
              <a16:creationId xmlns:a16="http://schemas.microsoft.com/office/drawing/2014/main" id="{00000000-0008-0000-0F00-00003F020000}"/>
            </a:ext>
          </a:extLst>
        </xdr:cNvPr>
        <xdr:cNvSpPr txBox="1"/>
      </xdr:nvSpPr>
      <xdr:spPr>
        <a:xfrm>
          <a:off x="1267524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42563</xdr:rowOff>
    </xdr:from>
    <xdr:ext cx="405111" cy="259045"/>
    <xdr:sp macro="" textlink="">
      <xdr:nvSpPr>
        <xdr:cNvPr id="576" name="n_3mainValue【消防施設】&#10;有形固定資産減価償却率">
          <a:extLst>
            <a:ext uri="{FF2B5EF4-FFF2-40B4-BE49-F238E27FC236}">
              <a16:creationId xmlns:a16="http://schemas.microsoft.com/office/drawing/2014/main" id="{00000000-0008-0000-0F00-000040020000}"/>
            </a:ext>
          </a:extLst>
        </xdr:cNvPr>
        <xdr:cNvSpPr txBox="1"/>
      </xdr:nvSpPr>
      <xdr:spPr>
        <a:xfrm>
          <a:off x="1190054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23513</xdr:rowOff>
    </xdr:from>
    <xdr:ext cx="405111" cy="259045"/>
    <xdr:sp macro="" textlink="">
      <xdr:nvSpPr>
        <xdr:cNvPr id="577" name="n_4mainValue【消防施設】&#10;有形固定資産減価償却率">
          <a:extLst>
            <a:ext uri="{FF2B5EF4-FFF2-40B4-BE49-F238E27FC236}">
              <a16:creationId xmlns:a16="http://schemas.microsoft.com/office/drawing/2014/main" id="{00000000-0008-0000-0F00-000041020000}"/>
            </a:ext>
          </a:extLst>
        </xdr:cNvPr>
        <xdr:cNvSpPr txBox="1"/>
      </xdr:nvSpPr>
      <xdr:spPr>
        <a:xfrm>
          <a:off x="11102984" y="130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F00-00005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F00-000058020000}"/>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F00-00005A02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F00-00005C020000}"/>
            </a:ext>
          </a:extLst>
        </xdr:cNvPr>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5894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F00-000068020000}"/>
            </a:ext>
          </a:extLst>
        </xdr:cNvPr>
        <xdr:cNvSpPr txBox="1"/>
      </xdr:nvSpPr>
      <xdr:spPr>
        <a:xfrm>
          <a:off x="19547840" y="141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778220" y="1432636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7988280" y="143263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716278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90678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7213580" y="14326363"/>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638808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90678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6431260" y="14326363"/>
          <a:ext cx="7823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625" name="n_1aveValue【消防施設】&#10;一人当たり面積">
          <a:extLst>
            <a:ext uri="{FF2B5EF4-FFF2-40B4-BE49-F238E27FC236}">
              <a16:creationId xmlns:a16="http://schemas.microsoft.com/office/drawing/2014/main" id="{00000000-0008-0000-0F00-000071020000}"/>
            </a:ext>
          </a:extLst>
        </xdr:cNvPr>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626" name="n_2aveValue【消防施設】&#10;一人当たり面積">
          <a:extLst>
            <a:ext uri="{FF2B5EF4-FFF2-40B4-BE49-F238E27FC236}">
              <a16:creationId xmlns:a16="http://schemas.microsoft.com/office/drawing/2014/main" id="{00000000-0008-0000-0F00-000072020000}"/>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27" name="n_3aveValue【消防施設】&#10;一人当たり面積">
          <a:extLst>
            <a:ext uri="{FF2B5EF4-FFF2-40B4-BE49-F238E27FC236}">
              <a16:creationId xmlns:a16="http://schemas.microsoft.com/office/drawing/2014/main" id="{00000000-0008-0000-0F00-000073020000}"/>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628" name="n_4aveValue【消防施設】&#10;一人当たり面積">
          <a:extLst>
            <a:ext uri="{FF2B5EF4-FFF2-40B4-BE49-F238E27FC236}">
              <a16:creationId xmlns:a16="http://schemas.microsoft.com/office/drawing/2014/main" id="{00000000-0008-0000-0F00-000074020000}"/>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29" name="n_1mainValue【消防施設】&#10;一人当たり面積">
          <a:extLst>
            <a:ext uri="{FF2B5EF4-FFF2-40B4-BE49-F238E27FC236}">
              <a16:creationId xmlns:a16="http://schemas.microsoft.com/office/drawing/2014/main" id="{00000000-0008-0000-0F00-000075020000}"/>
            </a:ext>
          </a:extLst>
        </xdr:cNvPr>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30" name="n_2mainValue【消防施設】&#10;一人当たり面積">
          <a:extLst>
            <a:ext uri="{FF2B5EF4-FFF2-40B4-BE49-F238E27FC236}">
              <a16:creationId xmlns:a16="http://schemas.microsoft.com/office/drawing/2014/main" id="{00000000-0008-0000-0F00-000076020000}"/>
            </a:ext>
          </a:extLst>
        </xdr:cNvPr>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631" name="n_3mainValue【消防施設】&#10;一人当たり面積">
          <a:extLst>
            <a:ext uri="{FF2B5EF4-FFF2-40B4-BE49-F238E27FC236}">
              <a16:creationId xmlns:a16="http://schemas.microsoft.com/office/drawing/2014/main" id="{00000000-0008-0000-0F00-000077020000}"/>
            </a:ext>
          </a:extLst>
        </xdr:cNvPr>
        <xdr:cNvSpPr txBox="1"/>
      </xdr:nvSpPr>
      <xdr:spPr>
        <a:xfrm>
          <a:off x="17001567"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632" name="n_4mainValue【消防施設】&#10;一人当たり面積">
          <a:extLst>
            <a:ext uri="{FF2B5EF4-FFF2-40B4-BE49-F238E27FC236}">
              <a16:creationId xmlns:a16="http://schemas.microsoft.com/office/drawing/2014/main" id="{00000000-0008-0000-0F00-000078020000}"/>
            </a:ext>
          </a:extLst>
        </xdr:cNvPr>
        <xdr:cNvSpPr txBox="1"/>
      </xdr:nvSpPr>
      <xdr:spPr>
        <a:xfrm>
          <a:off x="162268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F00-00009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59" name="【庁舎】&#10;有形固定資産減価償却率最小値テキスト">
          <a:extLst>
            <a:ext uri="{FF2B5EF4-FFF2-40B4-BE49-F238E27FC236}">
              <a16:creationId xmlns:a16="http://schemas.microsoft.com/office/drawing/2014/main" id="{00000000-0008-0000-0F00-000093020000}"/>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F00-00009502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F00-000097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325600" y="180984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75854</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F00-0000A3020000}"/>
            </a:ext>
          </a:extLst>
        </xdr:cNvPr>
        <xdr:cNvSpPr txBox="1"/>
      </xdr:nvSpPr>
      <xdr:spPr>
        <a:xfrm>
          <a:off x="14414500" y="1801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35788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40277</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3629640" y="18135600"/>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280414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19050</xdr:rowOff>
    </xdr:from>
    <xdr:to>
      <xdr:col>81</xdr:col>
      <xdr:colOff>50800</xdr:colOff>
      <xdr:row>108</xdr:row>
      <xdr:rowOff>30480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854940" y="1812417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2029440" y="180673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xdr:rowOff>
    </xdr:from>
    <xdr:to>
      <xdr:col>76</xdr:col>
      <xdr:colOff>114300</xdr:colOff>
      <xdr:row>108</xdr:row>
      <xdr:rowOff>19050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072620" y="18114372"/>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123188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108</xdr:row>
      <xdr:rowOff>9252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1282680" y="18082260"/>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F00-0000AC020000}"/>
            </a:ext>
          </a:extLst>
        </xdr:cNvPr>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F00-0000AD020000}"/>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F00-0000AE020000}"/>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F00-0000AF020000}"/>
            </a:ext>
          </a:extLst>
        </xdr:cNvPr>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34372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26752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F00-0000B2020000}"/>
            </a:ext>
          </a:extLst>
        </xdr:cNvPr>
        <xdr:cNvSpPr txBox="1"/>
      </xdr:nvSpPr>
      <xdr:spPr>
        <a:xfrm>
          <a:off x="11900544" y="1815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F00-0000B3020000}"/>
            </a:ext>
          </a:extLst>
        </xdr:cNvPr>
        <xdr:cNvSpPr txBox="1"/>
      </xdr:nvSpPr>
      <xdr:spPr>
        <a:xfrm>
          <a:off x="1110298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F00-0000C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18" name="【庁舎】&#10;一人当たり面積最小値テキスト">
          <a:extLst>
            <a:ext uri="{FF2B5EF4-FFF2-40B4-BE49-F238E27FC236}">
              <a16:creationId xmlns:a16="http://schemas.microsoft.com/office/drawing/2014/main" id="{00000000-0008-0000-0F00-0000CE020000}"/>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0" name="【庁舎】&#10;一人当たり面積最大値テキスト">
          <a:extLst>
            <a:ext uri="{FF2B5EF4-FFF2-40B4-BE49-F238E27FC236}">
              <a16:creationId xmlns:a16="http://schemas.microsoft.com/office/drawing/2014/main" id="{00000000-0008-0000-0F00-0000D0020000}"/>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22" name="【庁舎】&#10;一人当たり面積平均値テキスト">
          <a:extLst>
            <a:ext uri="{FF2B5EF4-FFF2-40B4-BE49-F238E27FC236}">
              <a16:creationId xmlns:a16="http://schemas.microsoft.com/office/drawing/2014/main" id="{00000000-0008-0000-0F00-0000D2020000}"/>
            </a:ext>
          </a:extLst>
        </xdr:cNvPr>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94589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34" name="【庁舎】&#10;一人当たり面積該当値テキスト">
          <a:extLst>
            <a:ext uri="{FF2B5EF4-FFF2-40B4-BE49-F238E27FC236}">
              <a16:creationId xmlns:a16="http://schemas.microsoft.com/office/drawing/2014/main" id="{00000000-0008-0000-0F00-0000DE020000}"/>
            </a:ext>
          </a:extLst>
        </xdr:cNvPr>
        <xdr:cNvSpPr txBox="1"/>
      </xdr:nvSpPr>
      <xdr:spPr>
        <a:xfrm>
          <a:off x="19547840" y="180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873504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53339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778220" y="1815845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79374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7988280" y="1815845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xdr:rowOff>
    </xdr:from>
    <xdr:to>
      <xdr:col>102</xdr:col>
      <xdr:colOff>165100</xdr:colOff>
      <xdr:row>108</xdr:row>
      <xdr:rowOff>102507</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716278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51707</xdr:rowOff>
    </xdr:from>
    <xdr:to>
      <xdr:col>107</xdr:col>
      <xdr:colOff>50800</xdr:colOff>
      <xdr:row>108</xdr:row>
      <xdr:rowOff>53339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7213580" y="18156827"/>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638808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51707</xdr:rowOff>
    </xdr:from>
    <xdr:to>
      <xdr:col>102</xdr:col>
      <xdr:colOff>114300</xdr:colOff>
      <xdr:row>108</xdr:row>
      <xdr:rowOff>53339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6431260" y="18156827"/>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745" name="n_3aveValue【庁舎】&#10;一人当たり面積">
          <a:extLst>
            <a:ext uri="{FF2B5EF4-FFF2-40B4-BE49-F238E27FC236}">
              <a16:creationId xmlns:a16="http://schemas.microsoft.com/office/drawing/2014/main" id="{00000000-0008-0000-0F00-0000E9020000}"/>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746" name="n_4aveValue【庁舎】&#10;一人当たり面積">
          <a:extLst>
            <a:ext uri="{FF2B5EF4-FFF2-40B4-BE49-F238E27FC236}">
              <a16:creationId xmlns:a16="http://schemas.microsoft.com/office/drawing/2014/main" id="{00000000-0008-0000-0F00-0000EA020000}"/>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47" name="n_1mainValue【庁舎】&#10;一人当たり面積">
          <a:extLst>
            <a:ext uri="{FF2B5EF4-FFF2-40B4-BE49-F238E27FC236}">
              <a16:creationId xmlns:a16="http://schemas.microsoft.com/office/drawing/2014/main" id="{00000000-0008-0000-0F00-0000EB020000}"/>
            </a:ext>
          </a:extLst>
        </xdr:cNvPr>
        <xdr:cNvSpPr txBox="1"/>
      </xdr:nvSpPr>
      <xdr:spPr>
        <a:xfrm>
          <a:off x="1856112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48" name="n_2mainValue【庁舎】&#10;一人当たり面積">
          <a:extLst>
            <a:ext uri="{FF2B5EF4-FFF2-40B4-BE49-F238E27FC236}">
              <a16:creationId xmlns:a16="http://schemas.microsoft.com/office/drawing/2014/main" id="{00000000-0008-0000-0F00-0000EC020000}"/>
            </a:ext>
          </a:extLst>
        </xdr:cNvPr>
        <xdr:cNvSpPr txBox="1"/>
      </xdr:nvSpPr>
      <xdr:spPr>
        <a:xfrm>
          <a:off x="177762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93634</xdr:rowOff>
    </xdr:from>
    <xdr:ext cx="469744" cy="259045"/>
    <xdr:sp macro="" textlink="">
      <xdr:nvSpPr>
        <xdr:cNvPr id="749" name="n_3mainValue【庁舎】&#10;一人当たり面積">
          <a:extLst>
            <a:ext uri="{FF2B5EF4-FFF2-40B4-BE49-F238E27FC236}">
              <a16:creationId xmlns:a16="http://schemas.microsoft.com/office/drawing/2014/main" id="{00000000-0008-0000-0F00-0000ED020000}"/>
            </a:ext>
          </a:extLst>
        </xdr:cNvPr>
        <xdr:cNvSpPr txBox="1"/>
      </xdr:nvSpPr>
      <xdr:spPr>
        <a:xfrm>
          <a:off x="1700156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50" name="n_4mainValue【庁舎】&#10;一人当たり面積">
          <a:extLst>
            <a:ext uri="{FF2B5EF4-FFF2-40B4-BE49-F238E27FC236}">
              <a16:creationId xmlns:a16="http://schemas.microsoft.com/office/drawing/2014/main" id="{00000000-0008-0000-0F00-0000EE020000}"/>
            </a:ext>
          </a:extLst>
        </xdr:cNvPr>
        <xdr:cNvSpPr txBox="1"/>
      </xdr:nvSpPr>
      <xdr:spPr>
        <a:xfrm>
          <a:off x="162268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一般廃棄物処理施設及び消防施設の減価償却率が類似団体と比べて低いのは、平成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年度に東部知多衛生組合にてごみ処理施設が新設され、平成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知多中部広域事務組合にて東浦西部出張所が新設されているからである。その他施設については、類似団体と比較して減価償却率が高くなっており、個別施設計画に基づき適切な施設管理に努める。なお、庁舎及びその他各施設については、更新に備え毎年基金に積立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本町は、自動車産業の集積地域にあることから類似団体平均を上回る税収等があり、財政力指数は、</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と高い数値となっている。ただし、近年は、横ばい傾向にあるため、企業誘致に努め、税収増加等による歳入確保に努める。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73478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541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39007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21772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21772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22678</xdr:rowOff>
    </xdr:from>
    <xdr:to>
      <xdr:col>23</xdr:col>
      <xdr:colOff>184150</xdr:colOff>
      <xdr:row>38</xdr:row>
      <xdr:rowOff>124278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39205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142422</xdr:rowOff>
    </xdr:from>
    <xdr:to>
      <xdr:col>15</xdr:col>
      <xdr:colOff>133350</xdr:colOff>
      <xdr:row>38</xdr:row>
      <xdr:rowOff>72572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82749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令和３年度は前年度と比較し経常一般財源等自体が伸びたことにより経常収支比率が改善した。</a:t>
          </a:r>
        </a:p>
        <a:p>
          <a:r>
            <a:rPr kumimoji="1" lang="ja-JP" altLang="en-US" sz="1300">
              <a:latin typeface="ＭＳ Ｐゴシック" panose="020B0600070205080204" pitchFamily="50" charset="-128"/>
              <a:ea typeface="ＭＳ Ｐゴシック" panose="020B0600070205080204" pitchFamily="50" charset="-128"/>
            </a:rPr>
            <a:t>今後は、更に改善することが見込まれる。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155448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05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62</xdr:row>
      <xdr:rowOff>165100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62</xdr:row>
      <xdr:rowOff>169926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9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169926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888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し尿処理、介護保険事業の広域化などにより人件費支出が類似団体より低いこと、一部の経常的な物件費の予算額を前年度と同額とするなど物件費の抑制に努めていることなどにより、例年通り類似団体よりも低い決算額となった。しかし、新型コロナウイルスワクチン接種関連の委託料の増加等により、決算額としては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56228</xdr:rowOff>
    </xdr:from>
    <xdr:to>
      <xdr:col>23</xdr:col>
      <xdr:colOff>133350</xdr:colOff>
      <xdr:row>81</xdr:row>
      <xdr:rowOff>148507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3678"/>
          <a:ext cx="838200" cy="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151116</xdr:rowOff>
    </xdr:from>
    <xdr:to>
      <xdr:col>19</xdr:col>
      <xdr:colOff>133350</xdr:colOff>
      <xdr:row>81</xdr:row>
      <xdr:rowOff>56228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7116"/>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150622</xdr:rowOff>
    </xdr:from>
    <xdr:to>
      <xdr:col>15</xdr:col>
      <xdr:colOff>82550</xdr:colOff>
      <xdr:row>80</xdr:row>
      <xdr:rowOff>151116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6622"/>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129791</xdr:rowOff>
    </xdr:from>
    <xdr:to>
      <xdr:col>11</xdr:col>
      <xdr:colOff>31750</xdr:colOff>
      <xdr:row>80</xdr:row>
      <xdr:rowOff>150622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45791"/>
          <a:ext cx="8890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97707</xdr:rowOff>
    </xdr:from>
    <xdr:to>
      <xdr:col>23</xdr:col>
      <xdr:colOff>184150</xdr:colOff>
      <xdr:row>82</xdr:row>
      <xdr:rowOff>27857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114234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5428</xdr:rowOff>
    </xdr:from>
    <xdr:to>
      <xdr:col>19</xdr:col>
      <xdr:colOff>184150</xdr:colOff>
      <xdr:row>81</xdr:row>
      <xdr:rowOff>107028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117205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100316</xdr:rowOff>
    </xdr:from>
    <xdr:to>
      <xdr:col>15</xdr:col>
      <xdr:colOff>133350</xdr:colOff>
      <xdr:row>81</xdr:row>
      <xdr:rowOff>30466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40643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8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99822</xdr:rowOff>
    </xdr:from>
    <xdr:to>
      <xdr:col>11</xdr:col>
      <xdr:colOff>82550</xdr:colOff>
      <xdr:row>81</xdr:row>
      <xdr:rowOff>29972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40149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78991</xdr:rowOff>
    </xdr:from>
    <xdr:to>
      <xdr:col>7</xdr:col>
      <xdr:colOff>31750</xdr:colOff>
      <xdr:row>81</xdr:row>
      <xdr:rowOff>9141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19318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6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類似団体平均より高い数値となっているものの、指数は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を下回っており、給与水準は適正である。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保育士を計画的に採用しているため平成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年度までは数値が上昇していたが、それ以降は大きな変動はなく推移している。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138340</xdr:rowOff>
    </xdr:from>
    <xdr:to>
      <xdr:col>81</xdr:col>
      <xdr:colOff>44450</xdr:colOff>
      <xdr:row>61</xdr:row>
      <xdr:rowOff>141787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59679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117656</xdr:rowOff>
    </xdr:from>
    <xdr:to>
      <xdr:col>77</xdr:col>
      <xdr:colOff>44450</xdr:colOff>
      <xdr:row>61</xdr:row>
      <xdr:rowOff>141787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61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117656</xdr:rowOff>
    </xdr:from>
    <xdr:to>
      <xdr:col>72</xdr:col>
      <xdr:colOff>203200</xdr:colOff>
      <xdr:row>61</xdr:row>
      <xdr:rowOff>131445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7610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131445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39912"/>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87540</xdr:rowOff>
    </xdr:from>
    <xdr:to>
      <xdr:col>81</xdr:col>
      <xdr:colOff>95250</xdr:colOff>
      <xdr:row>62</xdr:row>
      <xdr:rowOff>17690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59617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90987</xdr:rowOff>
    </xdr:from>
    <xdr:to>
      <xdr:col>77</xdr:col>
      <xdr:colOff>95250</xdr:colOff>
      <xdr:row>62</xdr:row>
      <xdr:rowOff>21137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66856</xdr:rowOff>
    </xdr:from>
    <xdr:to>
      <xdr:col>73</xdr:col>
      <xdr:colOff>44450</xdr:colOff>
      <xdr:row>61</xdr:row>
      <xdr:rowOff>168456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142439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を増やさない財政運営により、近年は地方債の元利償還金、準元利償還金が逓減傾向にあるため、実質公債費比率も逓減傾向にある。引き続き規律ある財政運営により実質公債費比率の減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107950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148167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8890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6632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77487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地方債残高を増やさない財政運営と充当可能基金の増により、将来負担比率なしとなっている。引き続き規律ある財政運営を行い現状維持に努める。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90575"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コロナ対応や給付金対応に係る業務の影響により時間外勤務手当が増額したものの、定年退職者の減少により退職金が減少し、令和２年度に比べ人件費の数値は減少した。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7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物件費については、前年度までの支出に抑えるように運用をしているため、今後も減となることが予想される。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956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8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19</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0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子育て世帯への臨時特別給付金や住民税非課税世帯等に対する臨時特別給付金の業務の影響により、令和２年度に比べ数値が増加した。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8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61</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854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9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介護保険事業などを広域化して負担金支出し、普通会計からの繰出金がないことから、その他の経常収支比率が類似団体よりも低い。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4535</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91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53</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69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154215</xdr:rowOff>
    </xdr:from>
    <xdr:to>
      <xdr:col>73</xdr:col>
      <xdr:colOff>180975</xdr:colOff>
      <xdr:row>53</xdr:row>
      <xdr:rowOff>91622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69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91622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080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125185</xdr:rowOff>
    </xdr:from>
    <xdr:to>
      <xdr:col>78</xdr:col>
      <xdr:colOff>120650</xdr:colOff>
      <xdr:row>53</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65512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103415</xdr:rowOff>
    </xdr:from>
    <xdr:to>
      <xdr:col>74</xdr:col>
      <xdr:colOff>31750</xdr:colOff>
      <xdr:row>53</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43742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40822</xdr:rowOff>
    </xdr:from>
    <xdr:to>
      <xdr:col>69</xdr:col>
      <xdr:colOff>142875</xdr:colOff>
      <xdr:row>53</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152599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令和３年度は東部知多衛生組合負担金が増加したことから、令和２年度に比べ数値が増加した。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460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町長政策の下、地方債残高を増やさない財政運営に努めた結果、公債費の抑制につながっている。引き続き地方債の発行を抑制し、公債費の逓減に努める。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99568</xdr:rowOff>
    </xdr:from>
    <xdr:to>
      <xdr:col>24</xdr:col>
      <xdr:colOff>25400</xdr:colOff>
      <xdr:row>74</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868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83566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508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246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48768</xdr:rowOff>
    </xdr:from>
    <xdr:to>
      <xdr:col>24</xdr:col>
      <xdr:colOff>76200</xdr:colOff>
      <xdr:row>74</xdr:row>
      <xdr:rowOff>150368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65295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112776</xdr:rowOff>
    </xdr:from>
    <xdr:to>
      <xdr:col>20</xdr:col>
      <xdr:colOff>38100</xdr:colOff>
      <xdr:row>75</xdr:row>
      <xdr:rowOff>42926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53103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32766</xdr:rowOff>
    </xdr:from>
    <xdr:to>
      <xdr:col>15</xdr:col>
      <xdr:colOff>149225</xdr:colOff>
      <xdr:row>75</xdr:row>
      <xdr:rowOff>134366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前後の横ばいである。類似団体より比率が高い区分については、支出逓減に努めたい。</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58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480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105112</xdr:rowOff>
    </xdr:from>
    <xdr:to>
      <xdr:col>29</xdr:col>
      <xdr:colOff>127000</xdr:colOff>
      <xdr:row>18</xdr:row>
      <xdr:rowOff>136658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8837"/>
          <a:ext cx="6477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136658</xdr:rowOff>
    </xdr:from>
    <xdr:to>
      <xdr:col>26</xdr:col>
      <xdr:colOff>50800</xdr:colOff>
      <xdr:row>19</xdr:row>
      <xdr:rowOff>84690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0383"/>
          <a:ext cx="698500" cy="11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44380</xdr:rowOff>
    </xdr:from>
    <xdr:to>
      <xdr:col>22</xdr:col>
      <xdr:colOff>114300</xdr:colOff>
      <xdr:row>19</xdr:row>
      <xdr:rowOff>84690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49555"/>
          <a:ext cx="6985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44380</xdr:rowOff>
    </xdr:from>
    <xdr:to>
      <xdr:col>18</xdr:col>
      <xdr:colOff>177800</xdr:colOff>
      <xdr:row>19</xdr:row>
      <xdr:rowOff>78384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49555"/>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54312</xdr:rowOff>
    </xdr:from>
    <xdr:to>
      <xdr:col>29</xdr:col>
      <xdr:colOff>177800</xdr:colOff>
      <xdr:row>18</xdr:row>
      <xdr:rowOff>155911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80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26389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85858</xdr:rowOff>
    </xdr:from>
    <xdr:to>
      <xdr:col>26</xdr:col>
      <xdr:colOff>101600</xdr:colOff>
      <xdr:row>19</xdr:row>
      <xdr:rowOff>16008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5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33890</xdr:rowOff>
    </xdr:from>
    <xdr:to>
      <xdr:col>22</xdr:col>
      <xdr:colOff>165100</xdr:colOff>
      <xdr:row>19</xdr:row>
      <xdr:rowOff>135490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3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120267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165030</xdr:rowOff>
    </xdr:from>
    <xdr:to>
      <xdr:col>19</xdr:col>
      <xdr:colOff>38100</xdr:colOff>
      <xdr:row>19</xdr:row>
      <xdr:rowOff>95180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79957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27584</xdr:rowOff>
    </xdr:from>
    <xdr:to>
      <xdr:col>15</xdr:col>
      <xdr:colOff>101600</xdr:colOff>
      <xdr:row>19</xdr:row>
      <xdr:rowOff>129184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169225</xdr:rowOff>
    </xdr:from>
    <xdr:to>
      <xdr:col>29</xdr:col>
      <xdr:colOff>127000</xdr:colOff>
      <xdr:row>37</xdr:row>
      <xdr:rowOff>211582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93925"/>
          <a:ext cx="647700" cy="4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173438</xdr:rowOff>
    </xdr:from>
    <xdr:to>
      <xdr:col>26</xdr:col>
      <xdr:colOff>50800</xdr:colOff>
      <xdr:row>37</xdr:row>
      <xdr:rowOff>211582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98138"/>
          <a:ext cx="6985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106426</xdr:rowOff>
    </xdr:from>
    <xdr:to>
      <xdr:col>22</xdr:col>
      <xdr:colOff>114300</xdr:colOff>
      <xdr:row>37</xdr:row>
      <xdr:rowOff>173438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31126"/>
          <a:ext cx="698500" cy="67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99666</xdr:rowOff>
    </xdr:from>
    <xdr:to>
      <xdr:col>18</xdr:col>
      <xdr:colOff>177800</xdr:colOff>
      <xdr:row>37</xdr:row>
      <xdr:rowOff>106426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24366"/>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118425</xdr:rowOff>
    </xdr:from>
    <xdr:to>
      <xdr:col>29</xdr:col>
      <xdr:colOff>177800</xdr:colOff>
      <xdr:row>37</xdr:row>
      <xdr:rowOff>220025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43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160782</xdr:rowOff>
    </xdr:from>
    <xdr:to>
      <xdr:col>26</xdr:col>
      <xdr:colOff>101600</xdr:colOff>
      <xdr:row>37</xdr:row>
      <xdr:rowOff>262382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8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247159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7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122638</xdr:rowOff>
    </xdr:from>
    <xdr:to>
      <xdr:col>22</xdr:col>
      <xdr:colOff>165100</xdr:colOff>
      <xdr:row>37</xdr:row>
      <xdr:rowOff>224238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4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209015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55626</xdr:rowOff>
    </xdr:from>
    <xdr:to>
      <xdr:col>19</xdr:col>
      <xdr:colOff>38100</xdr:colOff>
      <xdr:row>37</xdr:row>
      <xdr:rowOff>157226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8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48866</xdr:rowOff>
    </xdr:from>
    <xdr:to>
      <xdr:col>15</xdr:col>
      <xdr:colOff>101600</xdr:colOff>
      <xdr:row>37</xdr:row>
      <xdr:rowOff>150466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7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135243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40994</xdr:rowOff>
    </xdr:from>
    <xdr:to>
      <xdr:col>24</xdr:col>
      <xdr:colOff>63500</xdr:colOff>
      <xdr:row>37</xdr:row>
      <xdr:rowOff>42855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4644"/>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40994</xdr:rowOff>
    </xdr:from>
    <xdr:to>
      <xdr:col>19</xdr:col>
      <xdr:colOff>177800</xdr:colOff>
      <xdr:row>38</xdr:row>
      <xdr:rowOff>48325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4644"/>
          <a:ext cx="889000" cy="17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42937</xdr:rowOff>
    </xdr:from>
    <xdr:to>
      <xdr:col>15</xdr:col>
      <xdr:colOff>50800</xdr:colOff>
      <xdr:row>38</xdr:row>
      <xdr:rowOff>48325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5803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42937</xdr:rowOff>
    </xdr:from>
    <xdr:to>
      <xdr:col>10</xdr:col>
      <xdr:colOff>114300</xdr:colOff>
      <xdr:row>38</xdr:row>
      <xdr:rowOff>102520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8037"/>
          <a:ext cx="8890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163505</xdr:rowOff>
    </xdr:from>
    <xdr:to>
      <xdr:col>24</xdr:col>
      <xdr:colOff>114300</xdr:colOff>
      <xdr:row>37</xdr:row>
      <xdr:rowOff>93655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161644</xdr:rowOff>
    </xdr:from>
    <xdr:to>
      <xdr:col>20</xdr:col>
      <xdr:colOff>38100</xdr:colOff>
      <xdr:row>37</xdr:row>
      <xdr:rowOff>91794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82921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168975</xdr:rowOff>
    </xdr:from>
    <xdr:to>
      <xdr:col>15</xdr:col>
      <xdr:colOff>101600</xdr:colOff>
      <xdr:row>38</xdr:row>
      <xdr:rowOff>99125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163587</xdr:rowOff>
    </xdr:from>
    <xdr:to>
      <xdr:col>10</xdr:col>
      <xdr:colOff>165100</xdr:colOff>
      <xdr:row>38</xdr:row>
      <xdr:rowOff>93737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84864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51720</xdr:rowOff>
    </xdr:from>
    <xdr:to>
      <xdr:col>6</xdr:col>
      <xdr:colOff>38100</xdr:colOff>
      <xdr:row>38</xdr:row>
      <xdr:rowOff>153320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144447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135634</xdr:rowOff>
    </xdr:from>
    <xdr:to>
      <xdr:col>24</xdr:col>
      <xdr:colOff>63500</xdr:colOff>
      <xdr:row>59</xdr:row>
      <xdr:rowOff>56326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79734"/>
          <a:ext cx="838200" cy="9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112219</xdr:rowOff>
    </xdr:from>
    <xdr:to>
      <xdr:col>19</xdr:col>
      <xdr:colOff>177800</xdr:colOff>
      <xdr:row>59</xdr:row>
      <xdr:rowOff>56326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56319"/>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98617</xdr:rowOff>
    </xdr:from>
    <xdr:to>
      <xdr:col>15</xdr:col>
      <xdr:colOff>50800</xdr:colOff>
      <xdr:row>58</xdr:row>
      <xdr:rowOff>112219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4271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98617</xdr:rowOff>
    </xdr:from>
    <xdr:to>
      <xdr:col>10</xdr:col>
      <xdr:colOff>114300</xdr:colOff>
      <xdr:row>58</xdr:row>
      <xdr:rowOff>113101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42717"/>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84834</xdr:rowOff>
    </xdr:from>
    <xdr:to>
      <xdr:col>24</xdr:col>
      <xdr:colOff>114300</xdr:colOff>
      <xdr:row>59</xdr:row>
      <xdr:rowOff>14984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171211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5526</xdr:rowOff>
    </xdr:from>
    <xdr:to>
      <xdr:col>20</xdr:col>
      <xdr:colOff>38100</xdr:colOff>
      <xdr:row>59</xdr:row>
      <xdr:rowOff>107126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98253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2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61419</xdr:rowOff>
    </xdr:from>
    <xdr:to>
      <xdr:col>15</xdr:col>
      <xdr:colOff>101600</xdr:colOff>
      <xdr:row>58</xdr:row>
      <xdr:rowOff>163019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154146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47817</xdr:rowOff>
    </xdr:from>
    <xdr:to>
      <xdr:col>10</xdr:col>
      <xdr:colOff>165100</xdr:colOff>
      <xdr:row>58</xdr:row>
      <xdr:rowOff>149417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140544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62301</xdr:rowOff>
    </xdr:from>
    <xdr:to>
      <xdr:col>6</xdr:col>
      <xdr:colOff>38100</xdr:colOff>
      <xdr:row>58</xdr:row>
      <xdr:rowOff>163901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155028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42408</xdr:rowOff>
    </xdr:from>
    <xdr:to>
      <xdr:col>24</xdr:col>
      <xdr:colOff>63500</xdr:colOff>
      <xdr:row>78</xdr:row>
      <xdr:rowOff>52741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5508"/>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52741</xdr:rowOff>
    </xdr:from>
    <xdr:to>
      <xdr:col>19</xdr:col>
      <xdr:colOff>177800</xdr:colOff>
      <xdr:row>78</xdr:row>
      <xdr:rowOff>54341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58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50912</xdr:rowOff>
    </xdr:from>
    <xdr:to>
      <xdr:col>15</xdr:col>
      <xdr:colOff>50800</xdr:colOff>
      <xdr:row>78</xdr:row>
      <xdr:rowOff>54341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401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50912</xdr:rowOff>
    </xdr:from>
    <xdr:to>
      <xdr:col>10</xdr:col>
      <xdr:colOff>114300</xdr:colOff>
      <xdr:row>78</xdr:row>
      <xdr:rowOff>58045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401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163058</xdr:rowOff>
    </xdr:from>
    <xdr:to>
      <xdr:col>24</xdr:col>
      <xdr:colOff>114300</xdr:colOff>
      <xdr:row>78</xdr:row>
      <xdr:rowOff>93208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1941</xdr:rowOff>
    </xdr:from>
    <xdr:to>
      <xdr:col>20</xdr:col>
      <xdr:colOff>38100</xdr:colOff>
      <xdr:row>78</xdr:row>
      <xdr:rowOff>103541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94668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3541</xdr:rowOff>
    </xdr:from>
    <xdr:to>
      <xdr:col>15</xdr:col>
      <xdr:colOff>101600</xdr:colOff>
      <xdr:row>78</xdr:row>
      <xdr:rowOff>105141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96268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xdr:rowOff>
    </xdr:from>
    <xdr:to>
      <xdr:col>10</xdr:col>
      <xdr:colOff>165100</xdr:colOff>
      <xdr:row>78</xdr:row>
      <xdr:rowOff>101712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92839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7245</xdr:rowOff>
    </xdr:from>
    <xdr:to>
      <xdr:col>6</xdr:col>
      <xdr:colOff>38100</xdr:colOff>
      <xdr:row>78</xdr:row>
      <xdr:rowOff>108845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99972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140892</xdr:rowOff>
    </xdr:from>
    <xdr:to>
      <xdr:col>24</xdr:col>
      <xdr:colOff>63500</xdr:colOff>
      <xdr:row>97</xdr:row>
      <xdr:rowOff>161989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28642"/>
          <a:ext cx="838200" cy="36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161989</xdr:rowOff>
    </xdr:from>
    <xdr:to>
      <xdr:col>19</xdr:col>
      <xdr:colOff>177800</xdr:colOff>
      <xdr:row>97</xdr:row>
      <xdr:rowOff>165565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2639"/>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165565</xdr:rowOff>
    </xdr:from>
    <xdr:to>
      <xdr:col>15</xdr:col>
      <xdr:colOff>50800</xdr:colOff>
      <xdr:row>98</xdr:row>
      <xdr:rowOff>44766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6215"/>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44766</xdr:rowOff>
    </xdr:from>
    <xdr:to>
      <xdr:col>10</xdr:col>
      <xdr:colOff>114300</xdr:colOff>
      <xdr:row>98</xdr:row>
      <xdr:rowOff>47606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6866"/>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90092</xdr:rowOff>
    </xdr:from>
    <xdr:to>
      <xdr:col>24</xdr:col>
      <xdr:colOff>114300</xdr:colOff>
      <xdr:row>96</xdr:row>
      <xdr:rowOff>20242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68519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111189</xdr:rowOff>
    </xdr:from>
    <xdr:to>
      <xdr:col>20</xdr:col>
      <xdr:colOff>38100</xdr:colOff>
      <xdr:row>98</xdr:row>
      <xdr:rowOff>41339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32466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114765</xdr:rowOff>
    </xdr:from>
    <xdr:to>
      <xdr:col>15</xdr:col>
      <xdr:colOff>101600</xdr:colOff>
      <xdr:row>98</xdr:row>
      <xdr:rowOff>44915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36042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165416</xdr:rowOff>
    </xdr:from>
    <xdr:to>
      <xdr:col>10</xdr:col>
      <xdr:colOff>165100</xdr:colOff>
      <xdr:row>98</xdr:row>
      <xdr:rowOff>95566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168256</xdr:rowOff>
    </xdr:from>
    <xdr:to>
      <xdr:col>6</xdr:col>
      <xdr:colOff>38100</xdr:colOff>
      <xdr:row>98</xdr:row>
      <xdr:rowOff>98406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89533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100620</xdr:rowOff>
    </xdr:from>
    <xdr:to>
      <xdr:col>55</xdr:col>
      <xdr:colOff>0</xdr:colOff>
      <xdr:row>37</xdr:row>
      <xdr:rowOff>150074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15570"/>
          <a:ext cx="838200" cy="107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100620</xdr:rowOff>
    </xdr:from>
    <xdr:to>
      <xdr:col>50</xdr:col>
      <xdr:colOff>114300</xdr:colOff>
      <xdr:row>38</xdr:row>
      <xdr:rowOff>36732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15570"/>
          <a:ext cx="889000" cy="11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36732</xdr:rowOff>
    </xdr:from>
    <xdr:to>
      <xdr:col>45</xdr:col>
      <xdr:colOff>177800</xdr:colOff>
      <xdr:row>38</xdr:row>
      <xdr:rowOff>111375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51832"/>
          <a:ext cx="8890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111375</xdr:rowOff>
    </xdr:from>
    <xdr:to>
      <xdr:col>41</xdr:col>
      <xdr:colOff>50800</xdr:colOff>
      <xdr:row>38</xdr:row>
      <xdr:rowOff>153568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26475"/>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99274</xdr:rowOff>
    </xdr:from>
    <xdr:to>
      <xdr:col>55</xdr:col>
      <xdr:colOff>50800</xdr:colOff>
      <xdr:row>38</xdr:row>
      <xdr:rowOff>29425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42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77701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2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49820</xdr:rowOff>
    </xdr:from>
    <xdr:to>
      <xdr:col>50</xdr:col>
      <xdr:colOff>165100</xdr:colOff>
      <xdr:row>31</xdr:row>
      <xdr:rowOff>151420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142547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157382</xdr:rowOff>
    </xdr:from>
    <xdr:to>
      <xdr:col>46</xdr:col>
      <xdr:colOff>38100</xdr:colOff>
      <xdr:row>38</xdr:row>
      <xdr:rowOff>87532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78659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5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60575</xdr:rowOff>
    </xdr:from>
    <xdr:to>
      <xdr:col>41</xdr:col>
      <xdr:colOff>101600</xdr:colOff>
      <xdr:row>38</xdr:row>
      <xdr:rowOff>162175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153302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102768</xdr:rowOff>
    </xdr:from>
    <xdr:to>
      <xdr:col>36</xdr:col>
      <xdr:colOff>165100</xdr:colOff>
      <xdr:row>39</xdr:row>
      <xdr:rowOff>32918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24045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121915</xdr:rowOff>
    </xdr:from>
    <xdr:to>
      <xdr:col>55</xdr:col>
      <xdr:colOff>0</xdr:colOff>
      <xdr:row>57</xdr:row>
      <xdr:rowOff>143365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94565"/>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101608</xdr:rowOff>
    </xdr:from>
    <xdr:to>
      <xdr:col>50</xdr:col>
      <xdr:colOff>114300</xdr:colOff>
      <xdr:row>57</xdr:row>
      <xdr:rowOff>121915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7425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101608</xdr:rowOff>
    </xdr:from>
    <xdr:to>
      <xdr:col>45</xdr:col>
      <xdr:colOff>177800</xdr:colOff>
      <xdr:row>58</xdr:row>
      <xdr:rowOff>18115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74258"/>
          <a:ext cx="889000" cy="8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18115</xdr:rowOff>
    </xdr:from>
    <xdr:to>
      <xdr:col>41</xdr:col>
      <xdr:colOff>50800</xdr:colOff>
      <xdr:row>58</xdr:row>
      <xdr:rowOff>23419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6221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92565</xdr:rowOff>
    </xdr:from>
    <xdr:to>
      <xdr:col>55</xdr:col>
      <xdr:colOff>50800</xdr:colOff>
      <xdr:row>58</xdr:row>
      <xdr:rowOff>22715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7492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71115</xdr:rowOff>
    </xdr:from>
    <xdr:to>
      <xdr:col>50</xdr:col>
      <xdr:colOff>165100</xdr:colOff>
      <xdr:row>58</xdr:row>
      <xdr:rowOff>1265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163842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50808</xdr:rowOff>
    </xdr:from>
    <xdr:to>
      <xdr:col>46</xdr:col>
      <xdr:colOff>38100</xdr:colOff>
      <xdr:row>57</xdr:row>
      <xdr:rowOff>152408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143535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138765</xdr:rowOff>
    </xdr:from>
    <xdr:to>
      <xdr:col>41</xdr:col>
      <xdr:colOff>101600</xdr:colOff>
      <xdr:row>58</xdr:row>
      <xdr:rowOff>68915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60042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144069</xdr:rowOff>
    </xdr:from>
    <xdr:to>
      <xdr:col>36</xdr:col>
      <xdr:colOff>165100</xdr:colOff>
      <xdr:row>58</xdr:row>
      <xdr:rowOff>74219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65346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90360</xdr:rowOff>
    </xdr:from>
    <xdr:to>
      <xdr:col>55</xdr:col>
      <xdr:colOff>0</xdr:colOff>
      <xdr:row>78</xdr:row>
      <xdr:rowOff>138061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63460"/>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138061</xdr:rowOff>
    </xdr:from>
    <xdr:to>
      <xdr:col>50</xdr:col>
      <xdr:colOff>114300</xdr:colOff>
      <xdr:row>79</xdr:row>
      <xdr:rowOff>14942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11161"/>
          <a:ext cx="8890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14942</xdr:rowOff>
    </xdr:from>
    <xdr:to>
      <xdr:col>45</xdr:col>
      <xdr:colOff>177800</xdr:colOff>
      <xdr:row>79</xdr:row>
      <xdr:rowOff>18941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59492"/>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79045</xdr:rowOff>
    </xdr:from>
    <xdr:to>
      <xdr:col>41</xdr:col>
      <xdr:colOff>50800</xdr:colOff>
      <xdr:row>79</xdr:row>
      <xdr:rowOff>18941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52145"/>
          <a:ext cx="889000" cy="1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39560</xdr:rowOff>
    </xdr:from>
    <xdr:to>
      <xdr:col>55</xdr:col>
      <xdr:colOff>50800</xdr:colOff>
      <xdr:row>78</xdr:row>
      <xdr:rowOff>141160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125937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87261</xdr:rowOff>
    </xdr:from>
    <xdr:to>
      <xdr:col>50</xdr:col>
      <xdr:colOff>165100</xdr:colOff>
      <xdr:row>79</xdr:row>
      <xdr:rowOff>17411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8538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135592</xdr:rowOff>
    </xdr:from>
    <xdr:to>
      <xdr:col>46</xdr:col>
      <xdr:colOff>38100</xdr:colOff>
      <xdr:row>79</xdr:row>
      <xdr:rowOff>65742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56869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139591</xdr:rowOff>
    </xdr:from>
    <xdr:to>
      <xdr:col>41</xdr:col>
      <xdr:colOff>101600</xdr:colOff>
      <xdr:row>79</xdr:row>
      <xdr:rowOff>69741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60868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28245</xdr:rowOff>
    </xdr:from>
    <xdr:to>
      <xdr:col>36</xdr:col>
      <xdr:colOff>165100</xdr:colOff>
      <xdr:row>78</xdr:row>
      <xdr:rowOff>129845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120972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9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166326</xdr:rowOff>
    </xdr:from>
    <xdr:to>
      <xdr:col>55</xdr:col>
      <xdr:colOff>0</xdr:colOff>
      <xdr:row>98</xdr:row>
      <xdr:rowOff>32367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96976"/>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166326</xdr:rowOff>
    </xdr:from>
    <xdr:to>
      <xdr:col>50</xdr:col>
      <xdr:colOff>114300</xdr:colOff>
      <xdr:row>98</xdr:row>
      <xdr:rowOff>1037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96976"/>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1037</xdr:rowOff>
    </xdr:from>
    <xdr:to>
      <xdr:col>45</xdr:col>
      <xdr:colOff>177800</xdr:colOff>
      <xdr:row>98</xdr:row>
      <xdr:rowOff>98268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03137"/>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98268</xdr:rowOff>
    </xdr:from>
    <xdr:to>
      <xdr:col>41</xdr:col>
      <xdr:colOff>50800</xdr:colOff>
      <xdr:row>98</xdr:row>
      <xdr:rowOff>132352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00368"/>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153017</xdr:rowOff>
    </xdr:from>
    <xdr:to>
      <xdr:col>55</xdr:col>
      <xdr:colOff>50800</xdr:colOff>
      <xdr:row>98</xdr:row>
      <xdr:rowOff>83167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67944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115526</xdr:rowOff>
    </xdr:from>
    <xdr:to>
      <xdr:col>50</xdr:col>
      <xdr:colOff>165100</xdr:colOff>
      <xdr:row>98</xdr:row>
      <xdr:rowOff>45676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36803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121687</xdr:rowOff>
    </xdr:from>
    <xdr:to>
      <xdr:col>46</xdr:col>
      <xdr:colOff>38100</xdr:colOff>
      <xdr:row>98</xdr:row>
      <xdr:rowOff>51837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42964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47468</xdr:rowOff>
    </xdr:from>
    <xdr:to>
      <xdr:col>41</xdr:col>
      <xdr:colOff>101600</xdr:colOff>
      <xdr:row>98</xdr:row>
      <xdr:rowOff>149068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140195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81552</xdr:rowOff>
    </xdr:from>
    <xdr:to>
      <xdr:col>36</xdr:col>
      <xdr:colOff>165100</xdr:colOff>
      <xdr:row>99</xdr:row>
      <xdr:rowOff>11702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2829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127058</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42158"/>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127058</xdr:rowOff>
    </xdr:from>
    <xdr:to>
      <xdr:col>76</xdr:col>
      <xdr:colOff>114300</xdr:colOff>
      <xdr:row>38</xdr:row>
      <xdr:rowOff>130693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42158"/>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130693</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45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76258</xdr:rowOff>
    </xdr:from>
    <xdr:to>
      <xdr:col>76</xdr:col>
      <xdr:colOff>165100</xdr:colOff>
      <xdr:row>39</xdr:row>
      <xdr:rowOff>6408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168985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8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79893</xdr:rowOff>
    </xdr:from>
    <xdr:to>
      <xdr:col>72</xdr:col>
      <xdr:colOff>38100</xdr:colOff>
      <xdr:row>39</xdr:row>
      <xdr:rowOff>10043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1170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82493</xdr:rowOff>
    </xdr:from>
    <xdr:to>
      <xdr:col>85</xdr:col>
      <xdr:colOff>127000</xdr:colOff>
      <xdr:row>77</xdr:row>
      <xdr:rowOff>101733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84143"/>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52336</xdr:rowOff>
    </xdr:from>
    <xdr:to>
      <xdr:col>81</xdr:col>
      <xdr:colOff>50800</xdr:colOff>
      <xdr:row>77</xdr:row>
      <xdr:rowOff>82493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53986"/>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22904</xdr:rowOff>
    </xdr:from>
    <xdr:to>
      <xdr:col>76</xdr:col>
      <xdr:colOff>114300</xdr:colOff>
      <xdr:row>77</xdr:row>
      <xdr:rowOff>52336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24554"/>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1739</xdr:rowOff>
    </xdr:from>
    <xdr:to>
      <xdr:col>71</xdr:col>
      <xdr:colOff>177800</xdr:colOff>
      <xdr:row>77</xdr:row>
      <xdr:rowOff>22904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0338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50933</xdr:rowOff>
    </xdr:from>
    <xdr:to>
      <xdr:col>85</xdr:col>
      <xdr:colOff>177800</xdr:colOff>
      <xdr:row>77</xdr:row>
      <xdr:rowOff>152533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137310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31693</xdr:rowOff>
    </xdr:from>
    <xdr:to>
      <xdr:col>81</xdr:col>
      <xdr:colOff>101600</xdr:colOff>
      <xdr:row>77</xdr:row>
      <xdr:rowOff>133293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124420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1536</xdr:rowOff>
    </xdr:from>
    <xdr:to>
      <xdr:col>76</xdr:col>
      <xdr:colOff>165100</xdr:colOff>
      <xdr:row>77</xdr:row>
      <xdr:rowOff>103136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94263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143554</xdr:rowOff>
    </xdr:from>
    <xdr:to>
      <xdr:col>72</xdr:col>
      <xdr:colOff>38100</xdr:colOff>
      <xdr:row>77</xdr:row>
      <xdr:rowOff>73704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64831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122389</xdr:rowOff>
    </xdr:from>
    <xdr:to>
      <xdr:col>67</xdr:col>
      <xdr:colOff>101600</xdr:colOff>
      <xdr:row>77</xdr:row>
      <xdr:rowOff>52539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43666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4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81173</xdr:rowOff>
    </xdr:from>
    <xdr:to>
      <xdr:col>85</xdr:col>
      <xdr:colOff>127000</xdr:colOff>
      <xdr:row>97</xdr:row>
      <xdr:rowOff>96648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11823"/>
          <a:ext cx="8382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96648</xdr:rowOff>
    </xdr:from>
    <xdr:to>
      <xdr:col>81</xdr:col>
      <xdr:colOff>50800</xdr:colOff>
      <xdr:row>97</xdr:row>
      <xdr:rowOff>115405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27298"/>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17976</xdr:rowOff>
    </xdr:from>
    <xdr:to>
      <xdr:col>76</xdr:col>
      <xdr:colOff>114300</xdr:colOff>
      <xdr:row>97</xdr:row>
      <xdr:rowOff>115405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648626"/>
          <a:ext cx="8890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17976</xdr:rowOff>
    </xdr:from>
    <xdr:to>
      <xdr:col>71</xdr:col>
      <xdr:colOff>177800</xdr:colOff>
      <xdr:row>97</xdr:row>
      <xdr:rowOff>123983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648626"/>
          <a:ext cx="889000" cy="1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30373</xdr:rowOff>
    </xdr:from>
    <xdr:to>
      <xdr:col>85</xdr:col>
      <xdr:colOff>177800</xdr:colOff>
      <xdr:row>97</xdr:row>
      <xdr:rowOff>131973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45848</xdr:rowOff>
    </xdr:from>
    <xdr:to>
      <xdr:col>81</xdr:col>
      <xdr:colOff>101600</xdr:colOff>
      <xdr:row>97</xdr:row>
      <xdr:rowOff>147448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163975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64605</xdr:rowOff>
    </xdr:from>
    <xdr:to>
      <xdr:col>76</xdr:col>
      <xdr:colOff>165100</xdr:colOff>
      <xdr:row>97</xdr:row>
      <xdr:rowOff>166205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7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138626</xdr:rowOff>
    </xdr:from>
    <xdr:to>
      <xdr:col>72</xdr:col>
      <xdr:colOff>38100</xdr:colOff>
      <xdr:row>97</xdr:row>
      <xdr:rowOff>68776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85303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73183</xdr:rowOff>
    </xdr:from>
    <xdr:to>
      <xdr:col>67</xdr:col>
      <xdr:colOff>101600</xdr:colOff>
      <xdr:row>98</xdr:row>
      <xdr:rowOff>3333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165910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7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25019</xdr:rowOff>
    </xdr:from>
    <xdr:to>
      <xdr:col>116</xdr:col>
      <xdr:colOff>63500</xdr:colOff>
      <xdr:row>34</xdr:row>
      <xdr:rowOff>50927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85431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50927</xdr:rowOff>
    </xdr:from>
    <xdr:to>
      <xdr:col>111</xdr:col>
      <xdr:colOff>177800</xdr:colOff>
      <xdr:row>35</xdr:row>
      <xdr:rowOff>160274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5880227"/>
          <a:ext cx="889000" cy="2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160274</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61024"/>
          <a:ext cx="889000" cy="5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145669</xdr:rowOff>
    </xdr:from>
    <xdr:to>
      <xdr:col>116</xdr:col>
      <xdr:colOff>114300</xdr:colOff>
      <xdr:row>34</xdr:row>
      <xdr:rowOff>75819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168546</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127</xdr:rowOff>
    </xdr:from>
    <xdr:to>
      <xdr:col>112</xdr:col>
      <xdr:colOff>38100</xdr:colOff>
      <xdr:row>34</xdr:row>
      <xdr:rowOff>101727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118254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109474</xdr:rowOff>
    </xdr:from>
    <xdr:to>
      <xdr:col>107</xdr:col>
      <xdr:colOff>101600</xdr:colOff>
      <xdr:row>36</xdr:row>
      <xdr:rowOff>39624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56151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125095</xdr:rowOff>
    </xdr:from>
    <xdr:to>
      <xdr:col>116</xdr:col>
      <xdr:colOff>63500</xdr:colOff>
      <xdr:row>58</xdr:row>
      <xdr:rowOff>125222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6919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122174</xdr:rowOff>
    </xdr:from>
    <xdr:to>
      <xdr:col>111</xdr:col>
      <xdr:colOff>177800</xdr:colOff>
      <xdr:row>58</xdr:row>
      <xdr:rowOff>125095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6627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119507</xdr:rowOff>
    </xdr:from>
    <xdr:to>
      <xdr:col>107</xdr:col>
      <xdr:colOff>50800</xdr:colOff>
      <xdr:row>58</xdr:row>
      <xdr:rowOff>122174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63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119507</xdr:rowOff>
    </xdr:from>
    <xdr:to>
      <xdr:col>102</xdr:col>
      <xdr:colOff>114300</xdr:colOff>
      <xdr:row>58</xdr:row>
      <xdr:rowOff>120142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6360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74422</xdr:rowOff>
    </xdr:from>
    <xdr:to>
      <xdr:col>116</xdr:col>
      <xdr:colOff>114300</xdr:colOff>
      <xdr:row>59</xdr:row>
      <xdr:rowOff>4572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160799</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33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74295</xdr:rowOff>
    </xdr:from>
    <xdr:to>
      <xdr:col>112</xdr:col>
      <xdr:colOff>38100</xdr:colOff>
      <xdr:row>59</xdr:row>
      <xdr:rowOff>4445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167022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1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71374</xdr:rowOff>
    </xdr:from>
    <xdr:to>
      <xdr:col>107</xdr:col>
      <xdr:colOff>101600</xdr:colOff>
      <xdr:row>59</xdr:row>
      <xdr:rowOff>1524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164101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0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68707</xdr:rowOff>
    </xdr:from>
    <xdr:to>
      <xdr:col>102</xdr:col>
      <xdr:colOff>165100</xdr:colOff>
      <xdr:row>58</xdr:row>
      <xdr:rowOff>170307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161434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0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69342</xdr:rowOff>
    </xdr:from>
    <xdr:to>
      <xdr:col>98</xdr:col>
      <xdr:colOff>38100</xdr:colOff>
      <xdr:row>58</xdr:row>
      <xdr:rowOff>170942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162069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0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15112</xdr:rowOff>
    </xdr:from>
    <xdr:to>
      <xdr:col>116</xdr:col>
      <xdr:colOff>63500</xdr:colOff>
      <xdr:row>79</xdr:row>
      <xdr:rowOff>47825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559662"/>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47825</xdr:rowOff>
    </xdr:from>
    <xdr:to>
      <xdr:col>111</xdr:col>
      <xdr:colOff>177800</xdr:colOff>
      <xdr:row>79</xdr:row>
      <xdr:rowOff>62891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592375"/>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39345</xdr:rowOff>
    </xdr:from>
    <xdr:to>
      <xdr:col>107</xdr:col>
      <xdr:colOff>50800</xdr:colOff>
      <xdr:row>79</xdr:row>
      <xdr:rowOff>62891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240995"/>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39345</xdr:rowOff>
    </xdr:from>
    <xdr:to>
      <xdr:col>102</xdr:col>
      <xdr:colOff>114300</xdr:colOff>
      <xdr:row>77</xdr:row>
      <xdr:rowOff>91123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240995"/>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135762</xdr:rowOff>
    </xdr:from>
    <xdr:to>
      <xdr:col>116</xdr:col>
      <xdr:colOff>114300</xdr:colOff>
      <xdr:row>79</xdr:row>
      <xdr:rowOff>65912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50689</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4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168475</xdr:rowOff>
    </xdr:from>
    <xdr:to>
      <xdr:col>112</xdr:col>
      <xdr:colOff>38100</xdr:colOff>
      <xdr:row>79</xdr:row>
      <xdr:rowOff>98625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5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89752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6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12091</xdr:rowOff>
    </xdr:from>
    <xdr:to>
      <xdr:col>107</xdr:col>
      <xdr:colOff>101600</xdr:colOff>
      <xdr:row>79</xdr:row>
      <xdr:rowOff>113691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5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104818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6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159995</xdr:rowOff>
    </xdr:from>
    <xdr:to>
      <xdr:col>102</xdr:col>
      <xdr:colOff>165100</xdr:colOff>
      <xdr:row>77</xdr:row>
      <xdr:rowOff>90145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40323</xdr:rowOff>
    </xdr:from>
    <xdr:to>
      <xdr:col>98</xdr:col>
      <xdr:colOff>38100</xdr:colOff>
      <xdr:row>77</xdr:row>
      <xdr:rowOff>141923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133050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特別定額給付金の業務の影響で補助費等の数値が突出していたが、令和３年度は子育て世帯への臨時特別給付金や住民税非課税世帯等に対する臨時特別給付金の業務の影響で人件費は前年と同水準、扶助費は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普通建設事業費は、令和２年度に保育園改修工事や小中学校</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改修工事があったことから前年度に比べ減少したが、今後は大規模な公園の更新があるため増加する見込みである。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また、コロナ対策や物価高騰対策の内容によって今後もそれぞれの費目で増減が見込まれる。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48,872
31.14
18,572,003
17,219,279
1,121,959
11,010,863
7,873,937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59690</xdr:rowOff>
    </xdr:from>
    <xdr:to>
      <xdr:col>24</xdr:col>
      <xdr:colOff>63500</xdr:colOff>
      <xdr:row>38</xdr:row>
      <xdr:rowOff>63500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74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53594</xdr:rowOff>
    </xdr:from>
    <xdr:to>
      <xdr:col>19</xdr:col>
      <xdr:colOff>177800</xdr:colOff>
      <xdr:row>38</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86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12446</xdr:rowOff>
    </xdr:from>
    <xdr:to>
      <xdr:col>15</xdr:col>
      <xdr:colOff>50800</xdr:colOff>
      <xdr:row>38</xdr:row>
      <xdr:rowOff>53594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75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12446</xdr:rowOff>
    </xdr:from>
    <xdr:to>
      <xdr:col>10</xdr:col>
      <xdr:colOff>114300</xdr:colOff>
      <xdr:row>38</xdr:row>
      <xdr:rowOff>19685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75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99077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xdr:rowOff>
    </xdr:from>
    <xdr:to>
      <xdr:col>20</xdr:col>
      <xdr:colOff>38100</xdr:colOff>
      <xdr:row>38</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101617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2794</xdr:rowOff>
    </xdr:from>
    <xdr:to>
      <xdr:col>15</xdr:col>
      <xdr:colOff>101600</xdr:colOff>
      <xdr:row>38</xdr:row>
      <xdr:rowOff>104394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95521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133096</xdr:rowOff>
    </xdr:from>
    <xdr:to>
      <xdr:col>10</xdr:col>
      <xdr:colOff>165100</xdr:colOff>
      <xdr:row>38</xdr:row>
      <xdr:rowOff>63246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54373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140335</xdr:rowOff>
    </xdr:from>
    <xdr:to>
      <xdr:col>6</xdr:col>
      <xdr:colOff>38100</xdr:colOff>
      <xdr:row>38</xdr:row>
      <xdr:rowOff>70485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61612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117509</xdr:rowOff>
    </xdr:from>
    <xdr:to>
      <xdr:col>24</xdr:col>
      <xdr:colOff>63500</xdr:colOff>
      <xdr:row>58</xdr:row>
      <xdr:rowOff>94718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8709"/>
          <a:ext cx="838200" cy="3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117509</xdr:rowOff>
    </xdr:from>
    <xdr:to>
      <xdr:col>19</xdr:col>
      <xdr:colOff>177800</xdr:colOff>
      <xdr:row>58</xdr:row>
      <xdr:rowOff>106857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8709"/>
          <a:ext cx="889000" cy="3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67280</xdr:rowOff>
    </xdr:from>
    <xdr:to>
      <xdr:col>15</xdr:col>
      <xdr:colOff>50800</xdr:colOff>
      <xdr:row>58</xdr:row>
      <xdr:rowOff>106857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1380"/>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67280</xdr:rowOff>
    </xdr:from>
    <xdr:to>
      <xdr:col>10</xdr:col>
      <xdr:colOff>114300</xdr:colOff>
      <xdr:row>58</xdr:row>
      <xdr:rowOff>116480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1380"/>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43918</xdr:rowOff>
    </xdr:from>
    <xdr:to>
      <xdr:col>24</xdr:col>
      <xdr:colOff>114300</xdr:colOff>
      <xdr:row>58</xdr:row>
      <xdr:rowOff>145518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130295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66709</xdr:rowOff>
    </xdr:from>
    <xdr:to>
      <xdr:col>20</xdr:col>
      <xdr:colOff>38100</xdr:colOff>
      <xdr:row>56</xdr:row>
      <xdr:rowOff>168309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159436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56057</xdr:rowOff>
    </xdr:from>
    <xdr:to>
      <xdr:col>15</xdr:col>
      <xdr:colOff>101600</xdr:colOff>
      <xdr:row>58</xdr:row>
      <xdr:rowOff>157657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148784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16480</xdr:rowOff>
    </xdr:from>
    <xdr:to>
      <xdr:col>10</xdr:col>
      <xdr:colOff>165100</xdr:colOff>
      <xdr:row>58</xdr:row>
      <xdr:rowOff>118080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109207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65680</xdr:rowOff>
    </xdr:from>
    <xdr:to>
      <xdr:col>6</xdr:col>
      <xdr:colOff>38100</xdr:colOff>
      <xdr:row>58</xdr:row>
      <xdr:rowOff>167280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158407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50873</xdr:rowOff>
    </xdr:from>
    <xdr:to>
      <xdr:col>24</xdr:col>
      <xdr:colOff>63500</xdr:colOff>
      <xdr:row>77</xdr:row>
      <xdr:rowOff>134398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81073"/>
          <a:ext cx="8382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134398</xdr:rowOff>
    </xdr:from>
    <xdr:to>
      <xdr:col>19</xdr:col>
      <xdr:colOff>177800</xdr:colOff>
      <xdr:row>78</xdr:row>
      <xdr:rowOff>3901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36048"/>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3901</xdr:rowOff>
    </xdr:from>
    <xdr:to>
      <xdr:col>15</xdr:col>
      <xdr:colOff>50800</xdr:colOff>
      <xdr:row>78</xdr:row>
      <xdr:rowOff>48673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7001"/>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48673</xdr:rowOff>
    </xdr:from>
    <xdr:to>
      <xdr:col>10</xdr:col>
      <xdr:colOff>114300</xdr:colOff>
      <xdr:row>78</xdr:row>
      <xdr:rowOff>80831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21773"/>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xdr:rowOff>
    </xdr:from>
    <xdr:to>
      <xdr:col>24</xdr:col>
      <xdr:colOff>114300</xdr:colOff>
      <xdr:row>76</xdr:row>
      <xdr:rowOff>101673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149950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83598</xdr:rowOff>
    </xdr:from>
    <xdr:to>
      <xdr:col>20</xdr:col>
      <xdr:colOff>38100</xdr:colOff>
      <xdr:row>78</xdr:row>
      <xdr:rowOff>13748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7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124551</xdr:rowOff>
    </xdr:from>
    <xdr:to>
      <xdr:col>15</xdr:col>
      <xdr:colOff>101600</xdr:colOff>
      <xdr:row>78</xdr:row>
      <xdr:rowOff>54701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45828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169323</xdr:rowOff>
    </xdr:from>
    <xdr:to>
      <xdr:col>10</xdr:col>
      <xdr:colOff>165100</xdr:colOff>
      <xdr:row>78</xdr:row>
      <xdr:rowOff>99473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90600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30031</xdr:rowOff>
    </xdr:from>
    <xdr:to>
      <xdr:col>6</xdr:col>
      <xdr:colOff>38100</xdr:colOff>
      <xdr:row>78</xdr:row>
      <xdr:rowOff>131631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122758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94862</xdr:rowOff>
    </xdr:from>
    <xdr:to>
      <xdr:col>24</xdr:col>
      <xdr:colOff>63500</xdr:colOff>
      <xdr:row>99</xdr:row>
      <xdr:rowOff>22658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25512"/>
          <a:ext cx="838200" cy="2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22658</xdr:rowOff>
    </xdr:from>
    <xdr:to>
      <xdr:col>19</xdr:col>
      <xdr:colOff>177800</xdr:colOff>
      <xdr:row>99</xdr:row>
      <xdr:rowOff>100447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96208"/>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104822</xdr:rowOff>
    </xdr:from>
    <xdr:to>
      <xdr:col>15</xdr:col>
      <xdr:colOff>50800</xdr:colOff>
      <xdr:row>99</xdr:row>
      <xdr:rowOff>100447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06922"/>
          <a:ext cx="889000" cy="1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104822</xdr:rowOff>
    </xdr:from>
    <xdr:to>
      <xdr:col>10</xdr:col>
      <xdr:colOff>114300</xdr:colOff>
      <xdr:row>99</xdr:row>
      <xdr:rowOff>61356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906922"/>
          <a:ext cx="889000" cy="1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44062</xdr:rowOff>
    </xdr:from>
    <xdr:to>
      <xdr:col>24</xdr:col>
      <xdr:colOff>114300</xdr:colOff>
      <xdr:row>97</xdr:row>
      <xdr:rowOff>145662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130439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8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143308</xdr:rowOff>
    </xdr:from>
    <xdr:to>
      <xdr:col>20</xdr:col>
      <xdr:colOff>38100</xdr:colOff>
      <xdr:row>99</xdr:row>
      <xdr:rowOff>73458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64585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49647</xdr:rowOff>
    </xdr:from>
    <xdr:to>
      <xdr:col>15</xdr:col>
      <xdr:colOff>101600</xdr:colOff>
      <xdr:row>99</xdr:row>
      <xdr:rowOff>151247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70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142374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1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54022</xdr:rowOff>
    </xdr:from>
    <xdr:to>
      <xdr:col>10</xdr:col>
      <xdr:colOff>165100</xdr:colOff>
      <xdr:row>98</xdr:row>
      <xdr:rowOff>155622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146749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10556</xdr:rowOff>
    </xdr:from>
    <xdr:to>
      <xdr:col>6</xdr:col>
      <xdr:colOff>38100</xdr:colOff>
      <xdr:row>99</xdr:row>
      <xdr:rowOff>112156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103283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59309</xdr:rowOff>
    </xdr:from>
    <xdr:to>
      <xdr:col>55</xdr:col>
      <xdr:colOff>0</xdr:colOff>
      <xdr:row>36</xdr:row>
      <xdr:rowOff>162941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231509"/>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162941</xdr:rowOff>
    </xdr:from>
    <xdr:to>
      <xdr:col>50</xdr:col>
      <xdr:colOff>114300</xdr:colOff>
      <xdr:row>38</xdr:row>
      <xdr:rowOff>38354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335141"/>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38354</xdr:rowOff>
    </xdr:from>
    <xdr:to>
      <xdr:col>45</xdr:col>
      <xdr:colOff>177800</xdr:colOff>
      <xdr:row>38</xdr:row>
      <xdr:rowOff>40259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861300" y="65534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40259</xdr:rowOff>
    </xdr:from>
    <xdr:to>
      <xdr:col>41</xdr:col>
      <xdr:colOff>50800</xdr:colOff>
      <xdr:row>38</xdr:row>
      <xdr:rowOff>41783</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6972300" y="65553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8509</xdr:rowOff>
    </xdr:from>
    <xdr:to>
      <xdr:col>55</xdr:col>
      <xdr:colOff>50800</xdr:colOff>
      <xdr:row>36</xdr:row>
      <xdr:rowOff>110109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31386</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112141</xdr:rowOff>
    </xdr:from>
    <xdr:to>
      <xdr:col>50</xdr:col>
      <xdr:colOff>165100</xdr:colOff>
      <xdr:row>37</xdr:row>
      <xdr:rowOff>42291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58818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605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159004</xdr:rowOff>
    </xdr:from>
    <xdr:to>
      <xdr:col>46</xdr:col>
      <xdr:colOff>38100</xdr:colOff>
      <xdr:row>38</xdr:row>
      <xdr:rowOff>89154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80281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160909</xdr:rowOff>
    </xdr:from>
    <xdr:to>
      <xdr:col>41</xdr:col>
      <xdr:colOff>101600</xdr:colOff>
      <xdr:row>38</xdr:row>
      <xdr:rowOff>91059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82186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162433</xdr:rowOff>
    </xdr:from>
    <xdr:to>
      <xdr:col>36</xdr:col>
      <xdr:colOff>165100</xdr:colOff>
      <xdr:row>38</xdr:row>
      <xdr:rowOff>92583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83710</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46706</xdr:rowOff>
    </xdr:from>
    <xdr:to>
      <xdr:col>55</xdr:col>
      <xdr:colOff>0</xdr:colOff>
      <xdr:row>58</xdr:row>
      <xdr:rowOff>50203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90806"/>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36053</xdr:rowOff>
    </xdr:from>
    <xdr:to>
      <xdr:col>50</xdr:col>
      <xdr:colOff>114300</xdr:colOff>
      <xdr:row>58</xdr:row>
      <xdr:rowOff>46706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80153"/>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36053</xdr:rowOff>
    </xdr:from>
    <xdr:to>
      <xdr:col>45</xdr:col>
      <xdr:colOff>177800</xdr:colOff>
      <xdr:row>58</xdr:row>
      <xdr:rowOff>56649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80153"/>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48923</xdr:rowOff>
    </xdr:from>
    <xdr:to>
      <xdr:col>41</xdr:col>
      <xdr:colOff>50800</xdr:colOff>
      <xdr:row>58</xdr:row>
      <xdr:rowOff>56649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93023"/>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170853</xdr:rowOff>
    </xdr:from>
    <xdr:to>
      <xdr:col>55</xdr:col>
      <xdr:colOff>50800</xdr:colOff>
      <xdr:row>58</xdr:row>
      <xdr:rowOff>101003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85780</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5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167356</xdr:rowOff>
    </xdr:from>
    <xdr:to>
      <xdr:col>50</xdr:col>
      <xdr:colOff>165100</xdr:colOff>
      <xdr:row>58</xdr:row>
      <xdr:rowOff>97506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88633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156703</xdr:rowOff>
    </xdr:from>
    <xdr:to>
      <xdr:col>46</xdr:col>
      <xdr:colOff>38100</xdr:colOff>
      <xdr:row>58</xdr:row>
      <xdr:rowOff>86853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77980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2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5849</xdr:rowOff>
    </xdr:from>
    <xdr:to>
      <xdr:col>41</xdr:col>
      <xdr:colOff>101600</xdr:colOff>
      <xdr:row>58</xdr:row>
      <xdr:rowOff>107449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98576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4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169573</xdr:rowOff>
    </xdr:from>
    <xdr:to>
      <xdr:col>36</xdr:col>
      <xdr:colOff>165100</xdr:colOff>
      <xdr:row>58</xdr:row>
      <xdr:rowOff>99723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90850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3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126212</xdr:rowOff>
    </xdr:from>
    <xdr:to>
      <xdr:col>55</xdr:col>
      <xdr:colOff>0</xdr:colOff>
      <xdr:row>77</xdr:row>
      <xdr:rowOff>136728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2786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126212</xdr:rowOff>
    </xdr:from>
    <xdr:to>
      <xdr:col>50</xdr:col>
      <xdr:colOff>114300</xdr:colOff>
      <xdr:row>78</xdr:row>
      <xdr:rowOff>83731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27862"/>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83731</xdr:rowOff>
    </xdr:from>
    <xdr:to>
      <xdr:col>45</xdr:col>
      <xdr:colOff>177800</xdr:colOff>
      <xdr:row>78</xdr:row>
      <xdr:rowOff>129223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5683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113106</xdr:rowOff>
    </xdr:from>
    <xdr:to>
      <xdr:col>41</xdr:col>
      <xdr:colOff>50800</xdr:colOff>
      <xdr:row>78</xdr:row>
      <xdr:rowOff>129223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8620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85928</xdr:rowOff>
    </xdr:from>
    <xdr:to>
      <xdr:col>55</xdr:col>
      <xdr:colOff>50800</xdr:colOff>
      <xdr:row>78</xdr:row>
      <xdr:rowOff>16078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64355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75412</xdr:rowOff>
    </xdr:from>
    <xdr:to>
      <xdr:col>50</xdr:col>
      <xdr:colOff>165100</xdr:colOff>
      <xdr:row>78</xdr:row>
      <xdr:rowOff>5562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168139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6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32931</xdr:rowOff>
    </xdr:from>
    <xdr:to>
      <xdr:col>46</xdr:col>
      <xdr:colOff>38100</xdr:colOff>
      <xdr:row>78</xdr:row>
      <xdr:rowOff>134531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125658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78423</xdr:rowOff>
    </xdr:from>
    <xdr:to>
      <xdr:col>41</xdr:col>
      <xdr:colOff>101600</xdr:colOff>
      <xdr:row>79</xdr:row>
      <xdr:rowOff>8573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171150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62306</xdr:rowOff>
    </xdr:from>
    <xdr:to>
      <xdr:col>36</xdr:col>
      <xdr:colOff>165100</xdr:colOff>
      <xdr:row>78</xdr:row>
      <xdr:rowOff>163906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155033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20332</xdr:rowOff>
    </xdr:from>
    <xdr:to>
      <xdr:col>55</xdr:col>
      <xdr:colOff>0</xdr:colOff>
      <xdr:row>97</xdr:row>
      <xdr:rowOff>63615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50982"/>
          <a:ext cx="8382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52299</xdr:rowOff>
    </xdr:from>
    <xdr:to>
      <xdr:col>50</xdr:col>
      <xdr:colOff>114300</xdr:colOff>
      <xdr:row>97</xdr:row>
      <xdr:rowOff>63615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682949"/>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41078</xdr:rowOff>
    </xdr:from>
    <xdr:to>
      <xdr:col>45</xdr:col>
      <xdr:colOff>177800</xdr:colOff>
      <xdr:row>97</xdr:row>
      <xdr:rowOff>52299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7172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41078</xdr:rowOff>
    </xdr:from>
    <xdr:to>
      <xdr:col>41</xdr:col>
      <xdr:colOff>50800</xdr:colOff>
      <xdr:row>97</xdr:row>
      <xdr:rowOff>157054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71728"/>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140982</xdr:rowOff>
    </xdr:from>
    <xdr:to>
      <xdr:col>55</xdr:col>
      <xdr:colOff>50800</xdr:colOff>
      <xdr:row>97</xdr:row>
      <xdr:rowOff>71132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119409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12815</xdr:rowOff>
    </xdr:from>
    <xdr:to>
      <xdr:col>50</xdr:col>
      <xdr:colOff>165100</xdr:colOff>
      <xdr:row>97</xdr:row>
      <xdr:rowOff>114415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105542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1499</xdr:rowOff>
    </xdr:from>
    <xdr:to>
      <xdr:col>46</xdr:col>
      <xdr:colOff>38100</xdr:colOff>
      <xdr:row>97</xdr:row>
      <xdr:rowOff>103099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161728</xdr:rowOff>
    </xdr:from>
    <xdr:to>
      <xdr:col>41</xdr:col>
      <xdr:colOff>101600</xdr:colOff>
      <xdr:row>97</xdr:row>
      <xdr:rowOff>91878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83005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106254</xdr:rowOff>
    </xdr:from>
    <xdr:to>
      <xdr:col>36</xdr:col>
      <xdr:colOff>165100</xdr:colOff>
      <xdr:row>98</xdr:row>
      <xdr:rowOff>36404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27531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131379</xdr:rowOff>
    </xdr:from>
    <xdr:to>
      <xdr:col>85</xdr:col>
      <xdr:colOff>127000</xdr:colOff>
      <xdr:row>38</xdr:row>
      <xdr:rowOff>16256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75029"/>
          <a:ext cx="8382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120498</xdr:rowOff>
    </xdr:from>
    <xdr:to>
      <xdr:col>81</xdr:col>
      <xdr:colOff>50800</xdr:colOff>
      <xdr:row>37</xdr:row>
      <xdr:rowOff>131379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641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110211</xdr:rowOff>
    </xdr:from>
    <xdr:to>
      <xdr:col>76</xdr:col>
      <xdr:colOff>114300</xdr:colOff>
      <xdr:row>37</xdr:row>
      <xdr:rowOff>120498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538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110211</xdr:rowOff>
    </xdr:from>
    <xdr:to>
      <xdr:col>71</xdr:col>
      <xdr:colOff>177800</xdr:colOff>
      <xdr:row>37</xdr:row>
      <xdr:rowOff>158034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53861"/>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136906</xdr:rowOff>
    </xdr:from>
    <xdr:to>
      <xdr:col>85</xdr:col>
      <xdr:colOff>177800</xdr:colOff>
      <xdr:row>38</xdr:row>
      <xdr:rowOff>67056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51833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80579</xdr:rowOff>
    </xdr:from>
    <xdr:to>
      <xdr:col>81</xdr:col>
      <xdr:colOff>101600</xdr:colOff>
      <xdr:row>38</xdr:row>
      <xdr:rowOff>10729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69698</xdr:rowOff>
    </xdr:from>
    <xdr:to>
      <xdr:col>76</xdr:col>
      <xdr:colOff>165100</xdr:colOff>
      <xdr:row>37</xdr:row>
      <xdr:rowOff>171298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162424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59411</xdr:rowOff>
    </xdr:from>
    <xdr:to>
      <xdr:col>72</xdr:col>
      <xdr:colOff>38100</xdr:colOff>
      <xdr:row>37</xdr:row>
      <xdr:rowOff>161010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152137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107234</xdr:rowOff>
    </xdr:from>
    <xdr:to>
      <xdr:col>67</xdr:col>
      <xdr:colOff>101600</xdr:colOff>
      <xdr:row>38</xdr:row>
      <xdr:rowOff>37384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28511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36202</xdr:rowOff>
    </xdr:from>
    <xdr:to>
      <xdr:col>85</xdr:col>
      <xdr:colOff>127000</xdr:colOff>
      <xdr:row>57</xdr:row>
      <xdr:rowOff>114364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08852"/>
          <a:ext cx="838200" cy="7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36202</xdr:rowOff>
    </xdr:from>
    <xdr:to>
      <xdr:col>81</xdr:col>
      <xdr:colOff>50800</xdr:colOff>
      <xdr:row>57</xdr:row>
      <xdr:rowOff>49746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0885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49746</xdr:rowOff>
    </xdr:from>
    <xdr:to>
      <xdr:col>76</xdr:col>
      <xdr:colOff>114300</xdr:colOff>
      <xdr:row>57</xdr:row>
      <xdr:rowOff>108686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22396"/>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108686</xdr:rowOff>
    </xdr:from>
    <xdr:to>
      <xdr:col>71</xdr:col>
      <xdr:colOff>177800</xdr:colOff>
      <xdr:row>57</xdr:row>
      <xdr:rowOff>126308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81336"/>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63564</xdr:rowOff>
    </xdr:from>
    <xdr:to>
      <xdr:col>85</xdr:col>
      <xdr:colOff>177800</xdr:colOff>
      <xdr:row>57</xdr:row>
      <xdr:rowOff>165164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149941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156852</xdr:rowOff>
    </xdr:from>
    <xdr:to>
      <xdr:col>81</xdr:col>
      <xdr:colOff>101600</xdr:colOff>
      <xdr:row>57</xdr:row>
      <xdr:rowOff>87002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78129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170396</xdr:rowOff>
    </xdr:from>
    <xdr:to>
      <xdr:col>76</xdr:col>
      <xdr:colOff>165100</xdr:colOff>
      <xdr:row>57</xdr:row>
      <xdr:rowOff>100546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91673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57886</xdr:rowOff>
    </xdr:from>
    <xdr:to>
      <xdr:col>72</xdr:col>
      <xdr:colOff>38100</xdr:colOff>
      <xdr:row>57</xdr:row>
      <xdr:rowOff>159486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150613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75508</xdr:rowOff>
    </xdr:from>
    <xdr:to>
      <xdr:col>67</xdr:col>
      <xdr:colOff>101600</xdr:colOff>
      <xdr:row>58</xdr:row>
      <xdr:rowOff>5658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168235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127059</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0159"/>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127059</xdr:rowOff>
    </xdr:from>
    <xdr:to>
      <xdr:col>76</xdr:col>
      <xdr:colOff>114300</xdr:colOff>
      <xdr:row>78</xdr:row>
      <xdr:rowOff>130693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015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130693</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3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76259</xdr:rowOff>
    </xdr:from>
    <xdr:to>
      <xdr:col>76</xdr:col>
      <xdr:colOff>165100</xdr:colOff>
      <xdr:row>79</xdr:row>
      <xdr:rowOff>6409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168986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79893</xdr:rowOff>
    </xdr:from>
    <xdr:to>
      <xdr:col>72</xdr:col>
      <xdr:colOff>38100</xdr:colOff>
      <xdr:row>79</xdr:row>
      <xdr:rowOff>10043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1170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82493</xdr:rowOff>
    </xdr:from>
    <xdr:to>
      <xdr:col>85</xdr:col>
      <xdr:colOff>127000</xdr:colOff>
      <xdr:row>97</xdr:row>
      <xdr:rowOff>101733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13143"/>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52336</xdr:rowOff>
    </xdr:from>
    <xdr:to>
      <xdr:col>81</xdr:col>
      <xdr:colOff>50800</xdr:colOff>
      <xdr:row>97</xdr:row>
      <xdr:rowOff>82493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82986"/>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22904</xdr:rowOff>
    </xdr:from>
    <xdr:to>
      <xdr:col>76</xdr:col>
      <xdr:colOff>114300</xdr:colOff>
      <xdr:row>97</xdr:row>
      <xdr:rowOff>52336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53554"/>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1739</xdr:rowOff>
    </xdr:from>
    <xdr:to>
      <xdr:col>71</xdr:col>
      <xdr:colOff>177800</xdr:colOff>
      <xdr:row>97</xdr:row>
      <xdr:rowOff>22904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238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50933</xdr:rowOff>
    </xdr:from>
    <xdr:to>
      <xdr:col>85</xdr:col>
      <xdr:colOff>177800</xdr:colOff>
      <xdr:row>97</xdr:row>
      <xdr:rowOff>152533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137310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31693</xdr:rowOff>
    </xdr:from>
    <xdr:to>
      <xdr:col>81</xdr:col>
      <xdr:colOff>101600</xdr:colOff>
      <xdr:row>97</xdr:row>
      <xdr:rowOff>133293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124420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1536</xdr:rowOff>
    </xdr:from>
    <xdr:to>
      <xdr:col>76</xdr:col>
      <xdr:colOff>165100</xdr:colOff>
      <xdr:row>97</xdr:row>
      <xdr:rowOff>103136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94263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143554</xdr:rowOff>
    </xdr:from>
    <xdr:to>
      <xdr:col>72</xdr:col>
      <xdr:colOff>38100</xdr:colOff>
      <xdr:row>97</xdr:row>
      <xdr:rowOff>73704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64831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122389</xdr:rowOff>
    </xdr:from>
    <xdr:to>
      <xdr:col>67</xdr:col>
      <xdr:colOff>101600</xdr:colOff>
      <xdr:row>97</xdr:row>
      <xdr:rowOff>52539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43666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33565</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720115"/>
          <a:ext cx="1269" cy="6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18341</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76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151692</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6495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33565</xdr:rowOff>
    </xdr:from>
    <xdr:to>
      <xdr:col>116</xdr:col>
      <xdr:colOff>152400</xdr:colOff>
      <xdr:row>39</xdr:row>
      <xdr:rowOff>33565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107241</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223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15603</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159103"/>
          <a:ext cx="889000" cy="16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155847</xdr:rowOff>
    </xdr:from>
    <xdr:to>
      <xdr:col>107</xdr:col>
      <xdr:colOff>101600</xdr:colOff>
      <xdr:row>39</xdr:row>
      <xdr:rowOff>85997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102524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6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15603</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5159103"/>
          <a:ext cx="889000" cy="16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46446</xdr:rowOff>
    </xdr:from>
    <xdr:to>
      <xdr:col>102</xdr:col>
      <xdr:colOff>165100</xdr:colOff>
      <xdr:row>39</xdr:row>
      <xdr:rowOff>148046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17054</xdr:rowOff>
    </xdr:from>
    <xdr:to>
      <xdr:col>98</xdr:col>
      <xdr:colOff>38100</xdr:colOff>
      <xdr:row>39</xdr:row>
      <xdr:rowOff>118654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135181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7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62791</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74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136253</xdr:rowOff>
    </xdr:from>
    <xdr:to>
      <xdr:col>102</xdr:col>
      <xdr:colOff>165100</xdr:colOff>
      <xdr:row>30</xdr:row>
      <xdr:rowOff>66403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82930</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488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の業務の影響で令和２年度は総務費の数値が突出していたが、令和３年度は子育て世帯への臨時特別給付金や住民税非課税世帯等に対する臨時特別給付金の業務の影響で民生費が大幅に増加、また、前年に引き続きコロナ対策に係る経費が発生したことから衛生費が更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今後もコロナ対策や物価高騰対策の内容によってそれぞれの目的で支出の増減が見込まれる。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純繰越金及び財政調整基金の取崩しにより実質収支は黒字を確保している。</a:t>
          </a:r>
        </a:p>
        <a:p>
          <a:r>
            <a:rPr kumimoji="1" lang="ja-JP" altLang="en-US" sz="1400">
              <a:latin typeface="ＭＳ ゴシック" pitchFamily="49" charset="-128"/>
              <a:ea typeface="ＭＳ ゴシック" pitchFamily="49" charset="-128"/>
            </a:rPr>
            <a:t>財政調整基金残高は、税収等の増により、歳計剰余金の積立額等が取崩し額を上回る年度が続いているため増加傾向にあったが、平成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年度に公共施設等整備基金を設置し、財政調整基金から積み換えを行ったことにより、減となっている。今後はコロナの影響により財政調整基金を多く取り崩す可能性もある。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引き続き黒字を確保していくよう、健全な財政運営を行う。</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令和元年度から下水道事業が公営企業に移行</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2" width="2.1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18572003</v>
      </c>
      <c r="BO4" s="405"/>
      <c r="BP4" s="405"/>
      <c r="BQ4" s="405"/>
      <c r="BR4" s="405"/>
      <c r="BS4" s="405"/>
      <c r="BT4" s="405"/>
      <c r="BU4" s="406"/>
      <c r="BV4" s="404">
        <v>21799000</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10.199999999999999</v>
      </c>
      <c r="CU4" s="411"/>
      <c r="CV4" s="411"/>
      <c r="CW4" s="411"/>
      <c r="CX4" s="411"/>
      <c r="CY4" s="411"/>
      <c r="CZ4" s="411"/>
      <c r="DA4" s="412"/>
      <c r="DB4" s="410">
        <v>6.7</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17219279</v>
      </c>
      <c r="BO5" s="442"/>
      <c r="BP5" s="442"/>
      <c r="BQ5" s="442"/>
      <c r="BR5" s="442"/>
      <c r="BS5" s="442"/>
      <c r="BT5" s="442"/>
      <c r="BU5" s="443"/>
      <c r="BV5" s="441">
        <v>20745869</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84.7</v>
      </c>
      <c r="CU5" s="439"/>
      <c r="CV5" s="439"/>
      <c r="CW5" s="439"/>
      <c r="CX5" s="439"/>
      <c r="CY5" s="439"/>
      <c r="CZ5" s="439"/>
      <c r="DA5" s="440"/>
      <c r="DB5" s="438">
        <v>84.8</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1352724</v>
      </c>
      <c r="BO6" s="442"/>
      <c r="BP6" s="442"/>
      <c r="BQ6" s="442"/>
      <c r="BR6" s="442"/>
      <c r="BS6" s="442"/>
      <c r="BT6" s="442"/>
      <c r="BU6" s="443"/>
      <c r="BV6" s="441">
        <v>1053131</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84.7</v>
      </c>
      <c r="CU6" s="479"/>
      <c r="CV6" s="479"/>
      <c r="CW6" s="479"/>
      <c r="CX6" s="479"/>
      <c r="CY6" s="479"/>
      <c r="CZ6" s="479"/>
      <c r="DA6" s="480"/>
      <c r="DB6" s="478">
        <v>87.5</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94</v>
      </c>
      <c r="AV7" s="474"/>
      <c r="AW7" s="474"/>
      <c r="AX7" s="474"/>
      <c r="AY7" s="475" t="s">
        <v>105</v>
      </c>
      <c r="AZ7" s="476"/>
      <c r="BA7" s="476"/>
      <c r="BB7" s="476"/>
      <c r="BC7" s="476"/>
      <c r="BD7" s="476"/>
      <c r="BE7" s="476"/>
      <c r="BF7" s="476"/>
      <c r="BG7" s="476"/>
      <c r="BH7" s="476"/>
      <c r="BI7" s="476"/>
      <c r="BJ7" s="476"/>
      <c r="BK7" s="476"/>
      <c r="BL7" s="476"/>
      <c r="BM7" s="477"/>
      <c r="BN7" s="441">
        <v>230765</v>
      </c>
      <c r="BO7" s="442"/>
      <c r="BP7" s="442"/>
      <c r="BQ7" s="442"/>
      <c r="BR7" s="442"/>
      <c r="BS7" s="442"/>
      <c r="BT7" s="442"/>
      <c r="BU7" s="443"/>
      <c r="BV7" s="441">
        <v>352300</v>
      </c>
      <c r="BW7" s="442"/>
      <c r="BX7" s="442"/>
      <c r="BY7" s="442"/>
      <c r="BZ7" s="442"/>
      <c r="CA7" s="442"/>
      <c r="CB7" s="442"/>
      <c r="CC7" s="443"/>
      <c r="CD7" s="444" t="s">
        <v>106</v>
      </c>
      <c r="CE7" s="445"/>
      <c r="CF7" s="445"/>
      <c r="CG7" s="445"/>
      <c r="CH7" s="445"/>
      <c r="CI7" s="445"/>
      <c r="CJ7" s="445"/>
      <c r="CK7" s="445"/>
      <c r="CL7" s="445"/>
      <c r="CM7" s="445"/>
      <c r="CN7" s="445"/>
      <c r="CO7" s="445"/>
      <c r="CP7" s="445"/>
      <c r="CQ7" s="445"/>
      <c r="CR7" s="445"/>
      <c r="CS7" s="446"/>
      <c r="CT7" s="441">
        <v>11010863</v>
      </c>
      <c r="CU7" s="442"/>
      <c r="CV7" s="442"/>
      <c r="CW7" s="442"/>
      <c r="CX7" s="442"/>
      <c r="CY7" s="442"/>
      <c r="CZ7" s="442"/>
      <c r="DA7" s="443"/>
      <c r="DB7" s="441">
        <v>10415795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107</v>
      </c>
      <c r="AN8" s="471"/>
      <c r="AO8" s="471"/>
      <c r="AP8" s="471"/>
      <c r="AQ8" s="471"/>
      <c r="AR8" s="471"/>
      <c r="AS8" s="471"/>
      <c r="AT8" s="472"/>
      <c r="AU8" s="473" t="s">
        <v>94</v>
      </c>
      <c r="AV8" s="474"/>
      <c r="AW8" s="474"/>
      <c r="AX8" s="474"/>
      <c r="AY8" s="475" t="s">
        <v>108</v>
      </c>
      <c r="AZ8" s="476"/>
      <c r="BA8" s="476"/>
      <c r="BB8" s="476"/>
      <c r="BC8" s="476"/>
      <c r="BD8" s="476"/>
      <c r="BE8" s="476"/>
      <c r="BF8" s="476"/>
      <c r="BG8" s="476"/>
      <c r="BH8" s="476"/>
      <c r="BI8" s="476"/>
      <c r="BJ8" s="476"/>
      <c r="BK8" s="476"/>
      <c r="BL8" s="476"/>
      <c r="BM8" s="477"/>
      <c r="BN8" s="441">
        <v>1121959</v>
      </c>
      <c r="BO8" s="442"/>
      <c r="BP8" s="442"/>
      <c r="BQ8" s="442"/>
      <c r="BR8" s="442"/>
      <c r="BS8" s="442"/>
      <c r="BT8" s="442"/>
      <c r="BU8" s="443"/>
      <c r="BV8" s="441">
        <v>700831</v>
      </c>
      <c r="BW8" s="442"/>
      <c r="BX8" s="442"/>
      <c r="BY8" s="442"/>
      <c r="BZ8" s="442"/>
      <c r="CA8" s="442"/>
      <c r="CB8" s="442"/>
      <c r="CC8" s="443"/>
      <c r="CD8" s="444" t="s">
        <v>109</v>
      </c>
      <c r="CE8" s="445"/>
      <c r="CF8" s="445"/>
      <c r="CG8" s="445"/>
      <c r="CH8" s="445"/>
      <c r="CI8" s="445"/>
      <c r="CJ8" s="445"/>
      <c r="CK8" s="445"/>
      <c r="CL8" s="445"/>
      <c r="CM8" s="445"/>
      <c r="CN8" s="445"/>
      <c r="CO8" s="445"/>
      <c r="CP8" s="445"/>
      <c r="CQ8" s="445"/>
      <c r="CR8" s="445"/>
      <c r="CS8" s="446"/>
      <c r="CT8" s="481">
        <v>0.93</v>
      </c>
      <c r="CU8" s="482"/>
      <c r="CV8" s="482"/>
      <c r="CW8" s="482"/>
      <c r="CX8" s="482"/>
      <c r="CY8" s="482"/>
      <c r="CZ8" s="482"/>
      <c r="DA8" s="483"/>
      <c r="DB8" s="481">
        <v>0.95</v>
      </c>
      <c r="DC8" s="482"/>
      <c r="DD8" s="482"/>
      <c r="DE8" s="482"/>
      <c r="DF8" s="482"/>
      <c r="DG8" s="482"/>
      <c r="DH8" s="482"/>
      <c r="DI8" s="483"/>
    </row>
    <row r="9" spans="1:119" ht="18.75" customHeight="1" thickBot="1" x14ac:dyDescent="0.2">
      <c r="A9" s="178"/>
      <c r="B9" s="435" t="s">
        <v>110</v>
      </c>
      <c r="C9" s="436"/>
      <c r="D9" s="436"/>
      <c r="E9" s="436"/>
      <c r="F9" s="436"/>
      <c r="G9" s="436"/>
      <c r="H9" s="436"/>
      <c r="I9" s="436"/>
      <c r="J9" s="436"/>
      <c r="K9" s="484"/>
      <c r="L9" s="485" t="s">
        <v>111</v>
      </c>
      <c r="M9" s="486"/>
      <c r="N9" s="486"/>
      <c r="O9" s="486"/>
      <c r="P9" s="486"/>
      <c r="Q9" s="487"/>
      <c r="R9" s="488">
        <v>49596</v>
      </c>
      <c r="S9" s="489"/>
      <c r="T9" s="489"/>
      <c r="U9" s="489"/>
      <c r="V9" s="490"/>
      <c r="W9" s="398" t="s">
        <v>112</v>
      </c>
      <c r="X9" s="399"/>
      <c r="Y9" s="399"/>
      <c r="Z9" s="399"/>
      <c r="AA9" s="399"/>
      <c r="AB9" s="399"/>
      <c r="AC9" s="399"/>
      <c r="AD9" s="399"/>
      <c r="AE9" s="399"/>
      <c r="AF9" s="399"/>
      <c r="AG9" s="399"/>
      <c r="AH9" s="399"/>
      <c r="AI9" s="399"/>
      <c r="AJ9" s="399"/>
      <c r="AK9" s="399"/>
      <c r="AL9" s="400"/>
      <c r="AM9" s="470" t="s">
        <v>113</v>
      </c>
      <c r="AN9" s="471"/>
      <c r="AO9" s="471"/>
      <c r="AP9" s="471"/>
      <c r="AQ9" s="471"/>
      <c r="AR9" s="471"/>
      <c r="AS9" s="471"/>
      <c r="AT9" s="472"/>
      <c r="AU9" s="473" t="s">
        <v>114</v>
      </c>
      <c r="AV9" s="474"/>
      <c r="AW9" s="474"/>
      <c r="AX9" s="474"/>
      <c r="AY9" s="475" t="s">
        <v>115</v>
      </c>
      <c r="AZ9" s="476"/>
      <c r="BA9" s="476"/>
      <c r="BB9" s="476"/>
      <c r="BC9" s="476"/>
      <c r="BD9" s="476"/>
      <c r="BE9" s="476"/>
      <c r="BF9" s="476"/>
      <c r="BG9" s="476"/>
      <c r="BH9" s="476"/>
      <c r="BI9" s="476"/>
      <c r="BJ9" s="476"/>
      <c r="BK9" s="476"/>
      <c r="BL9" s="476"/>
      <c r="BM9" s="477"/>
      <c r="BN9" s="441">
        <v>421128</v>
      </c>
      <c r="BO9" s="442"/>
      <c r="BP9" s="442"/>
      <c r="BQ9" s="442"/>
      <c r="BR9" s="442"/>
      <c r="BS9" s="442"/>
      <c r="BT9" s="442"/>
      <c r="BU9" s="443"/>
      <c r="BV9" s="441">
        <v>-22037</v>
      </c>
      <c r="BW9" s="442"/>
      <c r="BX9" s="442"/>
      <c r="BY9" s="442"/>
      <c r="BZ9" s="442"/>
      <c r="CA9" s="442"/>
      <c r="CB9" s="442"/>
      <c r="CC9" s="443"/>
      <c r="CD9" s="444" t="s">
        <v>116</v>
      </c>
      <c r="CE9" s="445"/>
      <c r="CF9" s="445"/>
      <c r="CG9" s="445"/>
      <c r="CH9" s="445"/>
      <c r="CI9" s="445"/>
      <c r="CJ9" s="445"/>
      <c r="CK9" s="445"/>
      <c r="CL9" s="445"/>
      <c r="CM9" s="445"/>
      <c r="CN9" s="445"/>
      <c r="CO9" s="445"/>
      <c r="CP9" s="445"/>
      <c r="CQ9" s="445"/>
      <c r="CR9" s="445"/>
      <c r="CS9" s="446"/>
      <c r="CT9" s="438">
        <v>5.6</v>
      </c>
      <c r="CU9" s="439"/>
      <c r="CV9" s="439"/>
      <c r="CW9" s="439"/>
      <c r="CX9" s="439"/>
      <c r="CY9" s="439"/>
      <c r="CZ9" s="439"/>
      <c r="DA9" s="440"/>
      <c r="DB9" s="438">
        <v>6.3</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117</v>
      </c>
      <c r="M10" s="471"/>
      <c r="N10" s="471"/>
      <c r="O10" s="471"/>
      <c r="P10" s="471"/>
      <c r="Q10" s="472"/>
      <c r="R10" s="492">
        <v>49230</v>
      </c>
      <c r="S10" s="493"/>
      <c r="T10" s="493"/>
      <c r="U10" s="493"/>
      <c r="V10" s="494"/>
      <c r="W10" s="429"/>
      <c r="X10" s="430"/>
      <c r="Y10" s="430"/>
      <c r="Z10" s="430"/>
      <c r="AA10" s="430"/>
      <c r="AB10" s="430"/>
      <c r="AC10" s="430"/>
      <c r="AD10" s="430"/>
      <c r="AE10" s="430"/>
      <c r="AF10" s="430"/>
      <c r="AG10" s="430"/>
      <c r="AH10" s="430"/>
      <c r="AI10" s="430"/>
      <c r="AJ10" s="430"/>
      <c r="AK10" s="430"/>
      <c r="AL10" s="433"/>
      <c r="AM10" s="470" t="s">
        <v>118</v>
      </c>
      <c r="AN10" s="471"/>
      <c r="AO10" s="471"/>
      <c r="AP10" s="471"/>
      <c r="AQ10" s="471"/>
      <c r="AR10" s="471"/>
      <c r="AS10" s="471"/>
      <c r="AT10" s="472"/>
      <c r="AU10" s="473" t="s">
        <v>119</v>
      </c>
      <c r="AV10" s="474"/>
      <c r="AW10" s="474"/>
      <c r="AX10" s="474"/>
      <c r="AY10" s="475" t="s">
        <v>120</v>
      </c>
      <c r="AZ10" s="476"/>
      <c r="BA10" s="476"/>
      <c r="BB10" s="476"/>
      <c r="BC10" s="476"/>
      <c r="BD10" s="476"/>
      <c r="BE10" s="476"/>
      <c r="BF10" s="476"/>
      <c r="BG10" s="476"/>
      <c r="BH10" s="476"/>
      <c r="BI10" s="476"/>
      <c r="BJ10" s="476"/>
      <c r="BK10" s="476"/>
      <c r="BL10" s="476"/>
      <c r="BM10" s="477"/>
      <c r="BN10" s="441">
        <v>2231</v>
      </c>
      <c r="BO10" s="442"/>
      <c r="BP10" s="442"/>
      <c r="BQ10" s="442"/>
      <c r="BR10" s="442"/>
      <c r="BS10" s="442"/>
      <c r="BT10" s="442"/>
      <c r="BU10" s="443"/>
      <c r="BV10" s="441">
        <v>2587</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125</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50415</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135</v>
      </c>
      <c r="AV12" s="474"/>
      <c r="AW12" s="474"/>
      <c r="AX12" s="474"/>
      <c r="AY12" s="475" t="s">
        <v>136</v>
      </c>
      <c r="AZ12" s="476"/>
      <c r="BA12" s="476"/>
      <c r="BB12" s="476"/>
      <c r="BC12" s="476"/>
      <c r="BD12" s="476"/>
      <c r="BE12" s="476"/>
      <c r="BF12" s="476"/>
      <c r="BG12" s="476"/>
      <c r="BH12" s="476"/>
      <c r="BI12" s="476"/>
      <c r="BJ12" s="476"/>
      <c r="BK12" s="476"/>
      <c r="BL12" s="476"/>
      <c r="BM12" s="477"/>
      <c r="BN12" s="441">
        <v>200000</v>
      </c>
      <c r="BO12" s="442"/>
      <c r="BP12" s="442"/>
      <c r="BQ12" s="442"/>
      <c r="BR12" s="442"/>
      <c r="BS12" s="442"/>
      <c r="BT12" s="442"/>
      <c r="BU12" s="443"/>
      <c r="BV12" s="441">
        <v>269000</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128</v>
      </c>
      <c r="CU12" s="482"/>
      <c r="CV12" s="482"/>
      <c r="CW12" s="482"/>
      <c r="CX12" s="482"/>
      <c r="CY12" s="482"/>
      <c r="CZ12" s="482"/>
      <c r="DA12" s="483"/>
      <c r="DB12" s="481" t="s">
        <v>138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139</v>
      </c>
      <c r="N13" s="533"/>
      <c r="O13" s="533"/>
      <c r="P13" s="533"/>
      <c r="Q13" s="534"/>
      <c r="R13" s="525">
        <v>48872</v>
      </c>
      <c r="S13" s="526"/>
      <c r="T13" s="526"/>
      <c r="U13" s="526"/>
      <c r="V13" s="527"/>
      <c r="W13" s="457" t="s">
        <v>140</v>
      </c>
      <c r="X13" s="458"/>
      <c r="Y13" s="458"/>
      <c r="Z13" s="458"/>
      <c r="AA13" s="458"/>
      <c r="AB13" s="448"/>
      <c r="AC13" s="492">
        <v>460</v>
      </c>
      <c r="AD13" s="493"/>
      <c r="AE13" s="493"/>
      <c r="AF13" s="493"/>
      <c r="AG13" s="535"/>
      <c r="AH13" s="492">
        <v>497</v>
      </c>
      <c r="AI13" s="493"/>
      <c r="AJ13" s="493"/>
      <c r="AK13" s="493"/>
      <c r="AL13" s="494"/>
      <c r="AM13" s="470" t="s">
        <v>141</v>
      </c>
      <c r="AN13" s="471"/>
      <c r="AO13" s="471"/>
      <c r="AP13" s="471"/>
      <c r="AQ13" s="471"/>
      <c r="AR13" s="471"/>
      <c r="AS13" s="471"/>
      <c r="AT13" s="472"/>
      <c r="AU13" s="473" t="s">
        <v>142</v>
      </c>
      <c r="AV13" s="474"/>
      <c r="AW13" s="474"/>
      <c r="AX13" s="474"/>
      <c r="AY13" s="475" t="s">
        <v>143</v>
      </c>
      <c r="AZ13" s="476"/>
      <c r="BA13" s="476"/>
      <c r="BB13" s="476"/>
      <c r="BC13" s="476"/>
      <c r="BD13" s="476"/>
      <c r="BE13" s="476"/>
      <c r="BF13" s="476"/>
      <c r="BG13" s="476"/>
      <c r="BH13" s="476"/>
      <c r="BI13" s="476"/>
      <c r="BJ13" s="476"/>
      <c r="BK13" s="476"/>
      <c r="BL13" s="476"/>
      <c r="BM13" s="477"/>
      <c r="BN13" s="441">
        <v>223359</v>
      </c>
      <c r="BO13" s="442"/>
      <c r="BP13" s="442"/>
      <c r="BQ13" s="442"/>
      <c r="BR13" s="442"/>
      <c r="BS13" s="442"/>
      <c r="BT13" s="442"/>
      <c r="BU13" s="443"/>
      <c r="BV13" s="441">
        <v>-288450</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38">
        <v>-0.4</v>
      </c>
      <c r="CU13" s="439"/>
      <c r="CV13" s="439"/>
      <c r="CW13" s="439"/>
      <c r="CX13" s="439"/>
      <c r="CY13" s="439"/>
      <c r="CZ13" s="439"/>
      <c r="DA13" s="440"/>
      <c r="DB13" s="438">
        <v>0</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145</v>
      </c>
      <c r="M14" s="523"/>
      <c r="N14" s="523"/>
      <c r="O14" s="523"/>
      <c r="P14" s="523"/>
      <c r="Q14" s="524"/>
      <c r="R14" s="525">
        <v>50342</v>
      </c>
      <c r="S14" s="526"/>
      <c r="T14" s="526"/>
      <c r="U14" s="526"/>
      <c r="V14" s="527"/>
      <c r="W14" s="431"/>
      <c r="X14" s="432"/>
      <c r="Y14" s="432"/>
      <c r="Z14" s="432"/>
      <c r="AA14" s="432"/>
      <c r="AB14" s="421"/>
      <c r="AC14" s="528">
        <v>2</v>
      </c>
      <c r="AD14" s="529"/>
      <c r="AE14" s="529"/>
      <c r="AF14" s="529"/>
      <c r="AG14" s="530"/>
      <c r="AH14" s="528">
        <v>2.1</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146</v>
      </c>
      <c r="CE14" s="537"/>
      <c r="CF14" s="537"/>
      <c r="CG14" s="537"/>
      <c r="CH14" s="537"/>
      <c r="CI14" s="537"/>
      <c r="CJ14" s="537"/>
      <c r="CK14" s="537"/>
      <c r="CL14" s="537"/>
      <c r="CM14" s="537"/>
      <c r="CN14" s="537"/>
      <c r="CO14" s="537"/>
      <c r="CP14" s="537"/>
      <c r="CQ14" s="537"/>
      <c r="CR14" s="537"/>
      <c r="CS14" s="538"/>
      <c r="CT14" s="539" t="s">
        <v>138</v>
      </c>
      <c r="CU14" s="540"/>
      <c r="CV14" s="540"/>
      <c r="CW14" s="540"/>
      <c r="CX14" s="540"/>
      <c r="CY14" s="540"/>
      <c r="CZ14" s="540"/>
      <c r="DA14" s="541"/>
      <c r="DB14" s="539" t="s">
        <v>138</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147</v>
      </c>
      <c r="N15" s="533"/>
      <c r="O15" s="533"/>
      <c r="P15" s="533"/>
      <c r="Q15" s="534"/>
      <c r="R15" s="525">
        <v>48821</v>
      </c>
      <c r="S15" s="526"/>
      <c r="T15" s="526"/>
      <c r="U15" s="526"/>
      <c r="V15" s="527"/>
      <c r="W15" s="457" t="s">
        <v>148</v>
      </c>
      <c r="X15" s="458"/>
      <c r="Y15" s="458"/>
      <c r="Z15" s="458"/>
      <c r="AA15" s="458"/>
      <c r="AB15" s="448"/>
      <c r="AC15" s="492">
        <v>9532</v>
      </c>
      <c r="AD15" s="493"/>
      <c r="AE15" s="493"/>
      <c r="AF15" s="493"/>
      <c r="AG15" s="535"/>
      <c r="AH15" s="492">
        <v>9566</v>
      </c>
      <c r="AI15" s="493"/>
      <c r="AJ15" s="493"/>
      <c r="AK15" s="493"/>
      <c r="AL15" s="494"/>
      <c r="AM15" s="470"/>
      <c r="AN15" s="471"/>
      <c r="AO15" s="471"/>
      <c r="AP15" s="471"/>
      <c r="AQ15" s="471"/>
      <c r="AR15" s="471"/>
      <c r="AS15" s="471"/>
      <c r="AT15" s="472"/>
      <c r="AU15" s="473"/>
      <c r="AV15" s="474"/>
      <c r="AW15" s="474"/>
      <c r="AX15" s="474"/>
      <c r="AY15" s="401" t="s">
        <v>149</v>
      </c>
      <c r="AZ15" s="402"/>
      <c r="BA15" s="402"/>
      <c r="BB15" s="402"/>
      <c r="BC15" s="402"/>
      <c r="BD15" s="402"/>
      <c r="BE15" s="402"/>
      <c r="BF15" s="402"/>
      <c r="BG15" s="402"/>
      <c r="BH15" s="402"/>
      <c r="BI15" s="402"/>
      <c r="BJ15" s="402"/>
      <c r="BK15" s="402"/>
      <c r="BL15" s="402"/>
      <c r="BM15" s="403"/>
      <c r="BN15" s="404">
        <v>7134541</v>
      </c>
      <c r="BO15" s="405"/>
      <c r="BP15" s="405"/>
      <c r="BQ15" s="405"/>
      <c r="BR15" s="405"/>
      <c r="BS15" s="405"/>
      <c r="BT15" s="405"/>
      <c r="BU15" s="406"/>
      <c r="BV15" s="404">
        <v>7311013</v>
      </c>
      <c r="BW15" s="405"/>
      <c r="BX15" s="405"/>
      <c r="BY15" s="405"/>
      <c r="BZ15" s="405"/>
      <c r="CA15" s="405"/>
      <c r="CB15" s="405"/>
      <c r="CC15" s="406"/>
      <c r="CD15" s="542" t="s">
        <v>150</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151</v>
      </c>
      <c r="M16" s="545"/>
      <c r="N16" s="545"/>
      <c r="O16" s="545"/>
      <c r="P16" s="545"/>
      <c r="Q16" s="546"/>
      <c r="R16" s="547" t="s">
        <v>152</v>
      </c>
      <c r="S16" s="548"/>
      <c r="T16" s="548"/>
      <c r="U16" s="548"/>
      <c r="V16" s="549"/>
      <c r="W16" s="431"/>
      <c r="X16" s="432"/>
      <c r="Y16" s="432"/>
      <c r="Z16" s="432"/>
      <c r="AA16" s="432"/>
      <c r="AB16" s="421"/>
      <c r="AC16" s="528">
        <v>40.4</v>
      </c>
      <c r="AD16" s="529"/>
      <c r="AE16" s="529"/>
      <c r="AF16" s="529"/>
      <c r="AG16" s="530"/>
      <c r="AH16" s="528">
        <v>41</v>
      </c>
      <c r="AI16" s="529"/>
      <c r="AJ16" s="529"/>
      <c r="AK16" s="529"/>
      <c r="AL16" s="531"/>
      <c r="AM16" s="470"/>
      <c r="AN16" s="471"/>
      <c r="AO16" s="471"/>
      <c r="AP16" s="471"/>
      <c r="AQ16" s="471"/>
      <c r="AR16" s="471"/>
      <c r="AS16" s="471"/>
      <c r="AT16" s="472"/>
      <c r="AU16" s="473"/>
      <c r="AV16" s="474"/>
      <c r="AW16" s="474"/>
      <c r="AX16" s="474"/>
      <c r="AY16" s="475" t="s">
        <v>153</v>
      </c>
      <c r="AZ16" s="476"/>
      <c r="BA16" s="476"/>
      <c r="BB16" s="476"/>
      <c r="BC16" s="476"/>
      <c r="BD16" s="476"/>
      <c r="BE16" s="476"/>
      <c r="BF16" s="476"/>
      <c r="BG16" s="476"/>
      <c r="BH16" s="476"/>
      <c r="BI16" s="476"/>
      <c r="BJ16" s="476"/>
      <c r="BK16" s="476"/>
      <c r="BL16" s="476"/>
      <c r="BM16" s="477"/>
      <c r="BN16" s="441">
        <v>8087882</v>
      </c>
      <c r="BO16" s="442"/>
      <c r="BP16" s="442"/>
      <c r="BQ16" s="442"/>
      <c r="BR16" s="442"/>
      <c r="BS16" s="442"/>
      <c r="BT16" s="442"/>
      <c r="BU16" s="443"/>
      <c r="BV16" s="441">
        <v>7803266</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154</v>
      </c>
      <c r="N17" s="553"/>
      <c r="O17" s="553"/>
      <c r="P17" s="553"/>
      <c r="Q17" s="554"/>
      <c r="R17" s="547" t="s">
        <v>152</v>
      </c>
      <c r="S17" s="548"/>
      <c r="T17" s="548"/>
      <c r="U17" s="548"/>
      <c r="V17" s="549"/>
      <c r="W17" s="457" t="s">
        <v>155</v>
      </c>
      <c r="X17" s="458"/>
      <c r="Y17" s="458"/>
      <c r="Z17" s="458"/>
      <c r="AA17" s="458"/>
      <c r="AB17" s="448"/>
      <c r="AC17" s="492">
        <v>13576</v>
      </c>
      <c r="AD17" s="493"/>
      <c r="AE17" s="493"/>
      <c r="AF17" s="493"/>
      <c r="AG17" s="535"/>
      <c r="AH17" s="492">
        <v>13293</v>
      </c>
      <c r="AI17" s="493"/>
      <c r="AJ17" s="493"/>
      <c r="AK17" s="493"/>
      <c r="AL17" s="494"/>
      <c r="AM17" s="470"/>
      <c r="AN17" s="471"/>
      <c r="AO17" s="471"/>
      <c r="AP17" s="471"/>
      <c r="AQ17" s="471"/>
      <c r="AR17" s="471"/>
      <c r="AS17" s="471"/>
      <c r="AT17" s="472"/>
      <c r="AU17" s="473"/>
      <c r="AV17" s="474"/>
      <c r="AW17" s="474"/>
      <c r="AX17" s="474"/>
      <c r="AY17" s="475" t="s">
        <v>156</v>
      </c>
      <c r="AZ17" s="476"/>
      <c r="BA17" s="476"/>
      <c r="BB17" s="476"/>
      <c r="BC17" s="476"/>
      <c r="BD17" s="476"/>
      <c r="BE17" s="476"/>
      <c r="BF17" s="476"/>
      <c r="BG17" s="476"/>
      <c r="BH17" s="476"/>
      <c r="BI17" s="476"/>
      <c r="BJ17" s="476"/>
      <c r="BK17" s="476"/>
      <c r="BL17" s="476"/>
      <c r="BM17" s="477"/>
      <c r="BN17" s="441">
        <v>9086363</v>
      </c>
      <c r="BO17" s="442"/>
      <c r="BP17" s="442"/>
      <c r="BQ17" s="442"/>
      <c r="BR17" s="442"/>
      <c r="BS17" s="442"/>
      <c r="BT17" s="442"/>
      <c r="BU17" s="443"/>
      <c r="BV17" s="441">
        <v>9366593</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157</v>
      </c>
      <c r="C18" s="484"/>
      <c r="D18" s="484"/>
      <c r="E18" s="564"/>
      <c r="F18" s="564"/>
      <c r="G18" s="564"/>
      <c r="H18" s="564"/>
      <c r="I18" s="564"/>
      <c r="J18" s="564"/>
      <c r="K18" s="564"/>
      <c r="L18" s="565">
        <v>31.14</v>
      </c>
      <c r="M18" s="565"/>
      <c r="N18" s="565"/>
      <c r="O18" s="565"/>
      <c r="P18" s="565"/>
      <c r="Q18" s="565"/>
      <c r="R18" s="566"/>
      <c r="S18" s="566"/>
      <c r="T18" s="566"/>
      <c r="U18" s="566"/>
      <c r="V18" s="567"/>
      <c r="W18" s="459"/>
      <c r="X18" s="460"/>
      <c r="Y18" s="460"/>
      <c r="Z18" s="460"/>
      <c r="AA18" s="460"/>
      <c r="AB18" s="451"/>
      <c r="AC18" s="568">
        <v>57.6</v>
      </c>
      <c r="AD18" s="569"/>
      <c r="AE18" s="569"/>
      <c r="AF18" s="569"/>
      <c r="AG18" s="570"/>
      <c r="AH18" s="568">
        <v>56.9</v>
      </c>
      <c r="AI18" s="569"/>
      <c r="AJ18" s="569"/>
      <c r="AK18" s="569"/>
      <c r="AL18" s="571"/>
      <c r="AM18" s="470"/>
      <c r="AN18" s="471"/>
      <c r="AO18" s="471"/>
      <c r="AP18" s="471"/>
      <c r="AQ18" s="471"/>
      <c r="AR18" s="471"/>
      <c r="AS18" s="471"/>
      <c r="AT18" s="472"/>
      <c r="AU18" s="473"/>
      <c r="AV18" s="474"/>
      <c r="AW18" s="474"/>
      <c r="AX18" s="474"/>
      <c r="AY18" s="475" t="s">
        <v>158</v>
      </c>
      <c r="AZ18" s="476"/>
      <c r="BA18" s="476"/>
      <c r="BB18" s="476"/>
      <c r="BC18" s="476"/>
      <c r="BD18" s="476"/>
      <c r="BE18" s="476"/>
      <c r="BF18" s="476"/>
      <c r="BG18" s="476"/>
      <c r="BH18" s="476"/>
      <c r="BI18" s="476"/>
      <c r="BJ18" s="476"/>
      <c r="BK18" s="476"/>
      <c r="BL18" s="476"/>
      <c r="BM18" s="477"/>
      <c r="BN18" s="441">
        <v>8866660</v>
      </c>
      <c r="BO18" s="442"/>
      <c r="BP18" s="442"/>
      <c r="BQ18" s="442"/>
      <c r="BR18" s="442"/>
      <c r="BS18" s="442"/>
      <c r="BT18" s="442"/>
      <c r="BU18" s="443"/>
      <c r="BV18" s="441">
        <v>8621937</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159</v>
      </c>
      <c r="C19" s="484"/>
      <c r="D19" s="484"/>
      <c r="E19" s="564"/>
      <c r="F19" s="564"/>
      <c r="G19" s="564"/>
      <c r="H19" s="564"/>
      <c r="I19" s="564"/>
      <c r="J19" s="564"/>
      <c r="K19" s="564"/>
      <c r="L19" s="572">
        <v>1593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160</v>
      </c>
      <c r="AZ19" s="476"/>
      <c r="BA19" s="476"/>
      <c r="BB19" s="476"/>
      <c r="BC19" s="476"/>
      <c r="BD19" s="476"/>
      <c r="BE19" s="476"/>
      <c r="BF19" s="476"/>
      <c r="BG19" s="476"/>
      <c r="BH19" s="476"/>
      <c r="BI19" s="476"/>
      <c r="BJ19" s="476"/>
      <c r="BK19" s="476"/>
      <c r="BL19" s="476"/>
      <c r="BM19" s="477"/>
      <c r="BN19" s="441">
        <v>13502833</v>
      </c>
      <c r="BO19" s="442"/>
      <c r="BP19" s="442"/>
      <c r="BQ19" s="442"/>
      <c r="BR19" s="442"/>
      <c r="BS19" s="442"/>
      <c r="BT19" s="442"/>
      <c r="BU19" s="443"/>
      <c r="BV19" s="441">
        <v>12755311</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161</v>
      </c>
      <c r="C20" s="484"/>
      <c r="D20" s="484"/>
      <c r="E20" s="564"/>
      <c r="F20" s="564"/>
      <c r="G20" s="564"/>
      <c r="H20" s="564"/>
      <c r="I20" s="564"/>
      <c r="J20" s="564"/>
      <c r="K20" s="564"/>
      <c r="L20" s="572">
        <v>19406</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162</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163</v>
      </c>
      <c r="C22" s="585"/>
      <c r="D22" s="586"/>
      <c r="E22" s="453" t="s">
        <v>1</v>
      </c>
      <c r="F22" s="458"/>
      <c r="G22" s="458"/>
      <c r="H22" s="458"/>
      <c r="I22" s="458"/>
      <c r="J22" s="458"/>
      <c r="K22" s="448"/>
      <c r="L22" s="453" t="s">
        <v>164</v>
      </c>
      <c r="M22" s="458"/>
      <c r="N22" s="458"/>
      <c r="O22" s="458"/>
      <c r="P22" s="448"/>
      <c r="Q22" s="616" t="s">
        <v>165</v>
      </c>
      <c r="R22" s="617"/>
      <c r="S22" s="617"/>
      <c r="T22" s="617"/>
      <c r="U22" s="617"/>
      <c r="V22" s="618"/>
      <c r="W22" s="584" t="s">
        <v>166</v>
      </c>
      <c r="X22" s="585"/>
      <c r="Y22" s="586"/>
      <c r="Z22" s="453" t="s">
        <v>1</v>
      </c>
      <c r="AA22" s="458"/>
      <c r="AB22" s="458"/>
      <c r="AC22" s="458"/>
      <c r="AD22" s="458"/>
      <c r="AE22" s="458"/>
      <c r="AF22" s="458"/>
      <c r="AG22" s="448"/>
      <c r="AH22" s="622" t="s">
        <v>167</v>
      </c>
      <c r="AI22" s="458"/>
      <c r="AJ22" s="458"/>
      <c r="AK22" s="458"/>
      <c r="AL22" s="448"/>
      <c r="AM22" s="622" t="s">
        <v>168</v>
      </c>
      <c r="AN22" s="623"/>
      <c r="AO22" s="623"/>
      <c r="AP22" s="623"/>
      <c r="AQ22" s="623"/>
      <c r="AR22" s="624"/>
      <c r="AS22" s="616" t="s">
        <v>165</v>
      </c>
      <c r="AT22" s="617"/>
      <c r="AU22" s="617"/>
      <c r="AV22" s="617"/>
      <c r="AW22" s="617"/>
      <c r="AX22" s="628"/>
      <c r="AY22" s="401" t="s">
        <v>169</v>
      </c>
      <c r="AZ22" s="402"/>
      <c r="BA22" s="402"/>
      <c r="BB22" s="402"/>
      <c r="BC22" s="402"/>
      <c r="BD22" s="402"/>
      <c r="BE22" s="402"/>
      <c r="BF22" s="402"/>
      <c r="BG22" s="402"/>
      <c r="BH22" s="402"/>
      <c r="BI22" s="402"/>
      <c r="BJ22" s="402"/>
      <c r="BK22" s="402"/>
      <c r="BL22" s="402"/>
      <c r="BM22" s="403"/>
      <c r="BN22" s="404">
        <v>7873937</v>
      </c>
      <c r="BO22" s="405"/>
      <c r="BP22" s="405"/>
      <c r="BQ22" s="405"/>
      <c r="BR22" s="405"/>
      <c r="BS22" s="405"/>
      <c r="BT22" s="405"/>
      <c r="BU22" s="406"/>
      <c r="BV22" s="404">
        <v>8423878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170</v>
      </c>
      <c r="AZ23" s="476"/>
      <c r="BA23" s="476"/>
      <c r="BB23" s="476"/>
      <c r="BC23" s="476"/>
      <c r="BD23" s="476"/>
      <c r="BE23" s="476"/>
      <c r="BF23" s="476"/>
      <c r="BG23" s="476"/>
      <c r="BH23" s="476"/>
      <c r="BI23" s="476"/>
      <c r="BJ23" s="476"/>
      <c r="BK23" s="476"/>
      <c r="BL23" s="476"/>
      <c r="BM23" s="477"/>
      <c r="BN23" s="441">
        <v>6914793</v>
      </c>
      <c r="BO23" s="442"/>
      <c r="BP23" s="442"/>
      <c r="BQ23" s="442"/>
      <c r="BR23" s="442"/>
      <c r="BS23" s="442"/>
      <c r="BT23" s="442"/>
      <c r="BU23" s="443"/>
      <c r="BV23" s="441">
        <v>7458490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171</v>
      </c>
      <c r="F24" s="471"/>
      <c r="G24" s="471"/>
      <c r="H24" s="471"/>
      <c r="I24" s="471"/>
      <c r="J24" s="471"/>
      <c r="K24" s="472"/>
      <c r="L24" s="492">
        <v>1</v>
      </c>
      <c r="M24" s="493"/>
      <c r="N24" s="493"/>
      <c r="O24" s="493"/>
      <c r="P24" s="535"/>
      <c r="Q24" s="492">
        <v>8710</v>
      </c>
      <c r="R24" s="493"/>
      <c r="S24" s="493"/>
      <c r="T24" s="493"/>
      <c r="U24" s="493"/>
      <c r="V24" s="535"/>
      <c r="W24" s="587"/>
      <c r="X24" s="588"/>
      <c r="Y24" s="589"/>
      <c r="Z24" s="491" t="s">
        <v>172</v>
      </c>
      <c r="AA24" s="471"/>
      <c r="AB24" s="471"/>
      <c r="AC24" s="471"/>
      <c r="AD24" s="471"/>
      <c r="AE24" s="471"/>
      <c r="AF24" s="471"/>
      <c r="AG24" s="472"/>
      <c r="AH24" s="492">
        <v>396</v>
      </c>
      <c r="AI24" s="493"/>
      <c r="AJ24" s="493"/>
      <c r="AK24" s="493"/>
      <c r="AL24" s="535"/>
      <c r="AM24" s="492">
        <v>1043064</v>
      </c>
      <c r="AN24" s="493"/>
      <c r="AO24" s="493"/>
      <c r="AP24" s="493"/>
      <c r="AQ24" s="493"/>
      <c r="AR24" s="535"/>
      <c r="AS24" s="492">
        <v>2634</v>
      </c>
      <c r="AT24" s="493"/>
      <c r="AU24" s="493"/>
      <c r="AV24" s="493"/>
      <c r="AW24" s="493"/>
      <c r="AX24" s="494"/>
      <c r="AY24" s="557" t="s">
        <v>173</v>
      </c>
      <c r="AZ24" s="558"/>
      <c r="BA24" s="558"/>
      <c r="BB24" s="558"/>
      <c r="BC24" s="558"/>
      <c r="BD24" s="558"/>
      <c r="BE24" s="558"/>
      <c r="BF24" s="558"/>
      <c r="BG24" s="558"/>
      <c r="BH24" s="558"/>
      <c r="BI24" s="558"/>
      <c r="BJ24" s="558"/>
      <c r="BK24" s="558"/>
      <c r="BL24" s="558"/>
      <c r="BM24" s="559"/>
      <c r="BN24" s="441">
        <v>3150035</v>
      </c>
      <c r="BO24" s="442"/>
      <c r="BP24" s="442"/>
      <c r="BQ24" s="442"/>
      <c r="BR24" s="442"/>
      <c r="BS24" s="442"/>
      <c r="BT24" s="442"/>
      <c r="BU24" s="443"/>
      <c r="BV24" s="441">
        <v>3233358</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174</v>
      </c>
      <c r="F25" s="471"/>
      <c r="G25" s="471"/>
      <c r="H25" s="471"/>
      <c r="I25" s="471"/>
      <c r="J25" s="471"/>
      <c r="K25" s="472"/>
      <c r="L25" s="492">
        <v>1</v>
      </c>
      <c r="M25" s="493"/>
      <c r="N25" s="493"/>
      <c r="O25" s="493"/>
      <c r="P25" s="535"/>
      <c r="Q25" s="492">
        <v>6820</v>
      </c>
      <c r="R25" s="493"/>
      <c r="S25" s="493"/>
      <c r="T25" s="493"/>
      <c r="U25" s="493"/>
      <c r="V25" s="535"/>
      <c r="W25" s="587"/>
      <c r="X25" s="588"/>
      <c r="Y25" s="589"/>
      <c r="Z25" s="491" t="s">
        <v>175</v>
      </c>
      <c r="AA25" s="471"/>
      <c r="AB25" s="471"/>
      <c r="AC25" s="471"/>
      <c r="AD25" s="471"/>
      <c r="AE25" s="471"/>
      <c r="AF25" s="471"/>
      <c r="AG25" s="472"/>
      <c r="AH25" s="492" t="s">
        <v>176</v>
      </c>
      <c r="AI25" s="493"/>
      <c r="AJ25" s="493"/>
      <c r="AK25" s="493"/>
      <c r="AL25" s="535"/>
      <c r="AM25" s="492" t="s">
        <v>177</v>
      </c>
      <c r="AN25" s="493"/>
      <c r="AO25" s="493"/>
      <c r="AP25" s="493"/>
      <c r="AQ25" s="493"/>
      <c r="AR25" s="535"/>
      <c r="AS25" s="492" t="s">
        <v>138</v>
      </c>
      <c r="AT25" s="493"/>
      <c r="AU25" s="493"/>
      <c r="AV25" s="493"/>
      <c r="AW25" s="493"/>
      <c r="AX25" s="494"/>
      <c r="AY25" s="401" t="s">
        <v>178</v>
      </c>
      <c r="AZ25" s="402"/>
      <c r="BA25" s="402"/>
      <c r="BB25" s="402"/>
      <c r="BC25" s="402"/>
      <c r="BD25" s="402"/>
      <c r="BE25" s="402"/>
      <c r="BF25" s="402"/>
      <c r="BG25" s="402"/>
      <c r="BH25" s="402"/>
      <c r="BI25" s="402"/>
      <c r="BJ25" s="402"/>
      <c r="BK25" s="402"/>
      <c r="BL25" s="402"/>
      <c r="BM25" s="403"/>
      <c r="BN25" s="404">
        <v>1119418</v>
      </c>
      <c r="BO25" s="405"/>
      <c r="BP25" s="405"/>
      <c r="BQ25" s="405"/>
      <c r="BR25" s="405"/>
      <c r="BS25" s="405"/>
      <c r="BT25" s="405"/>
      <c r="BU25" s="406"/>
      <c r="BV25" s="404">
        <v>1012203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179</v>
      </c>
      <c r="F26" s="471"/>
      <c r="G26" s="471"/>
      <c r="H26" s="471"/>
      <c r="I26" s="471"/>
      <c r="J26" s="471"/>
      <c r="K26" s="472"/>
      <c r="L26" s="492">
        <v>1</v>
      </c>
      <c r="M26" s="493"/>
      <c r="N26" s="493"/>
      <c r="O26" s="493"/>
      <c r="P26" s="535"/>
      <c r="Q26" s="492">
        <v>6400</v>
      </c>
      <c r="R26" s="493"/>
      <c r="S26" s="493"/>
      <c r="T26" s="493"/>
      <c r="U26" s="493"/>
      <c r="V26" s="535"/>
      <c r="W26" s="587"/>
      <c r="X26" s="588"/>
      <c r="Y26" s="589"/>
      <c r="Z26" s="491" t="s">
        <v>180</v>
      </c>
      <c r="AA26" s="593"/>
      <c r="AB26" s="593"/>
      <c r="AC26" s="593"/>
      <c r="AD26" s="593"/>
      <c r="AE26" s="593"/>
      <c r="AF26" s="593"/>
      <c r="AG26" s="594"/>
      <c r="AH26" s="492">
        <v>15</v>
      </c>
      <c r="AI26" s="493"/>
      <c r="AJ26" s="493"/>
      <c r="AK26" s="493"/>
      <c r="AL26" s="535"/>
      <c r="AM26" s="492">
        <v>32220</v>
      </c>
      <c r="AN26" s="493"/>
      <c r="AO26" s="493"/>
      <c r="AP26" s="493"/>
      <c r="AQ26" s="493"/>
      <c r="AR26" s="535"/>
      <c r="AS26" s="492">
        <v>2148</v>
      </c>
      <c r="AT26" s="493"/>
      <c r="AU26" s="493"/>
      <c r="AV26" s="493"/>
      <c r="AW26" s="493"/>
      <c r="AX26" s="494"/>
      <c r="AY26" s="444" t="s">
        <v>181</v>
      </c>
      <c r="AZ26" s="445"/>
      <c r="BA26" s="445"/>
      <c r="BB26" s="445"/>
      <c r="BC26" s="445"/>
      <c r="BD26" s="445"/>
      <c r="BE26" s="445"/>
      <c r="BF26" s="445"/>
      <c r="BG26" s="445"/>
      <c r="BH26" s="445"/>
      <c r="BI26" s="445"/>
      <c r="BJ26" s="445"/>
      <c r="BK26" s="445"/>
      <c r="BL26" s="445"/>
      <c r="BM26" s="446"/>
      <c r="BN26" s="441" t="s">
        <v>138</v>
      </c>
      <c r="BO26" s="442"/>
      <c r="BP26" s="442"/>
      <c r="BQ26" s="442"/>
      <c r="BR26" s="442"/>
      <c r="BS26" s="442"/>
      <c r="BT26" s="442"/>
      <c r="BU26" s="443"/>
      <c r="BV26" s="441" t="s">
        <v>176</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182</v>
      </c>
      <c r="F27" s="471"/>
      <c r="G27" s="471"/>
      <c r="H27" s="471"/>
      <c r="I27" s="471"/>
      <c r="J27" s="471"/>
      <c r="K27" s="472"/>
      <c r="L27" s="492">
        <v>1</v>
      </c>
      <c r="M27" s="493"/>
      <c r="N27" s="493"/>
      <c r="O27" s="493"/>
      <c r="P27" s="535"/>
      <c r="Q27" s="492">
        <v>3800</v>
      </c>
      <c r="R27" s="493"/>
      <c r="S27" s="493"/>
      <c r="T27" s="493"/>
      <c r="U27" s="493"/>
      <c r="V27" s="535"/>
      <c r="W27" s="587"/>
      <c r="X27" s="588"/>
      <c r="Y27" s="589"/>
      <c r="Z27" s="491" t="s">
        <v>183</v>
      </c>
      <c r="AA27" s="471"/>
      <c r="AB27" s="471"/>
      <c r="AC27" s="471"/>
      <c r="AD27" s="471"/>
      <c r="AE27" s="471"/>
      <c r="AF27" s="471"/>
      <c r="AG27" s="472"/>
      <c r="AH27" s="492" t="s">
        <v>138</v>
      </c>
      <c r="AI27" s="493"/>
      <c r="AJ27" s="493"/>
      <c r="AK27" s="493"/>
      <c r="AL27" s="535"/>
      <c r="AM27" s="492" t="s">
        <v>138</v>
      </c>
      <c r="AN27" s="493"/>
      <c r="AO27" s="493"/>
      <c r="AP27" s="493"/>
      <c r="AQ27" s="493"/>
      <c r="AR27" s="535"/>
      <c r="AS27" s="492" t="s">
        <v>138</v>
      </c>
      <c r="AT27" s="493"/>
      <c r="AU27" s="493"/>
      <c r="AV27" s="493"/>
      <c r="AW27" s="493"/>
      <c r="AX27" s="494"/>
      <c r="AY27" s="536" t="s">
        <v>184</v>
      </c>
      <c r="AZ27" s="537"/>
      <c r="BA27" s="537"/>
      <c r="BB27" s="537"/>
      <c r="BC27" s="537"/>
      <c r="BD27" s="537"/>
      <c r="BE27" s="537"/>
      <c r="BF27" s="537"/>
      <c r="BG27" s="537"/>
      <c r="BH27" s="537"/>
      <c r="BI27" s="537"/>
      <c r="BJ27" s="537"/>
      <c r="BK27" s="537"/>
      <c r="BL27" s="537"/>
      <c r="BM27" s="538"/>
      <c r="BN27" s="560">
        <v>398906</v>
      </c>
      <c r="BO27" s="561"/>
      <c r="BP27" s="561"/>
      <c r="BQ27" s="561"/>
      <c r="BR27" s="561"/>
      <c r="BS27" s="561"/>
      <c r="BT27" s="561"/>
      <c r="BU27" s="562"/>
      <c r="BV27" s="560">
        <v>397690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185</v>
      </c>
      <c r="F28" s="471"/>
      <c r="G28" s="471"/>
      <c r="H28" s="471"/>
      <c r="I28" s="471"/>
      <c r="J28" s="471"/>
      <c r="K28" s="472"/>
      <c r="L28" s="492">
        <v>1</v>
      </c>
      <c r="M28" s="493"/>
      <c r="N28" s="493"/>
      <c r="O28" s="493"/>
      <c r="P28" s="535"/>
      <c r="Q28" s="492">
        <v>3000</v>
      </c>
      <c r="R28" s="493"/>
      <c r="S28" s="493"/>
      <c r="T28" s="493"/>
      <c r="U28" s="493"/>
      <c r="V28" s="535"/>
      <c r="W28" s="587"/>
      <c r="X28" s="588"/>
      <c r="Y28" s="589"/>
      <c r="Z28" s="491" t="s">
        <v>186</v>
      </c>
      <c r="AA28" s="471"/>
      <c r="AB28" s="471"/>
      <c r="AC28" s="471"/>
      <c r="AD28" s="471"/>
      <c r="AE28" s="471"/>
      <c r="AF28" s="471"/>
      <c r="AG28" s="472"/>
      <c r="AH28" s="492" t="s">
        <v>138</v>
      </c>
      <c r="AI28" s="493"/>
      <c r="AJ28" s="493"/>
      <c r="AK28" s="493"/>
      <c r="AL28" s="535"/>
      <c r="AM28" s="492" t="s">
        <v>138</v>
      </c>
      <c r="AN28" s="493"/>
      <c r="AO28" s="493"/>
      <c r="AP28" s="493"/>
      <c r="AQ28" s="493"/>
      <c r="AR28" s="535"/>
      <c r="AS28" s="492" t="s">
        <v>177</v>
      </c>
      <c r="AT28" s="493"/>
      <c r="AU28" s="493"/>
      <c r="AV28" s="493"/>
      <c r="AW28" s="493"/>
      <c r="AX28" s="494"/>
      <c r="AY28" s="595" t="s">
        <v>187</v>
      </c>
      <c r="AZ28" s="596"/>
      <c r="BA28" s="596"/>
      <c r="BB28" s="597"/>
      <c r="BC28" s="401" t="s">
        <v>48</v>
      </c>
      <c r="BD28" s="402"/>
      <c r="BE28" s="402"/>
      <c r="BF28" s="402"/>
      <c r="BG28" s="402"/>
      <c r="BH28" s="402"/>
      <c r="BI28" s="402"/>
      <c r="BJ28" s="402"/>
      <c r="BK28" s="402"/>
      <c r="BL28" s="402"/>
      <c r="BM28" s="403"/>
      <c r="BN28" s="404">
        <v>2168139</v>
      </c>
      <c r="BO28" s="405"/>
      <c r="BP28" s="405"/>
      <c r="BQ28" s="405"/>
      <c r="BR28" s="405"/>
      <c r="BS28" s="405"/>
      <c r="BT28" s="405"/>
      <c r="BU28" s="406"/>
      <c r="BV28" s="404">
        <v>2005908</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188</v>
      </c>
      <c r="F29" s="471"/>
      <c r="G29" s="471"/>
      <c r="H29" s="471"/>
      <c r="I29" s="471"/>
      <c r="J29" s="471"/>
      <c r="K29" s="472"/>
      <c r="L29" s="492">
        <v>14</v>
      </c>
      <c r="M29" s="493"/>
      <c r="N29" s="493"/>
      <c r="O29" s="493"/>
      <c r="P29" s="535"/>
      <c r="Q29" s="492">
        <v>2721</v>
      </c>
      <c r="R29" s="493"/>
      <c r="S29" s="493"/>
      <c r="T29" s="493"/>
      <c r="U29" s="493"/>
      <c r="V29" s="535"/>
      <c r="W29" s="590"/>
      <c r="X29" s="591"/>
      <c r="Y29" s="592"/>
      <c r="Z29" s="491" t="s">
        <v>189</v>
      </c>
      <c r="AA29" s="471"/>
      <c r="AB29" s="471"/>
      <c r="AC29" s="471"/>
      <c r="AD29" s="471"/>
      <c r="AE29" s="471"/>
      <c r="AF29" s="471"/>
      <c r="AG29" s="472"/>
      <c r="AH29" s="492">
        <v>396</v>
      </c>
      <c r="AI29" s="493"/>
      <c r="AJ29" s="493"/>
      <c r="AK29" s="493"/>
      <c r="AL29" s="535"/>
      <c r="AM29" s="492">
        <v>1043064</v>
      </c>
      <c r="AN29" s="493"/>
      <c r="AO29" s="493"/>
      <c r="AP29" s="493"/>
      <c r="AQ29" s="493"/>
      <c r="AR29" s="535"/>
      <c r="AS29" s="492">
        <v>2634</v>
      </c>
      <c r="AT29" s="493"/>
      <c r="AU29" s="493"/>
      <c r="AV29" s="493"/>
      <c r="AW29" s="493"/>
      <c r="AX29" s="494"/>
      <c r="AY29" s="598"/>
      <c r="AZ29" s="599"/>
      <c r="BA29" s="599"/>
      <c r="BB29" s="600"/>
      <c r="BC29" s="475" t="s">
        <v>190</v>
      </c>
      <c r="BD29" s="476"/>
      <c r="BE29" s="476"/>
      <c r="BF29" s="476"/>
      <c r="BG29" s="476"/>
      <c r="BH29" s="476"/>
      <c r="BI29" s="476"/>
      <c r="BJ29" s="476"/>
      <c r="BK29" s="476"/>
      <c r="BL29" s="476"/>
      <c r="BM29" s="477"/>
      <c r="BN29" s="441">
        <v>2302</v>
      </c>
      <c r="BO29" s="442"/>
      <c r="BP29" s="442"/>
      <c r="BQ29" s="442"/>
      <c r="BR29" s="442"/>
      <c r="BS29" s="442"/>
      <c r="BT29" s="442"/>
      <c r="BU29" s="443"/>
      <c r="BV29" s="441">
        <v>2300</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191</v>
      </c>
      <c r="X30" s="609"/>
      <c r="Y30" s="609"/>
      <c r="Z30" s="609"/>
      <c r="AA30" s="609"/>
      <c r="AB30" s="609"/>
      <c r="AC30" s="609"/>
      <c r="AD30" s="609"/>
      <c r="AE30" s="609"/>
      <c r="AF30" s="609"/>
      <c r="AG30" s="610"/>
      <c r="AH30" s="568">
        <v>99.7</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3927387</v>
      </c>
      <c r="BO30" s="561"/>
      <c r="BP30" s="561"/>
      <c r="BQ30" s="561"/>
      <c r="BR30" s="561"/>
      <c r="BS30" s="561"/>
      <c r="BT30" s="561"/>
      <c r="BU30" s="562"/>
      <c r="BV30" s="560">
        <v>3528154</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192</v>
      </c>
      <c r="D32" s="604"/>
      <c r="E32" s="604"/>
      <c r="F32" s="604"/>
      <c r="G32" s="604"/>
      <c r="H32" s="604"/>
      <c r="I32" s="604"/>
      <c r="J32" s="604"/>
      <c r="K32" s="604"/>
      <c r="L32" s="604"/>
      <c r="M32" s="604"/>
      <c r="N32" s="604"/>
      <c r="O32" s="604"/>
      <c r="P32" s="604"/>
      <c r="Q32" s="604"/>
      <c r="R32" s="604"/>
      <c r="S32" s="604"/>
      <c r="U32" s="445" t="s">
        <v>193</v>
      </c>
      <c r="V32" s="445"/>
      <c r="W32" s="445"/>
      <c r="X32" s="445"/>
      <c r="Y32" s="445"/>
      <c r="Z32" s="445"/>
      <c r="AA32" s="445"/>
      <c r="AB32" s="445"/>
      <c r="AC32" s="445"/>
      <c r="AD32" s="445"/>
      <c r="AE32" s="445"/>
      <c r="AF32" s="445"/>
      <c r="AG32" s="445"/>
      <c r="AH32" s="445"/>
      <c r="AI32" s="445"/>
      <c r="AJ32" s="445"/>
      <c r="AK32" s="445"/>
      <c r="AM32" s="445" t="s">
        <v>194</v>
      </c>
      <c r="AN32" s="445"/>
      <c r="AO32" s="445"/>
      <c r="AP32" s="445"/>
      <c r="AQ32" s="445"/>
      <c r="AR32" s="445"/>
      <c r="AS32" s="445"/>
      <c r="AT32" s="445"/>
      <c r="AU32" s="445"/>
      <c r="AV32" s="445"/>
      <c r="AW32" s="445"/>
      <c r="AX32" s="445"/>
      <c r="AY32" s="445"/>
      <c r="AZ32" s="445"/>
      <c r="BA32" s="445"/>
      <c r="BB32" s="445"/>
      <c r="BC32" s="445"/>
      <c r="BE32" s="445" t="s">
        <v>195</v>
      </c>
      <c r="BF32" s="445"/>
      <c r="BG32" s="445"/>
      <c r="BH32" s="445"/>
      <c r="BI32" s="445"/>
      <c r="BJ32" s="445"/>
      <c r="BK32" s="445"/>
      <c r="BL32" s="445"/>
      <c r="BM32" s="445"/>
      <c r="BN32" s="445"/>
      <c r="BO32" s="445"/>
      <c r="BP32" s="445"/>
      <c r="BQ32" s="445"/>
      <c r="BR32" s="445"/>
      <c r="BS32" s="445"/>
      <c r="BT32" s="445"/>
      <c r="BU32" s="445"/>
      <c r="BW32" s="445" t="s">
        <v>196</v>
      </c>
      <c r="BX32" s="445"/>
      <c r="BY32" s="445"/>
      <c r="BZ32" s="445"/>
      <c r="CA32" s="445"/>
      <c r="CB32" s="445"/>
      <c r="CC32" s="445"/>
      <c r="CD32" s="445"/>
      <c r="CE32" s="445"/>
      <c r="CF32" s="445"/>
      <c r="CG32" s="445"/>
      <c r="CH32" s="445"/>
      <c r="CI32" s="445"/>
      <c r="CJ32" s="445"/>
      <c r="CK32" s="445"/>
      <c r="CL32" s="445"/>
      <c r="CM32" s="445"/>
      <c r="CO32" s="445" t="s">
        <v>197</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198</v>
      </c>
      <c r="D33" s="465"/>
      <c r="E33" s="430" t="s">
        <v>199</v>
      </c>
      <c r="F33" s="430"/>
      <c r="G33" s="430"/>
      <c r="H33" s="430"/>
      <c r="I33" s="430"/>
      <c r="J33" s="430"/>
      <c r="K33" s="430"/>
      <c r="L33" s="430"/>
      <c r="M33" s="430"/>
      <c r="N33" s="430"/>
      <c r="O33" s="430"/>
      <c r="P33" s="430"/>
      <c r="Q33" s="430"/>
      <c r="R33" s="430"/>
      <c r="S33" s="430"/>
      <c r="T33" s="203"/>
      <c r="U33" s="465" t="s">
        <v>198</v>
      </c>
      <c r="V33" s="465"/>
      <c r="W33" s="430" t="s">
        <v>199</v>
      </c>
      <c r="X33" s="430"/>
      <c r="Y33" s="430"/>
      <c r="Z33" s="430"/>
      <c r="AA33" s="430"/>
      <c r="AB33" s="430"/>
      <c r="AC33" s="430"/>
      <c r="AD33" s="430"/>
      <c r="AE33" s="430"/>
      <c r="AF33" s="430"/>
      <c r="AG33" s="430"/>
      <c r="AH33" s="430"/>
      <c r="AI33" s="430"/>
      <c r="AJ33" s="430"/>
      <c r="AK33" s="430"/>
      <c r="AL33" s="203"/>
      <c r="AM33" s="465" t="s">
        <v>200</v>
      </c>
      <c r="AN33" s="465"/>
      <c r="AO33" s="430" t="s">
        <v>199</v>
      </c>
      <c r="AP33" s="430"/>
      <c r="AQ33" s="430"/>
      <c r="AR33" s="430"/>
      <c r="AS33" s="430"/>
      <c r="AT33" s="430"/>
      <c r="AU33" s="430"/>
      <c r="AV33" s="430"/>
      <c r="AW33" s="430"/>
      <c r="AX33" s="430"/>
      <c r="AY33" s="430"/>
      <c r="AZ33" s="430"/>
      <c r="BA33" s="430"/>
      <c r="BB33" s="430"/>
      <c r="BC33" s="430"/>
      <c r="BD33" s="204"/>
      <c r="BE33" s="430" t="s">
        <v>201</v>
      </c>
      <c r="BF33" s="430"/>
      <c r="BG33" s="430" t="s">
        <v>202</v>
      </c>
      <c r="BH33" s="430"/>
      <c r="BI33" s="430"/>
      <c r="BJ33" s="430"/>
      <c r="BK33" s="430"/>
      <c r="BL33" s="430"/>
      <c r="BM33" s="430"/>
      <c r="BN33" s="430"/>
      <c r="BO33" s="430"/>
      <c r="BP33" s="430"/>
      <c r="BQ33" s="430"/>
      <c r="BR33" s="430"/>
      <c r="BS33" s="430"/>
      <c r="BT33" s="430"/>
      <c r="BU33" s="430"/>
      <c r="BV33" s="204"/>
      <c r="BW33" s="465" t="s">
        <v>201</v>
      </c>
      <c r="BX33" s="465"/>
      <c r="BY33" s="430" t="s">
        <v>203</v>
      </c>
      <c r="BZ33" s="430"/>
      <c r="CA33" s="430"/>
      <c r="CB33" s="430"/>
      <c r="CC33" s="430"/>
      <c r="CD33" s="430"/>
      <c r="CE33" s="430"/>
      <c r="CF33" s="430"/>
      <c r="CG33" s="430"/>
      <c r="CH33" s="430"/>
      <c r="CI33" s="430"/>
      <c r="CJ33" s="430"/>
      <c r="CK33" s="430"/>
      <c r="CL33" s="430"/>
      <c r="CM33" s="430"/>
      <c r="CN33" s="203"/>
      <c r="CO33" s="465" t="s">
        <v>204</v>
      </c>
      <c r="CP33" s="465"/>
      <c r="CQ33" s="430" t="s">
        <v>205</v>
      </c>
      <c r="CR33" s="430"/>
      <c r="CS33" s="430"/>
      <c r="CT33" s="430"/>
      <c r="CU33" s="430"/>
      <c r="CV33" s="430"/>
      <c r="CW33" s="430"/>
      <c r="CX33" s="430"/>
      <c r="CY33" s="430"/>
      <c r="CZ33" s="430"/>
      <c r="DA33" s="430"/>
      <c r="DB33" s="430"/>
      <c r="DC33" s="430"/>
      <c r="DD33" s="430"/>
      <c r="DE33" s="430"/>
      <c r="DF33" s="203"/>
      <c r="DG33" s="630" t="s">
        <v>206</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5</v>
      </c>
      <c r="AN34" s="631"/>
      <c r="AO34" s="632" t="str">
        <f>IF('各会計、関係団体の財政状況及び健全化判断比率'!B30="","",'各会計、関係団体の財政状況及び健全化判断比率'!B30)</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7</v>
      </c>
      <c r="BX34" s="631"/>
      <c r="BY34" s="632" t="str">
        <f>IF('各会計、関係団体の財政状況及び健全化判断比率'!B68="","",'各会計、関係団体の財政状況及び健全化判断比率'!B68)</f>
        <v>知多北部広域連合（一般会計）</v>
      </c>
      <c r="BZ34" s="632"/>
      <c r="CA34" s="632"/>
      <c r="CB34" s="632"/>
      <c r="CC34" s="632"/>
      <c r="CD34" s="632"/>
      <c r="CE34" s="632"/>
      <c r="CF34" s="632"/>
      <c r="CG34" s="632"/>
      <c r="CH34" s="632"/>
      <c r="CI34" s="632"/>
      <c r="CJ34" s="632"/>
      <c r="CK34" s="632"/>
      <c r="CL34" s="632"/>
      <c r="CM34" s="632"/>
      <c r="CN34" s="178"/>
      <c r="CO34" s="631">
        <f>IF(CQ34="","",MAX(C34:D43,U34:V43,AM34:AN43,BE34:BF43,BW34:BX43)+1)</f>
        <v>16</v>
      </c>
      <c r="CP34" s="631"/>
      <c r="CQ34" s="632" t="str">
        <f>IF('各会計、関係団体の財政状況及び健全化判断比率'!BS7="","",'各会計、関係団体の財政状況及び健全化判断比率'!BS7)</f>
        <v>半田市土地開発公社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f t="shared" ref="AM35:AM43" si="0">IF(AO35="","",AM34+1)</f>
        <v>6</v>
      </c>
      <c r="AN35" s="631"/>
      <c r="AO35" s="632" t="str">
        <f>IF('各会計、関係団体の財政状況及び健全化判断比率'!B31="","",'各会計、関係団体の財政状況及び健全化判断比率'!B31)</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8</v>
      </c>
      <c r="BX35" s="631"/>
      <c r="BY35" s="632" t="str">
        <f>IF('各会計、関係団体の財政状況及び健全化判断比率'!B69="","",'各会計、関係団体の財政状況及び健全化判断比率'!B69)</f>
        <v>知多北部広域連合（介護保険事業特別会計）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t="str">
        <f t="shared" ref="U36:U43" si="4">IF(W36="","",U35+1)</f>
        <v/>
      </c>
      <c r="V36" s="631"/>
      <c r="W36" s="632"/>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9</v>
      </c>
      <c r="BX36" s="631"/>
      <c r="BY36" s="632" t="str">
        <f>IF('各会計、関係団体の財政状況及び健全化判断比率'!B70="","",'各会計、関係団体の財政状況及び健全化判断比率'!B70)</f>
        <v>知北平和公園組合（一般会計）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10</v>
      </c>
      <c r="BX37" s="631"/>
      <c r="BY37" s="632" t="str">
        <f>IF('各会計、関係団体の財政状況及び健全化判断比率'!B71="","",'各会計、関係団体の財政状況及び健全化判断比率'!B71)</f>
        <v>知北平和公園組合（霊園事業特別会計）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11</v>
      </c>
      <c r="BX38" s="631"/>
      <c r="BY38" s="632" t="str">
        <f>IF('各会計、関係団体の財政状況及び健全化判断比率'!B72="","",'各会計、関係団体の財政状況及び健全化判断比率'!B72)</f>
        <v>東部知多衛生組合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12</v>
      </c>
      <c r="BX39" s="631"/>
      <c r="BY39" s="632" t="str">
        <f>IF('各会計、関係団体の財政状況及び健全化判断比率'!B73="","",'各会計、関係団体の財政状況及び健全化判断比率'!B73)</f>
        <v>知多中部広域事務組合（一般会計）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13</v>
      </c>
      <c r="BX40" s="631"/>
      <c r="BY40" s="632" t="str">
        <f>IF('各会計、関係団体の財政状況及び健全化判断比率'!B74="","",'各会計、関係団体の財政状況及び健全化判断比率'!B74)</f>
        <v>知多中部広域事務組合（消防指令センター特別会計）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14</v>
      </c>
      <c r="BX41" s="631"/>
      <c r="BY41" s="632" t="str">
        <f>IF('各会計、関係団体の財政状況及び健全化判断比率'!B75="","",'各会計、関係団体の財政状況及び健全化判断比率'!B75)</f>
        <v>愛知県後期高齢者医療広域連合（一般会計）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15</v>
      </c>
      <c r="BX42" s="631"/>
      <c r="BY42" s="632" t="str">
        <f>IF('各会計、関係団体の財政状況及び健全化判断比率'!B76="","",'各会計、関係団体の財政状況及び健全化判断比率'!B76)</f>
        <v>愛知県後期高齢者医療広域連合（後期高齢者医療特別会計）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4" t="s">
        <v>208</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209</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210</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211</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212</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213</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214</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609</v>
      </c>
    </row>
    <row r="54" spans="5:113" x14ac:dyDescent="0.15"/>
    <row r="55" spans="5:113" x14ac:dyDescent="0.15"/>
    <row r="56" spans="5:113" x14ac:dyDescent="0.15"/>
  </sheetData>
  <sheetProtection algorithmName="SHA-512" hashValue="yI9fVGwUyWEemOYvz/UhlWgqNtsbeO+eXFGd2vV2NsXayOSMWemwvPg3aRQZKfYii6PcdSZ2jUxZGQLZnYOf6Q==" saltValue="RLR70/BIFu+nRNjrkQUN+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4" t="s">
        <v>573</v>
      </c>
      <c r="D34" s="1184"/>
      <c r="E34" s="1185"/>
      <c r="F34" s="32">
        <v>14.1</v>
      </c>
      <c r="G34" s="33">
        <v>15.2</v>
      </c>
      <c r="H34" s="33">
        <v>16.46</v>
      </c>
      <c r="I34" s="33">
        <v>15.63</v>
      </c>
      <c r="J34" s="34">
        <v>15.02</v>
      </c>
      <c r="K34" s="22"/>
      <c r="L34" s="22"/>
      <c r="M34" s="22"/>
      <c r="N34" s="22"/>
      <c r="O34" s="22"/>
      <c r="P34" s="22"/>
    </row>
    <row r="35" spans="1:16" ht="39" customHeight="1" x14ac:dyDescent="0.15">
      <c r="A35" s="22"/>
      <c r="B35" s="35"/>
      <c r="C35" s="1178" t="s">
        <v>574</v>
      </c>
      <c r="D35" s="1179"/>
      <c r="E35" s="1180"/>
      <c r="F35" s="36">
        <v>6.1</v>
      </c>
      <c r="G35" s="37">
        <v>3.23</v>
      </c>
      <c r="H35" s="37">
        <v>7.47</v>
      </c>
      <c r="I35" s="37">
        <v>6.72</v>
      </c>
      <c r="J35" s="38">
        <v>10.18</v>
      </c>
      <c r="K35" s="22"/>
      <c r="L35" s="22"/>
      <c r="M35" s="22"/>
      <c r="N35" s="22"/>
      <c r="O35" s="22"/>
      <c r="P35" s="22"/>
    </row>
    <row r="36" spans="1:16" ht="39" customHeight="1" x14ac:dyDescent="0.15">
      <c r="A36" s="22"/>
      <c r="B36" s="35"/>
      <c r="C36" s="1178" t="s">
        <v>575</v>
      </c>
      <c r="D36" s="1179"/>
      <c r="E36" s="1180"/>
      <c r="F36" s="36" t="s">
        <v>539</v>
      </c>
      <c r="G36" s="37" t="s">
        <v>539</v>
      </c>
      <c r="H36" s="37">
        <v>0.28999999999999998</v>
      </c>
      <c r="I36" s="37">
        <v>0.65</v>
      </c>
      <c r="J36" s="38">
        <v>0.72</v>
      </c>
      <c r="K36" s="22"/>
      <c r="L36" s="22"/>
      <c r="M36" s="22"/>
      <c r="N36" s="22"/>
      <c r="O36" s="22"/>
      <c r="P36" s="22"/>
    </row>
    <row r="37" spans="1:16" ht="39" customHeight="1" x14ac:dyDescent="0.15">
      <c r="A37" s="22"/>
      <c r="B37" s="35"/>
      <c r="C37" s="1178" t="s">
        <v>576</v>
      </c>
      <c r="D37" s="1179"/>
      <c r="E37" s="1180"/>
      <c r="F37" s="36">
        <v>3.83</v>
      </c>
      <c r="G37" s="37">
        <v>2.73</v>
      </c>
      <c r="H37" s="37">
        <v>1.77</v>
      </c>
      <c r="I37" s="37">
        <v>1</v>
      </c>
      <c r="J37" s="38">
        <v>0.4</v>
      </c>
      <c r="K37" s="22"/>
      <c r="L37" s="22"/>
      <c r="M37" s="22"/>
      <c r="N37" s="22"/>
      <c r="O37" s="22"/>
      <c r="P37" s="22"/>
    </row>
    <row r="38" spans="1:16" ht="39" customHeight="1" x14ac:dyDescent="0.15">
      <c r="A38" s="22"/>
      <c r="B38" s="35"/>
      <c r="C38" s="1178" t="s">
        <v>577</v>
      </c>
      <c r="D38" s="1179"/>
      <c r="E38" s="1180"/>
      <c r="F38" s="36">
        <v>0.01</v>
      </c>
      <c r="G38" s="37">
        <v>0</v>
      </c>
      <c r="H38" s="37">
        <v>0</v>
      </c>
      <c r="I38" s="37">
        <v>0</v>
      </c>
      <c r="J38" s="38">
        <v>0</v>
      </c>
      <c r="K38" s="22"/>
      <c r="L38" s="22"/>
      <c r="M38" s="22"/>
      <c r="N38" s="22"/>
      <c r="O38" s="22"/>
      <c r="P38" s="22"/>
    </row>
    <row r="39" spans="1:16" ht="39" customHeight="1" x14ac:dyDescent="0.15">
      <c r="A39" s="22"/>
      <c r="B39" s="35"/>
      <c r="C39" s="1178" t="s">
        <v>578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579</v>
      </c>
      <c r="D42" s="1179"/>
      <c r="E42" s="1180"/>
      <c r="F42" s="36" t="s">
        <v>539</v>
      </c>
      <c r="G42" s="37" t="s">
        <v>539</v>
      </c>
      <c r="H42" s="37" t="s">
        <v>539</v>
      </c>
      <c r="I42" s="37" t="s">
        <v>539</v>
      </c>
      <c r="J42" s="38" t="s">
        <v>539</v>
      </c>
      <c r="K42" s="22"/>
      <c r="L42" s="22"/>
      <c r="M42" s="22"/>
      <c r="N42" s="22"/>
      <c r="O42" s="22"/>
      <c r="P42" s="22"/>
    </row>
    <row r="43" spans="1:16" ht="39" customHeight="1" thickBot="1" x14ac:dyDescent="0.2">
      <c r="A43" s="22"/>
      <c r="B43" s="40"/>
      <c r="C43" s="1181" t="s">
        <v>580</v>
      </c>
      <c r="D43" s="1182"/>
      <c r="E43" s="1183"/>
      <c r="F43" s="41">
        <v>0</v>
      </c>
      <c r="G43" s="42">
        <v>0.41</v>
      </c>
      <c r="H43" s="42" t="s">
        <v>539</v>
      </c>
      <c r="I43" s="42" t="s">
        <v>539</v>
      </c>
      <c r="J43" s="43" t="s">
        <v>539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0EvUQBRn47geoMSEnlBZ/w+2uGCLOWYSKB4yaDGbEBM1+J8rvYeDzbw3FTGjMtr0SXE4EwOpzoUzRNMh09YKw==" saltValue="SLgm9oXyYNXEUlfXuLJ/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1020</v>
      </c>
      <c r="L45" s="60">
        <v>958</v>
      </c>
      <c r="M45" s="60">
        <v>882</v>
      </c>
      <c r="N45" s="60">
        <v>806</v>
      </c>
      <c r="O45" s="61">
        <v>756</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539</v>
      </c>
      <c r="L46" s="64" t="s">
        <v>539</v>
      </c>
      <c r="M46" s="64" t="s">
        <v>539</v>
      </c>
      <c r="N46" s="64" t="s">
        <v>539</v>
      </c>
      <c r="O46" s="65" t="s">
        <v>539</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539</v>
      </c>
      <c r="L47" s="64" t="s">
        <v>539</v>
      </c>
      <c r="M47" s="64" t="s">
        <v>539</v>
      </c>
      <c r="N47" s="64" t="s">
        <v>539</v>
      </c>
      <c r="O47" s="65" t="s">
        <v>539</v>
      </c>
      <c r="P47" s="48"/>
      <c r="Q47" s="48"/>
      <c r="R47" s="48"/>
      <c r="S47" s="48"/>
      <c r="T47" s="48"/>
      <c r="U47" s="48"/>
    </row>
    <row r="48" spans="1:21" ht="30.75" customHeight="1" x14ac:dyDescent="0.15">
      <c r="A48" s="48"/>
      <c r="B48" s="1188"/>
      <c r="C48" s="1189"/>
      <c r="D48" s="62"/>
      <c r="E48" s="1194" t="s">
        <v>15</v>
      </c>
      <c r="F48" s="1194"/>
      <c r="G48" s="1194"/>
      <c r="H48" s="1194"/>
      <c r="I48" s="1194"/>
      <c r="J48" s="1195"/>
      <c r="K48" s="63">
        <v>540</v>
      </c>
      <c r="L48" s="64">
        <v>579</v>
      </c>
      <c r="M48" s="64">
        <v>379</v>
      </c>
      <c r="N48" s="64">
        <v>316</v>
      </c>
      <c r="O48" s="65">
        <v>325</v>
      </c>
      <c r="P48" s="48"/>
      <c r="Q48" s="48"/>
      <c r="R48" s="48"/>
      <c r="S48" s="48"/>
      <c r="T48" s="48"/>
      <c r="U48" s="48"/>
    </row>
    <row r="49" spans="1:21" ht="30.75" customHeight="1" x14ac:dyDescent="0.15">
      <c r="A49" s="48"/>
      <c r="B49" s="1188"/>
      <c r="C49" s="1189"/>
      <c r="D49" s="62"/>
      <c r="E49" s="1194" t="s">
        <v>16</v>
      </c>
      <c r="F49" s="1194"/>
      <c r="G49" s="1194"/>
      <c r="H49" s="1194"/>
      <c r="I49" s="1194"/>
      <c r="J49" s="1195"/>
      <c r="K49" s="63">
        <v>36</v>
      </c>
      <c r="L49" s="64">
        <v>29</v>
      </c>
      <c r="M49" s="64">
        <v>55</v>
      </c>
      <c r="N49" s="64">
        <v>61</v>
      </c>
      <c r="O49" s="65">
        <v>144</v>
      </c>
      <c r="P49" s="48"/>
      <c r="Q49" s="48"/>
      <c r="R49" s="48"/>
      <c r="S49" s="48"/>
      <c r="T49" s="48"/>
      <c r="U49" s="48"/>
    </row>
    <row r="50" spans="1:21" ht="30.75" customHeight="1" x14ac:dyDescent="0.15">
      <c r="A50" s="48"/>
      <c r="B50" s="1188"/>
      <c r="C50" s="1189"/>
      <c r="D50" s="62"/>
      <c r="E50" s="1194" t="s">
        <v>17</v>
      </c>
      <c r="F50" s="1194"/>
      <c r="G50" s="1194"/>
      <c r="H50" s="1194"/>
      <c r="I50" s="1194"/>
      <c r="J50" s="1195"/>
      <c r="K50" s="63">
        <v>33</v>
      </c>
      <c r="L50" s="64">
        <v>33</v>
      </c>
      <c r="M50" s="64">
        <v>33</v>
      </c>
      <c r="N50" s="64">
        <v>33</v>
      </c>
      <c r="O50" s="65">
        <v>33</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539</v>
      </c>
      <c r="L51" s="64" t="s">
        <v>539</v>
      </c>
      <c r="M51" s="64" t="s">
        <v>539</v>
      </c>
      <c r="N51" s="64" t="s">
        <v>539</v>
      </c>
      <c r="O51" s="65" t="s">
        <v>539</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1536</v>
      </c>
      <c r="L52" s="64">
        <v>1518</v>
      </c>
      <c r="M52" s="64">
        <v>1370</v>
      </c>
      <c r="N52" s="64">
        <v>1296</v>
      </c>
      <c r="O52" s="65">
        <v>1272</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93</v>
      </c>
      <c r="L53" s="69">
        <v>81</v>
      </c>
      <c r="M53" s="69">
        <v>-21</v>
      </c>
      <c r="N53" s="69">
        <v>-80</v>
      </c>
      <c r="O53" s="70">
        <v>-14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603</v>
      </c>
      <c r="L57" s="84" t="s">
        <v>603</v>
      </c>
      <c r="M57" s="84" t="s">
        <v>603</v>
      </c>
      <c r="N57" s="84" t="s">
        <v>603</v>
      </c>
      <c r="O57" s="85" t="s">
        <v>603</v>
      </c>
    </row>
    <row r="58" spans="1:21" ht="31.5" customHeight="1" thickBot="1" x14ac:dyDescent="0.2">
      <c r="B58" s="1204"/>
      <c r="C58" s="1205"/>
      <c r="D58" s="1209" t="s">
        <v>27</v>
      </c>
      <c r="E58" s="1210"/>
      <c r="F58" s="1210"/>
      <c r="G58" s="1210"/>
      <c r="H58" s="1210"/>
      <c r="I58" s="1210"/>
      <c r="J58" s="1211"/>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oKdwSjfCPSmDAJsEbeA0e8g3x26jJucsIAls55SgfLkrkFP86691vb5ZWgShU3czezRRB2V+VnqAFG4OKmBBw==" saltValue="J3OfjXn3hZ1+0aaLqHV5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2" t="s">
        <v>30</v>
      </c>
      <c r="C41" s="1213"/>
      <c r="D41" s="102"/>
      <c r="E41" s="1218" t="s">
        <v>31</v>
      </c>
      <c r="F41" s="1218"/>
      <c r="G41" s="1218"/>
      <c r="H41" s="1219"/>
      <c r="I41" s="337">
        <v>8797</v>
      </c>
      <c r="J41" s="338">
        <v>8569</v>
      </c>
      <c r="K41" s="338">
        <v>8629</v>
      </c>
      <c r="L41" s="338">
        <v>8424</v>
      </c>
      <c r="M41" s="339">
        <v>7874</v>
      </c>
    </row>
    <row r="42" spans="2:13" ht="27.75" customHeight="1" x14ac:dyDescent="0.15">
      <c r="B42" s="1214"/>
      <c r="C42" s="1215"/>
      <c r="D42" s="103"/>
      <c r="E42" s="1220" t="s">
        <v>32</v>
      </c>
      <c r="F42" s="1220"/>
      <c r="G42" s="1220"/>
      <c r="H42" s="1221"/>
      <c r="I42" s="340">
        <v>325</v>
      </c>
      <c r="J42" s="341">
        <v>287</v>
      </c>
      <c r="K42" s="341">
        <v>185</v>
      </c>
      <c r="L42" s="341">
        <v>48</v>
      </c>
      <c r="M42" s="342">
        <v>58</v>
      </c>
    </row>
    <row r="43" spans="2:13" ht="27.75" customHeight="1" x14ac:dyDescent="0.15">
      <c r="B43" s="1214"/>
      <c r="C43" s="1215"/>
      <c r="D43" s="103"/>
      <c r="E43" s="1220" t="s">
        <v>33</v>
      </c>
      <c r="F43" s="1220"/>
      <c r="G43" s="1220"/>
      <c r="H43" s="1221"/>
      <c r="I43" s="340">
        <v>6800</v>
      </c>
      <c r="J43" s="341">
        <v>6648</v>
      </c>
      <c r="K43" s="341">
        <v>5677</v>
      </c>
      <c r="L43" s="341">
        <v>4583</v>
      </c>
      <c r="M43" s="342">
        <v>3552</v>
      </c>
    </row>
    <row r="44" spans="2:13" ht="27.75" customHeight="1" x14ac:dyDescent="0.15">
      <c r="B44" s="1214"/>
      <c r="C44" s="1215"/>
      <c r="D44" s="103"/>
      <c r="E44" s="1220" t="s">
        <v>34</v>
      </c>
      <c r="F44" s="1220"/>
      <c r="G44" s="1220"/>
      <c r="H44" s="1221"/>
      <c r="I44" s="340">
        <v>1254</v>
      </c>
      <c r="J44" s="341">
        <v>2617</v>
      </c>
      <c r="K44" s="341">
        <v>2834</v>
      </c>
      <c r="L44" s="341">
        <v>2865</v>
      </c>
      <c r="M44" s="342">
        <v>2758</v>
      </c>
    </row>
    <row r="45" spans="2:13" ht="27.75" customHeight="1" x14ac:dyDescent="0.15">
      <c r="B45" s="1214"/>
      <c r="C45" s="1215"/>
      <c r="D45" s="103"/>
      <c r="E45" s="1220" t="s">
        <v>35</v>
      </c>
      <c r="F45" s="1220"/>
      <c r="G45" s="1220"/>
      <c r="H45" s="1221"/>
      <c r="I45" s="340">
        <v>2017</v>
      </c>
      <c r="J45" s="341">
        <v>2039</v>
      </c>
      <c r="K45" s="341">
        <v>1570</v>
      </c>
      <c r="L45" s="341">
        <v>1558</v>
      </c>
      <c r="M45" s="342">
        <v>1659</v>
      </c>
    </row>
    <row r="46" spans="2:13" ht="27.75" customHeight="1" x14ac:dyDescent="0.15">
      <c r="B46" s="1214"/>
      <c r="C46" s="1215"/>
      <c r="D46" s="104"/>
      <c r="E46" s="1220" t="s">
        <v>36</v>
      </c>
      <c r="F46" s="1220"/>
      <c r="G46" s="1220"/>
      <c r="H46" s="1221"/>
      <c r="I46" s="340" t="s">
        <v>539</v>
      </c>
      <c r="J46" s="341" t="s">
        <v>539</v>
      </c>
      <c r="K46" s="341">
        <v>16</v>
      </c>
      <c r="L46" s="341">
        <v>91</v>
      </c>
      <c r="M46" s="342">
        <v>91</v>
      </c>
    </row>
    <row r="47" spans="2:13" ht="27.75" customHeight="1" x14ac:dyDescent="0.15">
      <c r="B47" s="1214"/>
      <c r="C47" s="1215"/>
      <c r="D47" s="105"/>
      <c r="E47" s="1222" t="s">
        <v>37</v>
      </c>
      <c r="F47" s="1223"/>
      <c r="G47" s="1223"/>
      <c r="H47" s="1224"/>
      <c r="I47" s="340" t="s">
        <v>539</v>
      </c>
      <c r="J47" s="341" t="s">
        <v>539</v>
      </c>
      <c r="K47" s="341" t="s">
        <v>539</v>
      </c>
      <c r="L47" s="341" t="s">
        <v>539</v>
      </c>
      <c r="M47" s="342" t="s">
        <v>539</v>
      </c>
    </row>
    <row r="48" spans="2:13" ht="27.75" customHeight="1" x14ac:dyDescent="0.15">
      <c r="B48" s="1214"/>
      <c r="C48" s="1215"/>
      <c r="D48" s="103"/>
      <c r="E48" s="1220" t="s">
        <v>38</v>
      </c>
      <c r="F48" s="1220"/>
      <c r="G48" s="1220"/>
      <c r="H48" s="1221"/>
      <c r="I48" s="340" t="s">
        <v>539</v>
      </c>
      <c r="J48" s="341" t="s">
        <v>539</v>
      </c>
      <c r="K48" s="341" t="s">
        <v>539</v>
      </c>
      <c r="L48" s="341" t="s">
        <v>539</v>
      </c>
      <c r="M48" s="342" t="s">
        <v>539</v>
      </c>
    </row>
    <row r="49" spans="2:13" ht="27.75" customHeight="1" x14ac:dyDescent="0.15">
      <c r="B49" s="1216"/>
      <c r="C49" s="1217"/>
      <c r="D49" s="103"/>
      <c r="E49" s="1220" t="s">
        <v>39</v>
      </c>
      <c r="F49" s="1220"/>
      <c r="G49" s="1220"/>
      <c r="H49" s="1221"/>
      <c r="I49" s="340" t="s">
        <v>539</v>
      </c>
      <c r="J49" s="341" t="s">
        <v>539</v>
      </c>
      <c r="K49" s="341" t="s">
        <v>539</v>
      </c>
      <c r="L49" s="341" t="s">
        <v>539</v>
      </c>
      <c r="M49" s="342" t="s">
        <v>539</v>
      </c>
    </row>
    <row r="50" spans="2:13" ht="27.75" customHeight="1" x14ac:dyDescent="0.15">
      <c r="B50" s="1225" t="s">
        <v>40</v>
      </c>
      <c r="C50" s="1226"/>
      <c r="D50" s="106"/>
      <c r="E50" s="1220" t="s">
        <v>41</v>
      </c>
      <c r="F50" s="1220"/>
      <c r="G50" s="1220"/>
      <c r="H50" s="1221"/>
      <c r="I50" s="340">
        <v>4569</v>
      </c>
      <c r="J50" s="341">
        <v>4943</v>
      </c>
      <c r="K50" s="341">
        <v>5180</v>
      </c>
      <c r="L50" s="341">
        <v>5779</v>
      </c>
      <c r="M50" s="342">
        <v>6341</v>
      </c>
    </row>
    <row r="51" spans="2:13" ht="27.75" customHeight="1" x14ac:dyDescent="0.15">
      <c r="B51" s="1214"/>
      <c r="C51" s="1215"/>
      <c r="D51" s="103"/>
      <c r="E51" s="1220" t="s">
        <v>42</v>
      </c>
      <c r="F51" s="1220"/>
      <c r="G51" s="1220"/>
      <c r="H51" s="1221"/>
      <c r="I51" s="340">
        <v>5147</v>
      </c>
      <c r="J51" s="341">
        <v>4898</v>
      </c>
      <c r="K51" s="341">
        <v>4236</v>
      </c>
      <c r="L51" s="341">
        <v>3621</v>
      </c>
      <c r="M51" s="342">
        <v>3135</v>
      </c>
    </row>
    <row r="52" spans="2:13" ht="27.75" customHeight="1" x14ac:dyDescent="0.15">
      <c r="B52" s="1216"/>
      <c r="C52" s="1217"/>
      <c r="D52" s="103"/>
      <c r="E52" s="1220" t="s">
        <v>43</v>
      </c>
      <c r="F52" s="1220"/>
      <c r="G52" s="1220"/>
      <c r="H52" s="1221"/>
      <c r="I52" s="340">
        <v>11493</v>
      </c>
      <c r="J52" s="341">
        <v>11849</v>
      </c>
      <c r="K52" s="341">
        <v>11448</v>
      </c>
      <c r="L52" s="341">
        <v>11265</v>
      </c>
      <c r="M52" s="342">
        <v>11182</v>
      </c>
    </row>
    <row r="53" spans="2:13" ht="27.75" customHeight="1" thickBot="1" x14ac:dyDescent="0.2">
      <c r="B53" s="1227" t="s">
        <v>44</v>
      </c>
      <c r="C53" s="1228"/>
      <c r="D53" s="107"/>
      <c r="E53" s="1229" t="s">
        <v>45</v>
      </c>
      <c r="F53" s="1229"/>
      <c r="G53" s="1229"/>
      <c r="H53" s="1230"/>
      <c r="I53" s="343">
        <v>-2017</v>
      </c>
      <c r="J53" s="344">
        <v>-1530</v>
      </c>
      <c r="K53" s="344">
        <v>-1954</v>
      </c>
      <c r="L53" s="344">
        <v>-3095</v>
      </c>
      <c r="M53" s="345">
        <v>-4666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mWfIqNkVX1ycmuuNHaNT+csDl5OUyp8m7VPk5e/rJuyt1vl8TiXm3JKclfdSyCoiznjjth9gLGYaS3YdiAlLA==" saltValue="0iYuko+gngMilnGB1MPI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9" t="s">
        <v>48</v>
      </c>
      <c r="D55" s="1239"/>
      <c r="E55" s="1240"/>
      <c r="F55" s="119">
        <v>1772</v>
      </c>
      <c r="G55" s="119">
        <v>2006</v>
      </c>
      <c r="H55" s="120">
        <v>2168</v>
      </c>
    </row>
    <row r="56" spans="2:8" ht="52.5" customHeight="1" x14ac:dyDescent="0.15">
      <c r="B56" s="121"/>
      <c r="C56" s="1241" t="s">
        <v>49</v>
      </c>
      <c r="D56" s="1241"/>
      <c r="E56" s="1242"/>
      <c r="F56" s="122">
        <v>2</v>
      </c>
      <c r="G56" s="122">
        <v>2</v>
      </c>
      <c r="H56" s="123">
        <v>2</v>
      </c>
    </row>
    <row r="57" spans="2:8" ht="53.25" customHeight="1" x14ac:dyDescent="0.15">
      <c r="B57" s="121"/>
      <c r="C57" s="1243" t="s">
        <v>50</v>
      </c>
      <c r="D57" s="1243"/>
      <c r="E57" s="1244"/>
      <c r="F57" s="124">
        <v>3098</v>
      </c>
      <c r="G57" s="124">
        <v>3528</v>
      </c>
      <c r="H57" s="125">
        <v>3927</v>
      </c>
    </row>
    <row r="58" spans="2:8" ht="45.75" customHeight="1" x14ac:dyDescent="0.15">
      <c r="B58" s="126"/>
      <c r="C58" s="1231" t="s">
        <v>604</v>
      </c>
      <c r="D58" s="1232"/>
      <c r="E58" s="1233"/>
      <c r="F58" s="127">
        <v>1214</v>
      </c>
      <c r="G58" s="127">
        <v>1418</v>
      </c>
      <c r="H58" s="128">
        <v>1623</v>
      </c>
    </row>
    <row r="59" spans="2:8" ht="45.75" customHeight="1" x14ac:dyDescent="0.15">
      <c r="B59" s="126"/>
      <c r="C59" s="1231" t="s">
        <v>605</v>
      </c>
      <c r="D59" s="1232"/>
      <c r="E59" s="1233"/>
      <c r="F59" s="127">
        <v>1007</v>
      </c>
      <c r="G59" s="127">
        <v>1009</v>
      </c>
      <c r="H59" s="128">
        <v>1262</v>
      </c>
    </row>
    <row r="60" spans="2:8" ht="45.75" customHeight="1" x14ac:dyDescent="0.15">
      <c r="B60" s="126"/>
      <c r="C60" s="1231" t="s">
        <v>606</v>
      </c>
      <c r="D60" s="1232"/>
      <c r="E60" s="1233"/>
      <c r="F60" s="127">
        <v>451</v>
      </c>
      <c r="G60" s="127">
        <v>620</v>
      </c>
      <c r="H60" s="128">
        <v>506</v>
      </c>
    </row>
    <row r="61" spans="2:8" ht="45.75" customHeight="1" x14ac:dyDescent="0.15">
      <c r="B61" s="126"/>
      <c r="C61" s="1231" t="s">
        <v>608</v>
      </c>
      <c r="D61" s="1232"/>
      <c r="E61" s="1233"/>
      <c r="F61" s="127">
        <v>153</v>
      </c>
      <c r="G61" s="127">
        <v>205</v>
      </c>
      <c r="H61" s="128">
        <v>257</v>
      </c>
    </row>
    <row r="62" spans="2:8" ht="45.75" customHeight="1" thickBot="1" x14ac:dyDescent="0.2">
      <c r="B62" s="129"/>
      <c r="C62" s="1234" t="s">
        <v>607</v>
      </c>
      <c r="D62" s="1235"/>
      <c r="E62" s="1236"/>
      <c r="F62" s="130">
        <v>206</v>
      </c>
      <c r="G62" s="130">
        <v>206</v>
      </c>
      <c r="H62" s="131">
        <v>206</v>
      </c>
    </row>
    <row r="63" spans="2:8" ht="52.5" customHeight="1" thickBot="1" x14ac:dyDescent="0.2">
      <c r="B63" s="132"/>
      <c r="C63" s="1237" t="s">
        <v>51</v>
      </c>
      <c r="D63" s="1237"/>
      <c r="E63" s="1238"/>
      <c r="F63" s="133">
        <v>4873</v>
      </c>
      <c r="G63" s="133">
        <v>5536</v>
      </c>
      <c r="H63" s="134">
        <v>6098</v>
      </c>
    </row>
    <row r="64" spans="2:8" x14ac:dyDescent="0.15"/>
  </sheetData>
  <sheetProtection algorithmName="SHA-512" hashValue="+K9sW4X8ZWWGaMqiGZN7INMMj6q9zIBtK3as4d8bS5xgcl31MXA7mBOHdaUkR431sspFOdHfi6kG5cJF4MhRpQ==" saltValue="buC4Esokcf2FjWeitQT0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610</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611</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612</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613</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566</v>
      </c>
      <c r="BQ50" s="1258"/>
      <c r="BR50" s="1258"/>
      <c r="BS50" s="1258"/>
      <c r="BT50" s="1258"/>
      <c r="BU50" s="1258"/>
      <c r="BV50" s="1258"/>
      <c r="BW50" s="1258"/>
      <c r="BX50" s="1258" t="s">
        <v>567</v>
      </c>
      <c r="BY50" s="1258"/>
      <c r="BZ50" s="1258"/>
      <c r="CA50" s="1258"/>
      <c r="CB50" s="1258"/>
      <c r="CC50" s="1258"/>
      <c r="CD50" s="1258"/>
      <c r="CE50" s="1258"/>
      <c r="CF50" s="1258" t="s">
        <v>568</v>
      </c>
      <c r="CG50" s="1258"/>
      <c r="CH50" s="1258"/>
      <c r="CI50" s="1258"/>
      <c r="CJ50" s="1258"/>
      <c r="CK50" s="1258"/>
      <c r="CL50" s="1258"/>
      <c r="CM50" s="1258"/>
      <c r="CN50" s="1258" t="s">
        <v>569</v>
      </c>
      <c r="CO50" s="1258"/>
      <c r="CP50" s="1258"/>
      <c r="CQ50" s="1258"/>
      <c r="CR50" s="1258"/>
      <c r="CS50" s="1258"/>
      <c r="CT50" s="1258"/>
      <c r="CU50" s="1258"/>
      <c r="CV50" s="1258" t="s">
        <v>570</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614</v>
      </c>
      <c r="AO51" s="1261"/>
      <c r="AP51" s="1261"/>
      <c r="AQ51" s="1261"/>
      <c r="AR51" s="1261"/>
      <c r="AS51" s="1261"/>
      <c r="AT51" s="1261"/>
      <c r="AU51" s="1261"/>
      <c r="AV51" s="1261"/>
      <c r="AW51" s="1261"/>
      <c r="AX51" s="1261"/>
      <c r="AY51" s="1261"/>
      <c r="AZ51" s="1261"/>
      <c r="BA51" s="1261"/>
      <c r="BB51" s="1261" t="s">
        <v>615</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616</v>
      </c>
      <c r="BC53" s="1261"/>
      <c r="BD53" s="1261"/>
      <c r="BE53" s="1261"/>
      <c r="BF53" s="1261"/>
      <c r="BG53" s="1261"/>
      <c r="BH53" s="1261"/>
      <c r="BI53" s="1261"/>
      <c r="BJ53" s="1261"/>
      <c r="BK53" s="1261"/>
      <c r="BL53" s="1261"/>
      <c r="BM53" s="1261"/>
      <c r="BN53" s="1261"/>
      <c r="BO53" s="1261"/>
      <c r="BP53" s="1259">
        <v>60.5</v>
      </c>
      <c r="BQ53" s="1259"/>
      <c r="BR53" s="1259"/>
      <c r="BS53" s="1259"/>
      <c r="BT53" s="1259"/>
      <c r="BU53" s="1259"/>
      <c r="BV53" s="1259"/>
      <c r="BW53" s="1259"/>
      <c r="BX53" s="1259">
        <v>62.3</v>
      </c>
      <c r="BY53" s="1259"/>
      <c r="BZ53" s="1259"/>
      <c r="CA53" s="1259"/>
      <c r="CB53" s="1259"/>
      <c r="CC53" s="1259"/>
      <c r="CD53" s="1259"/>
      <c r="CE53" s="1259"/>
      <c r="CF53" s="1259">
        <v>64</v>
      </c>
      <c r="CG53" s="1259"/>
      <c r="CH53" s="1259"/>
      <c r="CI53" s="1259"/>
      <c r="CJ53" s="1259"/>
      <c r="CK53" s="1259"/>
      <c r="CL53" s="1259"/>
      <c r="CM53" s="1259"/>
      <c r="CN53" s="1259">
        <v>65.400000000000006</v>
      </c>
      <c r="CO53" s="1259"/>
      <c r="CP53" s="1259"/>
      <c r="CQ53" s="1259"/>
      <c r="CR53" s="1259"/>
      <c r="CS53" s="1259"/>
      <c r="CT53" s="1259"/>
      <c r="CU53" s="1259"/>
      <c r="CV53" s="1259">
        <v>66.900000000000006</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617</v>
      </c>
      <c r="AO55" s="1258"/>
      <c r="AP55" s="1258"/>
      <c r="AQ55" s="1258"/>
      <c r="AR55" s="1258"/>
      <c r="AS55" s="1258"/>
      <c r="AT55" s="1258"/>
      <c r="AU55" s="1258"/>
      <c r="AV55" s="1258"/>
      <c r="AW55" s="1258"/>
      <c r="AX55" s="1258"/>
      <c r="AY55" s="1258"/>
      <c r="AZ55" s="1258"/>
      <c r="BA55" s="1258"/>
      <c r="BB55" s="1261" t="s">
        <v>615</v>
      </c>
      <c r="BC55" s="1261"/>
      <c r="BD55" s="1261"/>
      <c r="BE55" s="1261"/>
      <c r="BF55" s="1261"/>
      <c r="BG55" s="1261"/>
      <c r="BH55" s="1261"/>
      <c r="BI55" s="1261"/>
      <c r="BJ55" s="1261"/>
      <c r="BK55" s="1261"/>
      <c r="BL55" s="1261"/>
      <c r="BM55" s="1261"/>
      <c r="BN55" s="1261"/>
      <c r="BO55" s="1261"/>
      <c r="BP55" s="1259">
        <v>14</v>
      </c>
      <c r="BQ55" s="1259"/>
      <c r="BR55" s="1259"/>
      <c r="BS55" s="1259"/>
      <c r="BT55" s="1259"/>
      <c r="BU55" s="1259"/>
      <c r="BV55" s="1259"/>
      <c r="BW55" s="1259"/>
      <c r="BX55" s="1259">
        <v>11.4</v>
      </c>
      <c r="BY55" s="1259"/>
      <c r="BZ55" s="1259"/>
      <c r="CA55" s="1259"/>
      <c r="CB55" s="1259"/>
      <c r="CC55" s="1259"/>
      <c r="CD55" s="1259"/>
      <c r="CE55" s="1259"/>
      <c r="CF55" s="1259">
        <v>10.4</v>
      </c>
      <c r="CG55" s="1259"/>
      <c r="CH55" s="1259"/>
      <c r="CI55" s="1259"/>
      <c r="CJ55" s="1259"/>
      <c r="CK55" s="1259"/>
      <c r="CL55" s="1259"/>
      <c r="CM55" s="1259"/>
      <c r="CN55" s="1259">
        <v>10.9</v>
      </c>
      <c r="CO55" s="1259"/>
      <c r="CP55" s="1259"/>
      <c r="CQ55" s="1259"/>
      <c r="CR55" s="1259"/>
      <c r="CS55" s="1259"/>
      <c r="CT55" s="1259"/>
      <c r="CU55" s="1259"/>
      <c r="CV55" s="1259">
        <v>6.5</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616</v>
      </c>
      <c r="BC57" s="1261"/>
      <c r="BD57" s="1261"/>
      <c r="BE57" s="1261"/>
      <c r="BF57" s="1261"/>
      <c r="BG57" s="1261"/>
      <c r="BH57" s="1261"/>
      <c r="BI57" s="1261"/>
      <c r="BJ57" s="1261"/>
      <c r="BK57" s="1261"/>
      <c r="BL57" s="1261"/>
      <c r="BM57" s="1261"/>
      <c r="BN57" s="1261"/>
      <c r="BO57" s="1261"/>
      <c r="BP57" s="1259">
        <v>58</v>
      </c>
      <c r="BQ57" s="1259"/>
      <c r="BR57" s="1259"/>
      <c r="BS57" s="1259"/>
      <c r="BT57" s="1259"/>
      <c r="BU57" s="1259"/>
      <c r="BV57" s="1259"/>
      <c r="BW57" s="1259"/>
      <c r="BX57" s="1259">
        <v>60.2</v>
      </c>
      <c r="BY57" s="1259"/>
      <c r="BZ57" s="1259"/>
      <c r="CA57" s="1259"/>
      <c r="CB57" s="1259"/>
      <c r="CC57" s="1259"/>
      <c r="CD57" s="1259"/>
      <c r="CE57" s="1259"/>
      <c r="CF57" s="1259">
        <v>61.3</v>
      </c>
      <c r="CG57" s="1259"/>
      <c r="CH57" s="1259"/>
      <c r="CI57" s="1259"/>
      <c r="CJ57" s="1259"/>
      <c r="CK57" s="1259"/>
      <c r="CL57" s="1259"/>
      <c r="CM57" s="1259"/>
      <c r="CN57" s="1259">
        <v>62.2</v>
      </c>
      <c r="CO57" s="1259"/>
      <c r="CP57" s="1259"/>
      <c r="CQ57" s="1259"/>
      <c r="CR57" s="1259"/>
      <c r="CS57" s="1259"/>
      <c r="CT57" s="1259"/>
      <c r="CU57" s="1259"/>
      <c r="CV57" s="1259">
        <v>63.3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618</v>
      </c>
    </row>
    <row r="64" spans="1:109" x14ac:dyDescent="0.15">
      <c r="B64" s="370"/>
      <c r="G64" s="377"/>
      <c r="I64" s="390"/>
      <c r="J64" s="390"/>
      <c r="K64" s="390"/>
      <c r="L64" s="390"/>
      <c r="M64" s="390"/>
      <c r="N64" s="391"/>
      <c r="AM64" s="377"/>
      <c r="AN64" s="377" t="s">
        <v>611</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620</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613</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566</v>
      </c>
      <c r="BQ72" s="1258"/>
      <c r="BR72" s="1258"/>
      <c r="BS72" s="1258"/>
      <c r="BT72" s="1258"/>
      <c r="BU72" s="1258"/>
      <c r="BV72" s="1258"/>
      <c r="BW72" s="1258"/>
      <c r="BX72" s="1258" t="s">
        <v>567</v>
      </c>
      <c r="BY72" s="1258"/>
      <c r="BZ72" s="1258"/>
      <c r="CA72" s="1258"/>
      <c r="CB72" s="1258"/>
      <c r="CC72" s="1258"/>
      <c r="CD72" s="1258"/>
      <c r="CE72" s="1258"/>
      <c r="CF72" s="1258" t="s">
        <v>568</v>
      </c>
      <c r="CG72" s="1258"/>
      <c r="CH72" s="1258"/>
      <c r="CI72" s="1258"/>
      <c r="CJ72" s="1258"/>
      <c r="CK72" s="1258"/>
      <c r="CL72" s="1258"/>
      <c r="CM72" s="1258"/>
      <c r="CN72" s="1258" t="s">
        <v>569</v>
      </c>
      <c r="CO72" s="1258"/>
      <c r="CP72" s="1258"/>
      <c r="CQ72" s="1258"/>
      <c r="CR72" s="1258"/>
      <c r="CS72" s="1258"/>
      <c r="CT72" s="1258"/>
      <c r="CU72" s="1258"/>
      <c r="CV72" s="1258" t="s">
        <v>570</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614</v>
      </c>
      <c r="AO73" s="1261"/>
      <c r="AP73" s="1261"/>
      <c r="AQ73" s="1261"/>
      <c r="AR73" s="1261"/>
      <c r="AS73" s="1261"/>
      <c r="AT73" s="1261"/>
      <c r="AU73" s="1261"/>
      <c r="AV73" s="1261"/>
      <c r="AW73" s="1261"/>
      <c r="AX73" s="1261"/>
      <c r="AY73" s="1261"/>
      <c r="AZ73" s="1261"/>
      <c r="BA73" s="1261"/>
      <c r="BB73" s="1261" t="s">
        <v>615</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619</v>
      </c>
      <c r="BC75" s="1261"/>
      <c r="BD75" s="1261"/>
      <c r="BE75" s="1261"/>
      <c r="BF75" s="1261"/>
      <c r="BG75" s="1261"/>
      <c r="BH75" s="1261"/>
      <c r="BI75" s="1261"/>
      <c r="BJ75" s="1261"/>
      <c r="BK75" s="1261"/>
      <c r="BL75" s="1261"/>
      <c r="BM75" s="1261"/>
      <c r="BN75" s="1261"/>
      <c r="BO75" s="1261"/>
      <c r="BP75" s="1259">
        <v>1.4</v>
      </c>
      <c r="BQ75" s="1259"/>
      <c r="BR75" s="1259"/>
      <c r="BS75" s="1259"/>
      <c r="BT75" s="1259"/>
      <c r="BU75" s="1259"/>
      <c r="BV75" s="1259"/>
      <c r="BW75" s="1259"/>
      <c r="BX75" s="1259">
        <v>1</v>
      </c>
      <c r="BY75" s="1259"/>
      <c r="BZ75" s="1259"/>
      <c r="CA75" s="1259"/>
      <c r="CB75" s="1259"/>
      <c r="CC75" s="1259"/>
      <c r="CD75" s="1259"/>
      <c r="CE75" s="1259"/>
      <c r="CF75" s="1259">
        <v>0.5</v>
      </c>
      <c r="CG75" s="1259"/>
      <c r="CH75" s="1259"/>
      <c r="CI75" s="1259"/>
      <c r="CJ75" s="1259"/>
      <c r="CK75" s="1259"/>
      <c r="CL75" s="1259"/>
      <c r="CM75" s="1259"/>
      <c r="CN75" s="1259">
        <v>0</v>
      </c>
      <c r="CO75" s="1259"/>
      <c r="CP75" s="1259"/>
      <c r="CQ75" s="1259"/>
      <c r="CR75" s="1259"/>
      <c r="CS75" s="1259"/>
      <c r="CT75" s="1259"/>
      <c r="CU75" s="1259"/>
      <c r="CV75" s="1259">
        <v>-0.4</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617</v>
      </c>
      <c r="AO77" s="1258"/>
      <c r="AP77" s="1258"/>
      <c r="AQ77" s="1258"/>
      <c r="AR77" s="1258"/>
      <c r="AS77" s="1258"/>
      <c r="AT77" s="1258"/>
      <c r="AU77" s="1258"/>
      <c r="AV77" s="1258"/>
      <c r="AW77" s="1258"/>
      <c r="AX77" s="1258"/>
      <c r="AY77" s="1258"/>
      <c r="AZ77" s="1258"/>
      <c r="BA77" s="1258"/>
      <c r="BB77" s="1261" t="s">
        <v>615</v>
      </c>
      <c r="BC77" s="1261"/>
      <c r="BD77" s="1261"/>
      <c r="BE77" s="1261"/>
      <c r="BF77" s="1261"/>
      <c r="BG77" s="1261"/>
      <c r="BH77" s="1261"/>
      <c r="BI77" s="1261"/>
      <c r="BJ77" s="1261"/>
      <c r="BK77" s="1261"/>
      <c r="BL77" s="1261"/>
      <c r="BM77" s="1261"/>
      <c r="BN77" s="1261"/>
      <c r="BO77" s="1261"/>
      <c r="BP77" s="1259">
        <v>14</v>
      </c>
      <c r="BQ77" s="1259"/>
      <c r="BR77" s="1259"/>
      <c r="BS77" s="1259"/>
      <c r="BT77" s="1259"/>
      <c r="BU77" s="1259"/>
      <c r="BV77" s="1259"/>
      <c r="BW77" s="1259"/>
      <c r="BX77" s="1259">
        <v>11.4</v>
      </c>
      <c r="BY77" s="1259"/>
      <c r="BZ77" s="1259"/>
      <c r="CA77" s="1259"/>
      <c r="CB77" s="1259"/>
      <c r="CC77" s="1259"/>
      <c r="CD77" s="1259"/>
      <c r="CE77" s="1259"/>
      <c r="CF77" s="1259">
        <v>10.4</v>
      </c>
      <c r="CG77" s="1259"/>
      <c r="CH77" s="1259"/>
      <c r="CI77" s="1259"/>
      <c r="CJ77" s="1259"/>
      <c r="CK77" s="1259"/>
      <c r="CL77" s="1259"/>
      <c r="CM77" s="1259"/>
      <c r="CN77" s="1259">
        <v>10.9</v>
      </c>
      <c r="CO77" s="1259"/>
      <c r="CP77" s="1259"/>
      <c r="CQ77" s="1259"/>
      <c r="CR77" s="1259"/>
      <c r="CS77" s="1259"/>
      <c r="CT77" s="1259"/>
      <c r="CU77" s="1259"/>
      <c r="CV77" s="1259">
        <v>6.5</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619</v>
      </c>
      <c r="BC79" s="1261"/>
      <c r="BD79" s="1261"/>
      <c r="BE79" s="1261"/>
      <c r="BF79" s="1261"/>
      <c r="BG79" s="1261"/>
      <c r="BH79" s="1261"/>
      <c r="BI79" s="1261"/>
      <c r="BJ79" s="1261"/>
      <c r="BK79" s="1261"/>
      <c r="BL79" s="1261"/>
      <c r="BM79" s="1261"/>
      <c r="BN79" s="1261"/>
      <c r="BO79" s="1261"/>
      <c r="BP79" s="1259">
        <v>6.5</v>
      </c>
      <c r="BQ79" s="1259"/>
      <c r="BR79" s="1259"/>
      <c r="BS79" s="1259"/>
      <c r="BT79" s="1259"/>
      <c r="BU79" s="1259"/>
      <c r="BV79" s="1259"/>
      <c r="BW79" s="1259"/>
      <c r="BX79" s="1259">
        <v>6.7</v>
      </c>
      <c r="BY79" s="1259"/>
      <c r="BZ79" s="1259"/>
      <c r="CA79" s="1259"/>
      <c r="CB79" s="1259"/>
      <c r="CC79" s="1259"/>
      <c r="CD79" s="1259"/>
      <c r="CE79" s="1259"/>
      <c r="CF79" s="1259">
        <v>6.6</v>
      </c>
      <c r="CG79" s="1259"/>
      <c r="CH79" s="1259"/>
      <c r="CI79" s="1259"/>
      <c r="CJ79" s="1259"/>
      <c r="CK79" s="1259"/>
      <c r="CL79" s="1259"/>
      <c r="CM79" s="1259"/>
      <c r="CN79" s="1259">
        <v>5.9</v>
      </c>
      <c r="CO79" s="1259"/>
      <c r="CP79" s="1259"/>
      <c r="CQ79" s="1259"/>
      <c r="CR79" s="1259"/>
      <c r="CS79" s="1259"/>
      <c r="CT79" s="1259"/>
      <c r="CU79" s="1259"/>
      <c r="CV79" s="1259">
        <v>5.9</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UYCdk9trCtetF/Z1mrYlgTzu5q+iOtLFpIJhibVoNYKBrckVE8h1KAdXteO0vHdi8YTiVKR4DAYOZqMY+lGPig==" saltValue="H5fQZk1w4uX/hzIYDsXg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513</v>
      </c>
    </row>
  </sheetData>
  <sheetProtection algorithmName="SHA-512" hashValue="3uEnnbXGTsWg9zTIJdIjbGfi6UP6Jsg7feSGIRd3RWDB3m9ZtMBuyo5a6BHPxWTFHqMtNbmF/cujII2gjwnpiA==" saltValue="gQUpGu9BeJgC0KMfdaAk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513</v>
      </c>
    </row>
  </sheetData>
  <sheetProtection algorithmName="SHA-512" hashValue="JH5ZvaX1XiGd4NOSYz8qa/7fCRaCD1issaRmVjsrwd5ydmTrzS9gJRlySpKrVS6UH1ktOHRluhIBI53QXrydZQ==" saltValue="7o/6QUngvHj4ab40SriM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25260</v>
      </c>
      <c r="E3" s="153"/>
      <c r="F3" s="154">
        <v>53655</v>
      </c>
      <c r="G3" s="155"/>
      <c r="H3" s="156"/>
    </row>
    <row r="4" spans="1:8" x14ac:dyDescent="0.15">
      <c r="A4" s="157"/>
      <c r="B4" s="158"/>
      <c r="C4" s="159"/>
      <c r="D4" s="160">
        <v>16044</v>
      </c>
      <c r="E4" s="161"/>
      <c r="F4" s="162">
        <v>32719</v>
      </c>
      <c r="G4" s="163"/>
      <c r="H4" s="164"/>
    </row>
    <row r="5" spans="1:8" x14ac:dyDescent="0.15">
      <c r="A5" s="145" t="s">
        <v>558</v>
      </c>
      <c r="B5" s="150"/>
      <c r="C5" s="151"/>
      <c r="D5" s="152">
        <v>25956</v>
      </c>
      <c r="E5" s="153"/>
      <c r="F5" s="154">
        <v>53869</v>
      </c>
      <c r="G5" s="155"/>
      <c r="H5" s="156"/>
    </row>
    <row r="6" spans="1:8" x14ac:dyDescent="0.15">
      <c r="A6" s="157"/>
      <c r="B6" s="158"/>
      <c r="C6" s="159"/>
      <c r="D6" s="160">
        <v>16409</v>
      </c>
      <c r="E6" s="161"/>
      <c r="F6" s="162">
        <v>35046</v>
      </c>
      <c r="G6" s="163"/>
      <c r="H6" s="164"/>
    </row>
    <row r="7" spans="1:8" x14ac:dyDescent="0.15">
      <c r="A7" s="145" t="s">
        <v>559</v>
      </c>
      <c r="B7" s="150"/>
      <c r="C7" s="151"/>
      <c r="D7" s="152">
        <v>37499</v>
      </c>
      <c r="E7" s="153"/>
      <c r="F7" s="154">
        <v>59119</v>
      </c>
      <c r="G7" s="155"/>
      <c r="H7" s="156"/>
    </row>
    <row r="8" spans="1:8" x14ac:dyDescent="0.15">
      <c r="A8" s="157"/>
      <c r="B8" s="158"/>
      <c r="C8" s="159"/>
      <c r="D8" s="160">
        <v>22423</v>
      </c>
      <c r="E8" s="161"/>
      <c r="F8" s="162">
        <v>29900</v>
      </c>
      <c r="G8" s="163"/>
      <c r="H8" s="164"/>
    </row>
    <row r="9" spans="1:8" x14ac:dyDescent="0.15">
      <c r="A9" s="145" t="s">
        <v>560</v>
      </c>
      <c r="B9" s="150"/>
      <c r="C9" s="151"/>
      <c r="D9" s="152">
        <v>34834</v>
      </c>
      <c r="E9" s="153"/>
      <c r="F9" s="154">
        <v>53895</v>
      </c>
      <c r="G9" s="155"/>
      <c r="H9" s="156"/>
    </row>
    <row r="10" spans="1:8" x14ac:dyDescent="0.15">
      <c r="A10" s="157"/>
      <c r="B10" s="158"/>
      <c r="C10" s="159"/>
      <c r="D10" s="160">
        <v>24877</v>
      </c>
      <c r="E10" s="161"/>
      <c r="F10" s="162">
        <v>31224</v>
      </c>
      <c r="G10" s="163"/>
      <c r="H10" s="164"/>
    </row>
    <row r="11" spans="1:8" x14ac:dyDescent="0.15">
      <c r="A11" s="145" t="s">
        <v>561</v>
      </c>
      <c r="B11" s="150"/>
      <c r="C11" s="151"/>
      <c r="D11" s="152">
        <v>32019</v>
      </c>
      <c r="E11" s="153"/>
      <c r="F11" s="154">
        <v>56181</v>
      </c>
      <c r="G11" s="155"/>
      <c r="H11" s="156"/>
    </row>
    <row r="12" spans="1:8" x14ac:dyDescent="0.15">
      <c r="A12" s="157"/>
      <c r="B12" s="158"/>
      <c r="C12" s="165"/>
      <c r="D12" s="160">
        <v>20424</v>
      </c>
      <c r="E12" s="161"/>
      <c r="F12" s="162">
        <v>32039</v>
      </c>
      <c r="G12" s="163"/>
      <c r="H12" s="164"/>
    </row>
    <row r="13" spans="1:8" x14ac:dyDescent="0.15">
      <c r="A13" s="145"/>
      <c r="B13" s="150"/>
      <c r="C13" s="166"/>
      <c r="D13" s="167">
        <v>31114</v>
      </c>
      <c r="E13" s="168"/>
      <c r="F13" s="169">
        <v>55344</v>
      </c>
      <c r="G13" s="170"/>
      <c r="H13" s="156"/>
    </row>
    <row r="14" spans="1:8" x14ac:dyDescent="0.15">
      <c r="A14" s="157"/>
      <c r="B14" s="158"/>
      <c r="C14" s="159"/>
      <c r="D14" s="160">
        <v>20035</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6.11</v>
      </c>
      <c r="C19" s="171">
        <f>ROUND(VALUE(SUBSTITUTE(実質収支比率等に係る経年分析!G$48,"▲","-")),2)</f>
        <v>3.23</v>
      </c>
      <c r="D19" s="171">
        <f>ROUND(VALUE(SUBSTITUTE(実質収支比率等に係る経年分析!H$48,"▲","-")),2)</f>
        <v>7.47</v>
      </c>
      <c r="E19" s="171">
        <f>ROUND(VALUE(SUBSTITUTE(実質収支比率等に係る経年分析!I$48,"▲","-")),2)</f>
        <v>6.73</v>
      </c>
      <c r="F19" s="171">
        <f>ROUND(VALUE(SUBSTITUTE(実質収支比率等に係る経年分析!J$48,"▲","-")),2)</f>
        <v>10.19</v>
      </c>
    </row>
    <row r="20" spans="1:11" x14ac:dyDescent="0.15">
      <c r="A20" s="171" t="s">
        <v>55</v>
      </c>
      <c r="B20" s="171">
        <f>ROUND(VALUE(SUBSTITUTE(実質収支比率等に係る経年分析!F$47,"▲","-")),2)</f>
        <v>29.02</v>
      </c>
      <c r="C20" s="171">
        <f>ROUND(VALUE(SUBSTITUTE(実質収支比率等に係る経年分析!G$47,"▲","-")),2)</f>
        <v>20.37</v>
      </c>
      <c r="D20" s="171">
        <f>ROUND(VALUE(SUBSTITUTE(実質収支比率等に係る経年分析!H$47,"▲","-")),2)</f>
        <v>18.32</v>
      </c>
      <c r="E20" s="171">
        <f>ROUND(VALUE(SUBSTITUTE(実質収支比率等に係る経年分析!I$47,"▲","-")),2)</f>
        <v>19.260000000000002</v>
      </c>
      <c r="F20" s="171">
        <f>ROUND(VALUE(SUBSTITUTE(実質収支比率等に係る経年分析!J$47,"▲","-")),2)</f>
        <v>19.690000000000001</v>
      </c>
    </row>
    <row r="21" spans="1:11" x14ac:dyDescent="0.15">
      <c r="A21" s="171" t="s">
        <v>56</v>
      </c>
      <c r="B21" s="171">
        <f>IF(ISNUMBER(VALUE(SUBSTITUTE(実質収支比率等に係る経年分析!F$49,"▲","-"))),ROUND(VALUE(SUBSTITUTE(実質収支比率等に係る経年分析!F$49,"▲","-")),2),NA())</f>
        <v>0.24</v>
      </c>
      <c r="C21" s="171">
        <f>IF(ISNUMBER(VALUE(SUBSTITUTE(実質収支比率等に係る経年分析!G$49,"▲","-"))),ROUND(VALUE(SUBSTITUTE(実質収支比率等に係る経年分析!G$49,"▲","-")),2),NA())</f>
        <v>-14.08</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-2.77</v>
      </c>
      <c r="F21" s="171">
        <f>IF(ISNUMBER(VALUE(SUBSTITUTE(実質収支比率等に係る経年分析!J$49,"▲","-"))),ROUND(VALUE(SUBSTITUTE(実質収支比率等に係る経年分析!J$49,"▲","-")),2),NA())</f>
        <v>2.0299999999999998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15.63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1536</v>
      </c>
      <c r="E42" s="173"/>
      <c r="F42" s="173"/>
      <c r="G42" s="173">
        <f>'実質公債費比率（分子）の構造'!L$52</f>
        <v>1518</v>
      </c>
      <c r="H42" s="173"/>
      <c r="I42" s="173"/>
      <c r="J42" s="173">
        <f>'実質公債費比率（分子）の構造'!M$52</f>
        <v>1370</v>
      </c>
      <c r="K42" s="173"/>
      <c r="L42" s="173"/>
      <c r="M42" s="173">
        <f>'実質公債費比率（分子）の構造'!N$52</f>
        <v>1296</v>
      </c>
      <c r="N42" s="173"/>
      <c r="O42" s="173"/>
      <c r="P42" s="173">
        <f>'実質公債費比率（分子）の構造'!O$52</f>
        <v>1272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33</v>
      </c>
      <c r="C44" s="173"/>
      <c r="D44" s="173"/>
      <c r="E44" s="173">
        <f>'実質公債費比率（分子）の構造'!L$50</f>
        <v>33</v>
      </c>
      <c r="F44" s="173"/>
      <c r="G44" s="173"/>
      <c r="H44" s="173">
        <f>'実質公債費比率（分子）の構造'!M$50</f>
        <v>33</v>
      </c>
      <c r="I44" s="173"/>
      <c r="J44" s="173"/>
      <c r="K44" s="173">
        <f>'実質公債費比率（分子）の構造'!N$50</f>
        <v>33</v>
      </c>
      <c r="L44" s="173"/>
      <c r="M44" s="173"/>
      <c r="N44" s="173">
        <f>'実質公債費比率（分子）の構造'!O$50</f>
        <v>33</v>
      </c>
      <c r="O44" s="173"/>
      <c r="P44" s="173"/>
    </row>
    <row r="45" spans="1:16" x14ac:dyDescent="0.15">
      <c r="A45" s="173" t="s">
        <v>66</v>
      </c>
      <c r="B45" s="173">
        <f>'実質公債費比率（分子）の構造'!K$49</f>
        <v>36</v>
      </c>
      <c r="C45" s="173"/>
      <c r="D45" s="173"/>
      <c r="E45" s="173">
        <f>'実質公債費比率（分子）の構造'!L$49</f>
        <v>29</v>
      </c>
      <c r="F45" s="173"/>
      <c r="G45" s="173"/>
      <c r="H45" s="173">
        <f>'実質公債費比率（分子）の構造'!M$49</f>
        <v>55</v>
      </c>
      <c r="I45" s="173"/>
      <c r="J45" s="173"/>
      <c r="K45" s="173">
        <f>'実質公債費比率（分子）の構造'!N$49</f>
        <v>61</v>
      </c>
      <c r="L45" s="173"/>
      <c r="M45" s="173"/>
      <c r="N45" s="173">
        <f>'実質公債費比率（分子）の構造'!O$49</f>
        <v>144</v>
      </c>
      <c r="O45" s="173"/>
      <c r="P45" s="173"/>
    </row>
    <row r="46" spans="1:16" x14ac:dyDescent="0.15">
      <c r="A46" s="173" t="s">
        <v>67</v>
      </c>
      <c r="B46" s="173">
        <f>'実質公債費比率（分子）の構造'!K$48</f>
        <v>540</v>
      </c>
      <c r="C46" s="173"/>
      <c r="D46" s="173"/>
      <c r="E46" s="173">
        <f>'実質公債費比率（分子）の構造'!L$48</f>
        <v>579</v>
      </c>
      <c r="F46" s="173"/>
      <c r="G46" s="173"/>
      <c r="H46" s="173">
        <f>'実質公債費比率（分子）の構造'!M$48</f>
        <v>379</v>
      </c>
      <c r="I46" s="173"/>
      <c r="J46" s="173"/>
      <c r="K46" s="173">
        <f>'実質公債費比率（分子）の構造'!N$48</f>
        <v>316</v>
      </c>
      <c r="L46" s="173"/>
      <c r="M46" s="173"/>
      <c r="N46" s="173">
        <f>'実質公債費比率（分子）の構造'!O$48</f>
        <v>325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1020</v>
      </c>
      <c r="C49" s="173"/>
      <c r="D49" s="173"/>
      <c r="E49" s="173">
        <f>'実質公債費比率（分子）の構造'!L$45</f>
        <v>958</v>
      </c>
      <c r="F49" s="173"/>
      <c r="G49" s="173"/>
      <c r="H49" s="173">
        <f>'実質公債費比率（分子）の構造'!M$45</f>
        <v>882</v>
      </c>
      <c r="I49" s="173"/>
      <c r="J49" s="173"/>
      <c r="K49" s="173">
        <f>'実質公債費比率（分子）の構造'!N$45</f>
        <v>806</v>
      </c>
      <c r="L49" s="173"/>
      <c r="M49" s="173"/>
      <c r="N49" s="173">
        <f>'実質公債費比率（分子）の構造'!O$45</f>
        <v>756</v>
      </c>
      <c r="O49" s="173"/>
      <c r="P49" s="173"/>
    </row>
    <row r="50" spans="1:16" x14ac:dyDescent="0.15">
      <c r="A50" s="173" t="s">
        <v>71</v>
      </c>
      <c r="B50" s="173" t="e">
        <f>NA()</f>
        <v>#N/A</v>
      </c>
      <c r="C50" s="173">
        <f>IF(ISNUMBER('実質公債費比率（分子）の構造'!K$53),'実質公債費比率（分子）の構造'!K$53,NA())</f>
        <v>93</v>
      </c>
      <c r="D50" s="173" t="e">
        <f>NA()</f>
        <v>#N/A</v>
      </c>
      <c r="E50" s="173" t="e">
        <f>NA()</f>
        <v>#N/A</v>
      </c>
      <c r="F50" s="173">
        <f>IF(ISNUMBER('実質公債費比率（分子）の構造'!L$53),'実質公債費比率（分子）の構造'!L$53,NA())</f>
        <v>81</v>
      </c>
      <c r="G50" s="173" t="e">
        <f>NA()</f>
        <v>#N/A</v>
      </c>
      <c r="H50" s="173" t="e">
        <f>NA()</f>
        <v>#N/A</v>
      </c>
      <c r="I50" s="173">
        <f>IF(ISNUMBER('実質公債費比率（分子）の構造'!M$53),'実質公債費比率（分子）の構造'!M$53,NA())</f>
        <v>-21</v>
      </c>
      <c r="J50" s="173" t="e">
        <f>NA()</f>
        <v>#N/A</v>
      </c>
      <c r="K50" s="173" t="e">
        <f>NA()</f>
        <v>#N/A</v>
      </c>
      <c r="L50" s="173">
        <f>IF(ISNUMBER('実質公債費比率（分子）の構造'!N$53),'実質公債費比率（分子）の構造'!N$53,NA())</f>
        <v>-80</v>
      </c>
      <c r="M50" s="173" t="e">
        <f>NA()</f>
        <v>#N/A</v>
      </c>
      <c r="N50" s="173" t="e">
        <f>NA()</f>
        <v>#N/A</v>
      </c>
      <c r="O50" s="173">
        <f>IF(ISNUMBER('実質公債費比率（分子）の構造'!O$53),'実質公債費比率（分子）の構造'!O$53,NA())</f>
        <v>-14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11493</v>
      </c>
      <c r="E56" s="172"/>
      <c r="F56" s="172"/>
      <c r="G56" s="172">
        <f>'将来負担比率（分子）の構造'!J$52</f>
        <v>11849</v>
      </c>
      <c r="H56" s="172"/>
      <c r="I56" s="172"/>
      <c r="J56" s="172">
        <f>'将来負担比率（分子）の構造'!K$52</f>
        <v>11448</v>
      </c>
      <c r="K56" s="172"/>
      <c r="L56" s="172"/>
      <c r="M56" s="172">
        <f>'将来負担比率（分子）の構造'!L$52</f>
        <v>11265</v>
      </c>
      <c r="N56" s="172"/>
      <c r="O56" s="172"/>
      <c r="P56" s="172">
        <f>'将来負担比率（分子）の構造'!M$52</f>
        <v>11182</v>
      </c>
    </row>
    <row r="57" spans="1:16" x14ac:dyDescent="0.15">
      <c r="A57" s="172" t="s">
        <v>42</v>
      </c>
      <c r="B57" s="172"/>
      <c r="C57" s="172"/>
      <c r="D57" s="172">
        <f>'将来負担比率（分子）の構造'!I$51</f>
        <v>5147</v>
      </c>
      <c r="E57" s="172"/>
      <c r="F57" s="172"/>
      <c r="G57" s="172">
        <f>'将来負担比率（分子）の構造'!J$51</f>
        <v>4898</v>
      </c>
      <c r="H57" s="172"/>
      <c r="I57" s="172"/>
      <c r="J57" s="172">
        <f>'将来負担比率（分子）の構造'!K$51</f>
        <v>4236</v>
      </c>
      <c r="K57" s="172"/>
      <c r="L57" s="172"/>
      <c r="M57" s="172">
        <f>'将来負担比率（分子）の構造'!L$51</f>
        <v>3621</v>
      </c>
      <c r="N57" s="172"/>
      <c r="O57" s="172"/>
      <c r="P57" s="172">
        <f>'将来負担比率（分子）の構造'!M$51</f>
        <v>3135</v>
      </c>
    </row>
    <row r="58" spans="1:16" x14ac:dyDescent="0.15">
      <c r="A58" s="172" t="s">
        <v>41</v>
      </c>
      <c r="B58" s="172"/>
      <c r="C58" s="172"/>
      <c r="D58" s="172">
        <f>'将来負担比率（分子）の構造'!I$50</f>
        <v>4569</v>
      </c>
      <c r="E58" s="172"/>
      <c r="F58" s="172"/>
      <c r="G58" s="172">
        <f>'将来負担比率（分子）の構造'!J$50</f>
        <v>4943</v>
      </c>
      <c r="H58" s="172"/>
      <c r="I58" s="172"/>
      <c r="J58" s="172">
        <f>'将来負担比率（分子）の構造'!K$50</f>
        <v>5180</v>
      </c>
      <c r="K58" s="172"/>
      <c r="L58" s="172"/>
      <c r="M58" s="172">
        <f>'将来負担比率（分子）の構造'!L$50</f>
        <v>5779</v>
      </c>
      <c r="N58" s="172"/>
      <c r="O58" s="172"/>
      <c r="P58" s="172">
        <f>'将来負担比率（分子）の構造'!M$50</f>
        <v>6341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f>'将来負担比率（分子）の構造'!K$46</f>
        <v>16</v>
      </c>
      <c r="I61" s="172"/>
      <c r="J61" s="172"/>
      <c r="K61" s="172">
        <f>'将来負担比率（分子）の構造'!L$46</f>
        <v>91</v>
      </c>
      <c r="L61" s="172"/>
      <c r="M61" s="172"/>
      <c r="N61" s="172">
        <f>'将来負担比率（分子）の構造'!M$46</f>
        <v>91</v>
      </c>
      <c r="O61" s="172"/>
      <c r="P61" s="172"/>
    </row>
    <row r="62" spans="1:16" x14ac:dyDescent="0.15">
      <c r="A62" s="172" t="s">
        <v>35</v>
      </c>
      <c r="B62" s="172">
        <f>'将来負担比率（分子）の構造'!I$45</f>
        <v>2017</v>
      </c>
      <c r="C62" s="172"/>
      <c r="D62" s="172"/>
      <c r="E62" s="172">
        <f>'将来負担比率（分子）の構造'!J$45</f>
        <v>2039</v>
      </c>
      <c r="F62" s="172"/>
      <c r="G62" s="172"/>
      <c r="H62" s="172">
        <f>'将来負担比率（分子）の構造'!K$45</f>
        <v>1570</v>
      </c>
      <c r="I62" s="172"/>
      <c r="J62" s="172"/>
      <c r="K62" s="172">
        <f>'将来負担比率（分子）の構造'!L$45</f>
        <v>1558</v>
      </c>
      <c r="L62" s="172"/>
      <c r="M62" s="172"/>
      <c r="N62" s="172">
        <f>'将来負担比率（分子）の構造'!M$45</f>
        <v>1659</v>
      </c>
      <c r="O62" s="172"/>
      <c r="P62" s="172"/>
    </row>
    <row r="63" spans="1:16" x14ac:dyDescent="0.15">
      <c r="A63" s="172" t="s">
        <v>34</v>
      </c>
      <c r="B63" s="172">
        <f>'将来負担比率（分子）の構造'!I$44</f>
        <v>1254</v>
      </c>
      <c r="C63" s="172"/>
      <c r="D63" s="172"/>
      <c r="E63" s="172">
        <f>'将来負担比率（分子）の構造'!J$44</f>
        <v>2617</v>
      </c>
      <c r="F63" s="172"/>
      <c r="G63" s="172"/>
      <c r="H63" s="172">
        <f>'将来負担比率（分子）の構造'!K$44</f>
        <v>2834</v>
      </c>
      <c r="I63" s="172"/>
      <c r="J63" s="172"/>
      <c r="K63" s="172">
        <f>'将来負担比率（分子）の構造'!L$44</f>
        <v>2865</v>
      </c>
      <c r="L63" s="172"/>
      <c r="M63" s="172"/>
      <c r="N63" s="172">
        <f>'将来負担比率（分子）の構造'!M$44</f>
        <v>2758</v>
      </c>
      <c r="O63" s="172"/>
      <c r="P63" s="172"/>
    </row>
    <row r="64" spans="1:16" x14ac:dyDescent="0.15">
      <c r="A64" s="172" t="s">
        <v>33</v>
      </c>
      <c r="B64" s="172">
        <f>'将来負担比率（分子）の構造'!I$43</f>
        <v>6800</v>
      </c>
      <c r="C64" s="172"/>
      <c r="D64" s="172"/>
      <c r="E64" s="172">
        <f>'将来負担比率（分子）の構造'!J$43</f>
        <v>6648</v>
      </c>
      <c r="F64" s="172"/>
      <c r="G64" s="172"/>
      <c r="H64" s="172">
        <f>'将来負担比率（分子）の構造'!K$43</f>
        <v>5677</v>
      </c>
      <c r="I64" s="172"/>
      <c r="J64" s="172"/>
      <c r="K64" s="172">
        <f>'将来負担比率（分子）の構造'!L$43</f>
        <v>4583</v>
      </c>
      <c r="L64" s="172"/>
      <c r="M64" s="172"/>
      <c r="N64" s="172">
        <f>'将来負担比率（分子）の構造'!M$43</f>
        <v>3552</v>
      </c>
      <c r="O64" s="172"/>
      <c r="P64" s="172"/>
    </row>
    <row r="65" spans="1:16" x14ac:dyDescent="0.15">
      <c r="A65" s="172" t="s">
        <v>32</v>
      </c>
      <c r="B65" s="172">
        <f>'将来負担比率（分子）の構造'!I$42</f>
        <v>325</v>
      </c>
      <c r="C65" s="172"/>
      <c r="D65" s="172"/>
      <c r="E65" s="172">
        <f>'将来負担比率（分子）の構造'!J$42</f>
        <v>287</v>
      </c>
      <c r="F65" s="172"/>
      <c r="G65" s="172"/>
      <c r="H65" s="172">
        <f>'将来負担比率（分子）の構造'!K$42</f>
        <v>185</v>
      </c>
      <c r="I65" s="172"/>
      <c r="J65" s="172"/>
      <c r="K65" s="172">
        <f>'将来負担比率（分子）の構造'!L$42</f>
        <v>48</v>
      </c>
      <c r="L65" s="172"/>
      <c r="M65" s="172"/>
      <c r="N65" s="172">
        <f>'将来負担比率（分子）の構造'!M$42</f>
        <v>58</v>
      </c>
      <c r="O65" s="172"/>
      <c r="P65" s="172"/>
    </row>
    <row r="66" spans="1:16" x14ac:dyDescent="0.15">
      <c r="A66" s="172" t="s">
        <v>31</v>
      </c>
      <c r="B66" s="172">
        <f>'将来負担比率（分子）の構造'!I$41</f>
        <v>8797</v>
      </c>
      <c r="C66" s="172"/>
      <c r="D66" s="172"/>
      <c r="E66" s="172">
        <f>'将来負担比率（分子）の構造'!J$41</f>
        <v>8569</v>
      </c>
      <c r="F66" s="172"/>
      <c r="G66" s="172"/>
      <c r="H66" s="172">
        <f>'将来負担比率（分子）の構造'!K$41</f>
        <v>8629</v>
      </c>
      <c r="I66" s="172"/>
      <c r="J66" s="172"/>
      <c r="K66" s="172">
        <f>'将来負担比率（分子）の構造'!L$41</f>
        <v>8424</v>
      </c>
      <c r="L66" s="172"/>
      <c r="M66" s="172"/>
      <c r="N66" s="172">
        <f>'将来負担比率（分子）の構造'!M$41</f>
        <v>7874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1772</v>
      </c>
      <c r="C72" s="176">
        <f>基金残高に係る経年分析!G55</f>
        <v>2006</v>
      </c>
      <c r="D72" s="176">
        <f>基金残高に係る経年分析!H55</f>
        <v>2168</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3098</v>
      </c>
      <c r="C74" s="176">
        <f>基金残高に係る経年分析!G57</f>
        <v>3528</v>
      </c>
      <c r="D74" s="176">
        <f>基金残高に係る経年分析!H57</f>
        <v>3927</v>
      </c>
    </row>
  </sheetData>
  <sheetProtection algorithmName="SHA-512" hashValue="UrmVjuq+RCL4tDefcV3CS29BzLNvrTsZRswnY0zBsm+H7uxYflX8uTtAeZUBzFwR5yyiBXTcRV5e9huGQvUDUw==" saltValue="vAywy5CcmTMc5dWDDioMF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215</v>
      </c>
      <c r="DI1" s="751"/>
      <c r="DJ1" s="751"/>
      <c r="DK1" s="751"/>
      <c r="DL1" s="751"/>
      <c r="DM1" s="751"/>
      <c r="DN1" s="752"/>
      <c r="DO1" s="349"/>
      <c r="DP1" s="750" t="s">
        <v>216</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8272137</v>
      </c>
      <c r="S5" s="707"/>
      <c r="T5" s="707"/>
      <c r="U5" s="707"/>
      <c r="V5" s="707"/>
      <c r="W5" s="707"/>
      <c r="X5" s="707"/>
      <c r="Y5" s="735"/>
      <c r="Z5" s="748">
        <v>44.5</v>
      </c>
      <c r="AA5" s="748"/>
      <c r="AB5" s="748"/>
      <c r="AC5" s="748"/>
      <c r="AD5" s="749">
        <v>7680175</v>
      </c>
      <c r="AE5" s="749"/>
      <c r="AF5" s="749"/>
      <c r="AG5" s="749"/>
      <c r="AH5" s="749"/>
      <c r="AI5" s="749"/>
      <c r="AJ5" s="749"/>
      <c r="AK5" s="749"/>
      <c r="AL5" s="736">
        <v>73.3</v>
      </c>
      <c r="AM5" s="721"/>
      <c r="AN5" s="721"/>
      <c r="AO5" s="737"/>
      <c r="AP5" s="709" t="s">
        <v>229</v>
      </c>
      <c r="AQ5" s="710"/>
      <c r="AR5" s="710"/>
      <c r="AS5" s="710"/>
      <c r="AT5" s="710"/>
      <c r="AU5" s="710"/>
      <c r="AV5" s="710"/>
      <c r="AW5" s="710"/>
      <c r="AX5" s="710"/>
      <c r="AY5" s="710"/>
      <c r="AZ5" s="710"/>
      <c r="BA5" s="710"/>
      <c r="BB5" s="710"/>
      <c r="BC5" s="710"/>
      <c r="BD5" s="710"/>
      <c r="BE5" s="710"/>
      <c r="BF5" s="711"/>
      <c r="BG5" s="659">
        <v>7675356</v>
      </c>
      <c r="BH5" s="660"/>
      <c r="BI5" s="660"/>
      <c r="BJ5" s="660"/>
      <c r="BK5" s="660"/>
      <c r="BL5" s="660"/>
      <c r="BM5" s="660"/>
      <c r="BN5" s="661"/>
      <c r="BO5" s="685">
        <v>92.8</v>
      </c>
      <c r="BP5" s="685"/>
      <c r="BQ5" s="685"/>
      <c r="BR5" s="685"/>
      <c r="BS5" s="686" t="s">
        <v>128</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144753</v>
      </c>
      <c r="S6" s="660"/>
      <c r="T6" s="660"/>
      <c r="U6" s="660"/>
      <c r="V6" s="660"/>
      <c r="W6" s="660"/>
      <c r="X6" s="660"/>
      <c r="Y6" s="661"/>
      <c r="Z6" s="685">
        <v>0.8</v>
      </c>
      <c r="AA6" s="685"/>
      <c r="AB6" s="685"/>
      <c r="AC6" s="685"/>
      <c r="AD6" s="686">
        <v>144753</v>
      </c>
      <c r="AE6" s="686"/>
      <c r="AF6" s="686"/>
      <c r="AG6" s="686"/>
      <c r="AH6" s="686"/>
      <c r="AI6" s="686"/>
      <c r="AJ6" s="686"/>
      <c r="AK6" s="686"/>
      <c r="AL6" s="662">
        <v>1.4</v>
      </c>
      <c r="AM6" s="663"/>
      <c r="AN6" s="663"/>
      <c r="AO6" s="687"/>
      <c r="AP6" s="656" t="s">
        <v>234</v>
      </c>
      <c r="AQ6" s="657"/>
      <c r="AR6" s="657"/>
      <c r="AS6" s="657"/>
      <c r="AT6" s="657"/>
      <c r="AU6" s="657"/>
      <c r="AV6" s="657"/>
      <c r="AW6" s="657"/>
      <c r="AX6" s="657"/>
      <c r="AY6" s="657"/>
      <c r="AZ6" s="657"/>
      <c r="BA6" s="657"/>
      <c r="BB6" s="657"/>
      <c r="BC6" s="657"/>
      <c r="BD6" s="657"/>
      <c r="BE6" s="657"/>
      <c r="BF6" s="658"/>
      <c r="BG6" s="659">
        <v>7675356</v>
      </c>
      <c r="BH6" s="660"/>
      <c r="BI6" s="660"/>
      <c r="BJ6" s="660"/>
      <c r="BK6" s="660"/>
      <c r="BL6" s="660"/>
      <c r="BM6" s="660"/>
      <c r="BN6" s="661"/>
      <c r="BO6" s="685">
        <v>92.8</v>
      </c>
      <c r="BP6" s="685"/>
      <c r="BQ6" s="685"/>
      <c r="BR6" s="685"/>
      <c r="BS6" s="686" t="s">
        <v>128</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121001</v>
      </c>
      <c r="CS6" s="660"/>
      <c r="CT6" s="660"/>
      <c r="CU6" s="660"/>
      <c r="CV6" s="660"/>
      <c r="CW6" s="660"/>
      <c r="CX6" s="660"/>
      <c r="CY6" s="661"/>
      <c r="CZ6" s="736">
        <v>0.7</v>
      </c>
      <c r="DA6" s="721"/>
      <c r="DB6" s="721"/>
      <c r="DC6" s="738"/>
      <c r="DD6" s="665" t="s">
        <v>128</v>
      </c>
      <c r="DE6" s="660"/>
      <c r="DF6" s="660"/>
      <c r="DG6" s="660"/>
      <c r="DH6" s="660"/>
      <c r="DI6" s="660"/>
      <c r="DJ6" s="660"/>
      <c r="DK6" s="660"/>
      <c r="DL6" s="660"/>
      <c r="DM6" s="660"/>
      <c r="DN6" s="660"/>
      <c r="DO6" s="660"/>
      <c r="DP6" s="661"/>
      <c r="DQ6" s="665">
        <v>121001</v>
      </c>
      <c r="DR6" s="660"/>
      <c r="DS6" s="660"/>
      <c r="DT6" s="660"/>
      <c r="DU6" s="660"/>
      <c r="DV6" s="660"/>
      <c r="DW6" s="660"/>
      <c r="DX6" s="660"/>
      <c r="DY6" s="660"/>
      <c r="DZ6" s="660"/>
      <c r="EA6" s="660"/>
      <c r="EB6" s="660"/>
      <c r="EC6" s="695"/>
    </row>
    <row r="7" spans="2:143" ht="11.25" customHeight="1" x14ac:dyDescent="0.15">
      <c r="B7" s="656" t="s">
        <v>236</v>
      </c>
      <c r="C7" s="657"/>
      <c r="D7" s="657"/>
      <c r="E7" s="657"/>
      <c r="F7" s="657"/>
      <c r="G7" s="657"/>
      <c r="H7" s="657"/>
      <c r="I7" s="657"/>
      <c r="J7" s="657"/>
      <c r="K7" s="657"/>
      <c r="L7" s="657"/>
      <c r="M7" s="657"/>
      <c r="N7" s="657"/>
      <c r="O7" s="657"/>
      <c r="P7" s="657"/>
      <c r="Q7" s="658"/>
      <c r="R7" s="659">
        <v>5334</v>
      </c>
      <c r="S7" s="660"/>
      <c r="T7" s="660"/>
      <c r="U7" s="660"/>
      <c r="V7" s="660"/>
      <c r="W7" s="660"/>
      <c r="X7" s="660"/>
      <c r="Y7" s="661"/>
      <c r="Z7" s="685">
        <v>0</v>
      </c>
      <c r="AA7" s="685"/>
      <c r="AB7" s="685"/>
      <c r="AC7" s="685"/>
      <c r="AD7" s="686">
        <v>5334</v>
      </c>
      <c r="AE7" s="686"/>
      <c r="AF7" s="686"/>
      <c r="AG7" s="686"/>
      <c r="AH7" s="686"/>
      <c r="AI7" s="686"/>
      <c r="AJ7" s="686"/>
      <c r="AK7" s="686"/>
      <c r="AL7" s="662">
        <v>0.1</v>
      </c>
      <c r="AM7" s="663"/>
      <c r="AN7" s="663"/>
      <c r="AO7" s="687"/>
      <c r="AP7" s="656" t="s">
        <v>237</v>
      </c>
      <c r="AQ7" s="657"/>
      <c r="AR7" s="657"/>
      <c r="AS7" s="657"/>
      <c r="AT7" s="657"/>
      <c r="AU7" s="657"/>
      <c r="AV7" s="657"/>
      <c r="AW7" s="657"/>
      <c r="AX7" s="657"/>
      <c r="AY7" s="657"/>
      <c r="AZ7" s="657"/>
      <c r="BA7" s="657"/>
      <c r="BB7" s="657"/>
      <c r="BC7" s="657"/>
      <c r="BD7" s="657"/>
      <c r="BE7" s="657"/>
      <c r="BF7" s="658"/>
      <c r="BG7" s="659">
        <v>3406562</v>
      </c>
      <c r="BH7" s="660"/>
      <c r="BI7" s="660"/>
      <c r="BJ7" s="660"/>
      <c r="BK7" s="660"/>
      <c r="BL7" s="660"/>
      <c r="BM7" s="660"/>
      <c r="BN7" s="661"/>
      <c r="BO7" s="685">
        <v>41.2</v>
      </c>
      <c r="BP7" s="685"/>
      <c r="BQ7" s="685"/>
      <c r="BR7" s="685"/>
      <c r="BS7" s="686" t="s">
        <v>128</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2710993</v>
      </c>
      <c r="CS7" s="660"/>
      <c r="CT7" s="660"/>
      <c r="CU7" s="660"/>
      <c r="CV7" s="660"/>
      <c r="CW7" s="660"/>
      <c r="CX7" s="660"/>
      <c r="CY7" s="661"/>
      <c r="CZ7" s="685">
        <v>15.7</v>
      </c>
      <c r="DA7" s="685"/>
      <c r="DB7" s="685"/>
      <c r="DC7" s="685"/>
      <c r="DD7" s="665">
        <v>82840</v>
      </c>
      <c r="DE7" s="660"/>
      <c r="DF7" s="660"/>
      <c r="DG7" s="660"/>
      <c r="DH7" s="660"/>
      <c r="DI7" s="660"/>
      <c r="DJ7" s="660"/>
      <c r="DK7" s="660"/>
      <c r="DL7" s="660"/>
      <c r="DM7" s="660"/>
      <c r="DN7" s="660"/>
      <c r="DO7" s="660"/>
      <c r="DP7" s="661"/>
      <c r="DQ7" s="665">
        <v>2537752</v>
      </c>
      <c r="DR7" s="660"/>
      <c r="DS7" s="660"/>
      <c r="DT7" s="660"/>
      <c r="DU7" s="660"/>
      <c r="DV7" s="660"/>
      <c r="DW7" s="660"/>
      <c r="DX7" s="660"/>
      <c r="DY7" s="660"/>
      <c r="DZ7" s="660"/>
      <c r="EA7" s="660"/>
      <c r="EB7" s="660"/>
      <c r="EC7" s="695"/>
    </row>
    <row r="8" spans="2:143" ht="11.25" customHeight="1" x14ac:dyDescent="0.15">
      <c r="B8" s="656" t="s">
        <v>239</v>
      </c>
      <c r="C8" s="657"/>
      <c r="D8" s="657"/>
      <c r="E8" s="657"/>
      <c r="F8" s="657"/>
      <c r="G8" s="657"/>
      <c r="H8" s="657"/>
      <c r="I8" s="657"/>
      <c r="J8" s="657"/>
      <c r="K8" s="657"/>
      <c r="L8" s="657"/>
      <c r="M8" s="657"/>
      <c r="N8" s="657"/>
      <c r="O8" s="657"/>
      <c r="P8" s="657"/>
      <c r="Q8" s="658"/>
      <c r="R8" s="659">
        <v>65488</v>
      </c>
      <c r="S8" s="660"/>
      <c r="T8" s="660"/>
      <c r="U8" s="660"/>
      <c r="V8" s="660"/>
      <c r="W8" s="660"/>
      <c r="X8" s="660"/>
      <c r="Y8" s="661"/>
      <c r="Z8" s="685">
        <v>0.4</v>
      </c>
      <c r="AA8" s="685"/>
      <c r="AB8" s="685"/>
      <c r="AC8" s="685"/>
      <c r="AD8" s="686">
        <v>65488</v>
      </c>
      <c r="AE8" s="686"/>
      <c r="AF8" s="686"/>
      <c r="AG8" s="686"/>
      <c r="AH8" s="686"/>
      <c r="AI8" s="686"/>
      <c r="AJ8" s="686"/>
      <c r="AK8" s="686"/>
      <c r="AL8" s="662">
        <v>0.6</v>
      </c>
      <c r="AM8" s="663"/>
      <c r="AN8" s="663"/>
      <c r="AO8" s="687"/>
      <c r="AP8" s="656" t="s">
        <v>240</v>
      </c>
      <c r="AQ8" s="657"/>
      <c r="AR8" s="657"/>
      <c r="AS8" s="657"/>
      <c r="AT8" s="657"/>
      <c r="AU8" s="657"/>
      <c r="AV8" s="657"/>
      <c r="AW8" s="657"/>
      <c r="AX8" s="657"/>
      <c r="AY8" s="657"/>
      <c r="AZ8" s="657"/>
      <c r="BA8" s="657"/>
      <c r="BB8" s="657"/>
      <c r="BC8" s="657"/>
      <c r="BD8" s="657"/>
      <c r="BE8" s="657"/>
      <c r="BF8" s="658"/>
      <c r="BG8" s="659">
        <v>88541</v>
      </c>
      <c r="BH8" s="660"/>
      <c r="BI8" s="660"/>
      <c r="BJ8" s="660"/>
      <c r="BK8" s="660"/>
      <c r="BL8" s="660"/>
      <c r="BM8" s="660"/>
      <c r="BN8" s="661"/>
      <c r="BO8" s="685">
        <v>1.1000000000000001</v>
      </c>
      <c r="BP8" s="685"/>
      <c r="BQ8" s="685"/>
      <c r="BR8" s="685"/>
      <c r="BS8" s="686" t="s">
        <v>128</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7141781</v>
      </c>
      <c r="CS8" s="660"/>
      <c r="CT8" s="660"/>
      <c r="CU8" s="660"/>
      <c r="CV8" s="660"/>
      <c r="CW8" s="660"/>
      <c r="CX8" s="660"/>
      <c r="CY8" s="661"/>
      <c r="CZ8" s="685">
        <v>41.5</v>
      </c>
      <c r="DA8" s="685"/>
      <c r="DB8" s="685"/>
      <c r="DC8" s="685"/>
      <c r="DD8" s="665">
        <v>46555</v>
      </c>
      <c r="DE8" s="660"/>
      <c r="DF8" s="660"/>
      <c r="DG8" s="660"/>
      <c r="DH8" s="660"/>
      <c r="DI8" s="660"/>
      <c r="DJ8" s="660"/>
      <c r="DK8" s="660"/>
      <c r="DL8" s="660"/>
      <c r="DM8" s="660"/>
      <c r="DN8" s="660"/>
      <c r="DO8" s="660"/>
      <c r="DP8" s="661"/>
      <c r="DQ8" s="665">
        <v>3654549</v>
      </c>
      <c r="DR8" s="660"/>
      <c r="DS8" s="660"/>
      <c r="DT8" s="660"/>
      <c r="DU8" s="660"/>
      <c r="DV8" s="660"/>
      <c r="DW8" s="660"/>
      <c r="DX8" s="660"/>
      <c r="DY8" s="660"/>
      <c r="DZ8" s="660"/>
      <c r="EA8" s="660"/>
      <c r="EB8" s="660"/>
      <c r="EC8" s="695"/>
    </row>
    <row r="9" spans="2:143" ht="11.25" customHeight="1" x14ac:dyDescent="0.15">
      <c r="B9" s="656" t="s">
        <v>242</v>
      </c>
      <c r="C9" s="657"/>
      <c r="D9" s="657"/>
      <c r="E9" s="657"/>
      <c r="F9" s="657"/>
      <c r="G9" s="657"/>
      <c r="H9" s="657"/>
      <c r="I9" s="657"/>
      <c r="J9" s="657"/>
      <c r="K9" s="657"/>
      <c r="L9" s="657"/>
      <c r="M9" s="657"/>
      <c r="N9" s="657"/>
      <c r="O9" s="657"/>
      <c r="P9" s="657"/>
      <c r="Q9" s="658"/>
      <c r="R9" s="659">
        <v>74844</v>
      </c>
      <c r="S9" s="660"/>
      <c r="T9" s="660"/>
      <c r="U9" s="660"/>
      <c r="V9" s="660"/>
      <c r="W9" s="660"/>
      <c r="X9" s="660"/>
      <c r="Y9" s="661"/>
      <c r="Z9" s="685">
        <v>0.4</v>
      </c>
      <c r="AA9" s="685"/>
      <c r="AB9" s="685"/>
      <c r="AC9" s="685"/>
      <c r="AD9" s="686">
        <v>74844</v>
      </c>
      <c r="AE9" s="686"/>
      <c r="AF9" s="686"/>
      <c r="AG9" s="686"/>
      <c r="AH9" s="686"/>
      <c r="AI9" s="686"/>
      <c r="AJ9" s="686"/>
      <c r="AK9" s="686"/>
      <c r="AL9" s="662">
        <v>0.7</v>
      </c>
      <c r="AM9" s="663"/>
      <c r="AN9" s="663"/>
      <c r="AO9" s="687"/>
      <c r="AP9" s="656" t="s">
        <v>243</v>
      </c>
      <c r="AQ9" s="657"/>
      <c r="AR9" s="657"/>
      <c r="AS9" s="657"/>
      <c r="AT9" s="657"/>
      <c r="AU9" s="657"/>
      <c r="AV9" s="657"/>
      <c r="AW9" s="657"/>
      <c r="AX9" s="657"/>
      <c r="AY9" s="657"/>
      <c r="AZ9" s="657"/>
      <c r="BA9" s="657"/>
      <c r="BB9" s="657"/>
      <c r="BC9" s="657"/>
      <c r="BD9" s="657"/>
      <c r="BE9" s="657"/>
      <c r="BF9" s="658"/>
      <c r="BG9" s="659">
        <v>3019535</v>
      </c>
      <c r="BH9" s="660"/>
      <c r="BI9" s="660"/>
      <c r="BJ9" s="660"/>
      <c r="BK9" s="660"/>
      <c r="BL9" s="660"/>
      <c r="BM9" s="660"/>
      <c r="BN9" s="661"/>
      <c r="BO9" s="685">
        <v>36.5</v>
      </c>
      <c r="BP9" s="685"/>
      <c r="BQ9" s="685"/>
      <c r="BR9" s="685"/>
      <c r="BS9" s="686" t="s">
        <v>128</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1543857</v>
      </c>
      <c r="CS9" s="660"/>
      <c r="CT9" s="660"/>
      <c r="CU9" s="660"/>
      <c r="CV9" s="660"/>
      <c r="CW9" s="660"/>
      <c r="CX9" s="660"/>
      <c r="CY9" s="661"/>
      <c r="CZ9" s="685">
        <v>9</v>
      </c>
      <c r="DA9" s="685"/>
      <c r="DB9" s="685"/>
      <c r="DC9" s="685"/>
      <c r="DD9" s="665">
        <v>76800</v>
      </c>
      <c r="DE9" s="660"/>
      <c r="DF9" s="660"/>
      <c r="DG9" s="660"/>
      <c r="DH9" s="660"/>
      <c r="DI9" s="660"/>
      <c r="DJ9" s="660"/>
      <c r="DK9" s="660"/>
      <c r="DL9" s="660"/>
      <c r="DM9" s="660"/>
      <c r="DN9" s="660"/>
      <c r="DO9" s="660"/>
      <c r="DP9" s="661"/>
      <c r="DQ9" s="665">
        <v>1025106</v>
      </c>
      <c r="DR9" s="660"/>
      <c r="DS9" s="660"/>
      <c r="DT9" s="660"/>
      <c r="DU9" s="660"/>
      <c r="DV9" s="660"/>
      <c r="DW9" s="660"/>
      <c r="DX9" s="660"/>
      <c r="DY9" s="660"/>
      <c r="DZ9" s="660"/>
      <c r="EA9" s="660"/>
      <c r="EB9" s="660"/>
      <c r="EC9" s="695"/>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117240</v>
      </c>
      <c r="BH10" s="660"/>
      <c r="BI10" s="660"/>
      <c r="BJ10" s="660"/>
      <c r="BK10" s="660"/>
      <c r="BL10" s="660"/>
      <c r="BM10" s="660"/>
      <c r="BN10" s="661"/>
      <c r="BO10" s="685">
        <v>1.4</v>
      </c>
      <c r="BP10" s="685"/>
      <c r="BQ10" s="685"/>
      <c r="BR10" s="685"/>
      <c r="BS10" s="686" t="s">
        <v>128</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v>66097</v>
      </c>
      <c r="CS10" s="660"/>
      <c r="CT10" s="660"/>
      <c r="CU10" s="660"/>
      <c r="CV10" s="660"/>
      <c r="CW10" s="660"/>
      <c r="CX10" s="660"/>
      <c r="CY10" s="661"/>
      <c r="CZ10" s="685">
        <v>0.4</v>
      </c>
      <c r="DA10" s="685"/>
      <c r="DB10" s="685"/>
      <c r="DC10" s="685"/>
      <c r="DD10" s="665">
        <v>44361</v>
      </c>
      <c r="DE10" s="660"/>
      <c r="DF10" s="660"/>
      <c r="DG10" s="660"/>
      <c r="DH10" s="660"/>
      <c r="DI10" s="660"/>
      <c r="DJ10" s="660"/>
      <c r="DK10" s="660"/>
      <c r="DL10" s="660"/>
      <c r="DM10" s="660"/>
      <c r="DN10" s="660"/>
      <c r="DO10" s="660"/>
      <c r="DP10" s="661"/>
      <c r="DQ10" s="665">
        <v>61723</v>
      </c>
      <c r="DR10" s="660"/>
      <c r="DS10" s="660"/>
      <c r="DT10" s="660"/>
      <c r="DU10" s="660"/>
      <c r="DV10" s="660"/>
      <c r="DW10" s="660"/>
      <c r="DX10" s="660"/>
      <c r="DY10" s="660"/>
      <c r="DZ10" s="660"/>
      <c r="EA10" s="660"/>
      <c r="EB10" s="660"/>
      <c r="EC10" s="695"/>
    </row>
    <row r="11" spans="2:143" ht="11.25" customHeight="1" x14ac:dyDescent="0.15">
      <c r="B11" s="656" t="s">
        <v>248</v>
      </c>
      <c r="C11" s="657"/>
      <c r="D11" s="657"/>
      <c r="E11" s="657"/>
      <c r="F11" s="657"/>
      <c r="G11" s="657"/>
      <c r="H11" s="657"/>
      <c r="I11" s="657"/>
      <c r="J11" s="657"/>
      <c r="K11" s="657"/>
      <c r="L11" s="657"/>
      <c r="M11" s="657"/>
      <c r="N11" s="657"/>
      <c r="O11" s="657"/>
      <c r="P11" s="657"/>
      <c r="Q11" s="658"/>
      <c r="R11" s="659">
        <v>1115442</v>
      </c>
      <c r="S11" s="660"/>
      <c r="T11" s="660"/>
      <c r="U11" s="660"/>
      <c r="V11" s="660"/>
      <c r="W11" s="660"/>
      <c r="X11" s="660"/>
      <c r="Y11" s="661"/>
      <c r="Z11" s="662">
        <v>6</v>
      </c>
      <c r="AA11" s="663"/>
      <c r="AB11" s="663"/>
      <c r="AC11" s="664"/>
      <c r="AD11" s="665">
        <v>1115442</v>
      </c>
      <c r="AE11" s="660"/>
      <c r="AF11" s="660"/>
      <c r="AG11" s="660"/>
      <c r="AH11" s="660"/>
      <c r="AI11" s="660"/>
      <c r="AJ11" s="660"/>
      <c r="AK11" s="661"/>
      <c r="AL11" s="662">
        <v>10.6</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181246</v>
      </c>
      <c r="BH11" s="660"/>
      <c r="BI11" s="660"/>
      <c r="BJ11" s="660"/>
      <c r="BK11" s="660"/>
      <c r="BL11" s="660"/>
      <c r="BM11" s="660"/>
      <c r="BN11" s="661"/>
      <c r="BO11" s="685">
        <v>2.2000000000000002</v>
      </c>
      <c r="BP11" s="685"/>
      <c r="BQ11" s="685"/>
      <c r="BR11" s="685"/>
      <c r="BS11" s="686" t="s">
        <v>128</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197360</v>
      </c>
      <c r="CS11" s="660"/>
      <c r="CT11" s="660"/>
      <c r="CU11" s="660"/>
      <c r="CV11" s="660"/>
      <c r="CW11" s="660"/>
      <c r="CX11" s="660"/>
      <c r="CY11" s="661"/>
      <c r="CZ11" s="685">
        <v>1.1000000000000001</v>
      </c>
      <c r="DA11" s="685"/>
      <c r="DB11" s="685"/>
      <c r="DC11" s="685"/>
      <c r="DD11" s="665">
        <v>41529</v>
      </c>
      <c r="DE11" s="660"/>
      <c r="DF11" s="660"/>
      <c r="DG11" s="660"/>
      <c r="DH11" s="660"/>
      <c r="DI11" s="660"/>
      <c r="DJ11" s="660"/>
      <c r="DK11" s="660"/>
      <c r="DL11" s="660"/>
      <c r="DM11" s="660"/>
      <c r="DN11" s="660"/>
      <c r="DO11" s="660"/>
      <c r="DP11" s="661"/>
      <c r="DQ11" s="665">
        <v>152620</v>
      </c>
      <c r="DR11" s="660"/>
      <c r="DS11" s="660"/>
      <c r="DT11" s="660"/>
      <c r="DU11" s="660"/>
      <c r="DV11" s="660"/>
      <c r="DW11" s="660"/>
      <c r="DX11" s="660"/>
      <c r="DY11" s="660"/>
      <c r="DZ11" s="660"/>
      <c r="EA11" s="660"/>
      <c r="EB11" s="660"/>
      <c r="EC11" s="695"/>
    </row>
    <row r="12" spans="2:143" ht="11.25" customHeight="1" x14ac:dyDescent="0.15">
      <c r="B12" s="656" t="s">
        <v>251</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3884659</v>
      </c>
      <c r="BH12" s="660"/>
      <c r="BI12" s="660"/>
      <c r="BJ12" s="660"/>
      <c r="BK12" s="660"/>
      <c r="BL12" s="660"/>
      <c r="BM12" s="660"/>
      <c r="BN12" s="661"/>
      <c r="BO12" s="685">
        <v>47</v>
      </c>
      <c r="BP12" s="685"/>
      <c r="BQ12" s="685"/>
      <c r="BR12" s="685"/>
      <c r="BS12" s="686" t="s">
        <v>128</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331641</v>
      </c>
      <c r="CS12" s="660"/>
      <c r="CT12" s="660"/>
      <c r="CU12" s="660"/>
      <c r="CV12" s="660"/>
      <c r="CW12" s="660"/>
      <c r="CX12" s="660"/>
      <c r="CY12" s="661"/>
      <c r="CZ12" s="685">
        <v>1.9</v>
      </c>
      <c r="DA12" s="685"/>
      <c r="DB12" s="685"/>
      <c r="DC12" s="685"/>
      <c r="DD12" s="665" t="s">
        <v>128</v>
      </c>
      <c r="DE12" s="660"/>
      <c r="DF12" s="660"/>
      <c r="DG12" s="660"/>
      <c r="DH12" s="660"/>
      <c r="DI12" s="660"/>
      <c r="DJ12" s="660"/>
      <c r="DK12" s="660"/>
      <c r="DL12" s="660"/>
      <c r="DM12" s="660"/>
      <c r="DN12" s="660"/>
      <c r="DO12" s="660"/>
      <c r="DP12" s="661"/>
      <c r="DQ12" s="665">
        <v>206537</v>
      </c>
      <c r="DR12" s="660"/>
      <c r="DS12" s="660"/>
      <c r="DT12" s="660"/>
      <c r="DU12" s="660"/>
      <c r="DV12" s="660"/>
      <c r="DW12" s="660"/>
      <c r="DX12" s="660"/>
      <c r="DY12" s="660"/>
      <c r="DZ12" s="660"/>
      <c r="EA12" s="660"/>
      <c r="EB12" s="660"/>
      <c r="EC12" s="695"/>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3832268</v>
      </c>
      <c r="BH13" s="660"/>
      <c r="BI13" s="660"/>
      <c r="BJ13" s="660"/>
      <c r="BK13" s="660"/>
      <c r="BL13" s="660"/>
      <c r="BM13" s="660"/>
      <c r="BN13" s="661"/>
      <c r="BO13" s="685">
        <v>46.3</v>
      </c>
      <c r="BP13" s="685"/>
      <c r="BQ13" s="685"/>
      <c r="BR13" s="685"/>
      <c r="BS13" s="686" t="s">
        <v>128</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1979616</v>
      </c>
      <c r="CS13" s="660"/>
      <c r="CT13" s="660"/>
      <c r="CU13" s="660"/>
      <c r="CV13" s="660"/>
      <c r="CW13" s="660"/>
      <c r="CX13" s="660"/>
      <c r="CY13" s="661"/>
      <c r="CZ13" s="685">
        <v>11.5</v>
      </c>
      <c r="DA13" s="685"/>
      <c r="DB13" s="685"/>
      <c r="DC13" s="685"/>
      <c r="DD13" s="665">
        <v>923156</v>
      </c>
      <c r="DE13" s="660"/>
      <c r="DF13" s="660"/>
      <c r="DG13" s="660"/>
      <c r="DH13" s="660"/>
      <c r="DI13" s="660"/>
      <c r="DJ13" s="660"/>
      <c r="DK13" s="660"/>
      <c r="DL13" s="660"/>
      <c r="DM13" s="660"/>
      <c r="DN13" s="660"/>
      <c r="DO13" s="660"/>
      <c r="DP13" s="661"/>
      <c r="DQ13" s="665">
        <v>1640007</v>
      </c>
      <c r="DR13" s="660"/>
      <c r="DS13" s="660"/>
      <c r="DT13" s="660"/>
      <c r="DU13" s="660"/>
      <c r="DV13" s="660"/>
      <c r="DW13" s="660"/>
      <c r="DX13" s="660"/>
      <c r="DY13" s="660"/>
      <c r="DZ13" s="660"/>
      <c r="EA13" s="660"/>
      <c r="EB13" s="660"/>
      <c r="EC13" s="695"/>
    </row>
    <row r="14" spans="2:143" ht="11.25" customHeight="1" x14ac:dyDescent="0.15">
      <c r="B14" s="656" t="s">
        <v>257</v>
      </c>
      <c r="C14" s="657"/>
      <c r="D14" s="657"/>
      <c r="E14" s="657"/>
      <c r="F14" s="657"/>
      <c r="G14" s="657"/>
      <c r="H14" s="657"/>
      <c r="I14" s="657"/>
      <c r="J14" s="657"/>
      <c r="K14" s="657"/>
      <c r="L14" s="657"/>
      <c r="M14" s="657"/>
      <c r="N14" s="657"/>
      <c r="O14" s="657"/>
      <c r="P14" s="657"/>
      <c r="Q14" s="658"/>
      <c r="R14" s="659">
        <v>2</v>
      </c>
      <c r="S14" s="660"/>
      <c r="T14" s="660"/>
      <c r="U14" s="660"/>
      <c r="V14" s="660"/>
      <c r="W14" s="660"/>
      <c r="X14" s="660"/>
      <c r="Y14" s="661"/>
      <c r="Z14" s="685">
        <v>0</v>
      </c>
      <c r="AA14" s="685"/>
      <c r="AB14" s="685"/>
      <c r="AC14" s="685"/>
      <c r="AD14" s="686">
        <v>2</v>
      </c>
      <c r="AE14" s="686"/>
      <c r="AF14" s="686"/>
      <c r="AG14" s="686"/>
      <c r="AH14" s="686"/>
      <c r="AI14" s="686"/>
      <c r="AJ14" s="686"/>
      <c r="AK14" s="686"/>
      <c r="AL14" s="662">
        <v>0</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128335</v>
      </c>
      <c r="BH14" s="660"/>
      <c r="BI14" s="660"/>
      <c r="BJ14" s="660"/>
      <c r="BK14" s="660"/>
      <c r="BL14" s="660"/>
      <c r="BM14" s="660"/>
      <c r="BN14" s="661"/>
      <c r="BO14" s="685">
        <v>1.6</v>
      </c>
      <c r="BP14" s="685"/>
      <c r="BQ14" s="685"/>
      <c r="BR14" s="685"/>
      <c r="BS14" s="686" t="s">
        <v>128</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640287</v>
      </c>
      <c r="CS14" s="660"/>
      <c r="CT14" s="660"/>
      <c r="CU14" s="660"/>
      <c r="CV14" s="660"/>
      <c r="CW14" s="660"/>
      <c r="CX14" s="660"/>
      <c r="CY14" s="661"/>
      <c r="CZ14" s="685">
        <v>3.7</v>
      </c>
      <c r="DA14" s="685"/>
      <c r="DB14" s="685"/>
      <c r="DC14" s="685"/>
      <c r="DD14" s="665">
        <v>23459</v>
      </c>
      <c r="DE14" s="660"/>
      <c r="DF14" s="660"/>
      <c r="DG14" s="660"/>
      <c r="DH14" s="660"/>
      <c r="DI14" s="660"/>
      <c r="DJ14" s="660"/>
      <c r="DK14" s="660"/>
      <c r="DL14" s="660"/>
      <c r="DM14" s="660"/>
      <c r="DN14" s="660"/>
      <c r="DO14" s="660"/>
      <c r="DP14" s="661"/>
      <c r="DQ14" s="665">
        <v>635067</v>
      </c>
      <c r="DR14" s="660"/>
      <c r="DS14" s="660"/>
      <c r="DT14" s="660"/>
      <c r="DU14" s="660"/>
      <c r="DV14" s="660"/>
      <c r="DW14" s="660"/>
      <c r="DX14" s="660"/>
      <c r="DY14" s="660"/>
      <c r="DZ14" s="660"/>
      <c r="EA14" s="660"/>
      <c r="EB14" s="660"/>
      <c r="EC14" s="695"/>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255800</v>
      </c>
      <c r="BH15" s="660"/>
      <c r="BI15" s="660"/>
      <c r="BJ15" s="660"/>
      <c r="BK15" s="660"/>
      <c r="BL15" s="660"/>
      <c r="BM15" s="660"/>
      <c r="BN15" s="661"/>
      <c r="BO15" s="685">
        <v>3.1</v>
      </c>
      <c r="BP15" s="685"/>
      <c r="BQ15" s="685"/>
      <c r="BR15" s="685"/>
      <c r="BS15" s="686" t="s">
        <v>128</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1730759</v>
      </c>
      <c r="CS15" s="660"/>
      <c r="CT15" s="660"/>
      <c r="CU15" s="660"/>
      <c r="CV15" s="660"/>
      <c r="CW15" s="660"/>
      <c r="CX15" s="660"/>
      <c r="CY15" s="661"/>
      <c r="CZ15" s="685">
        <v>10.1</v>
      </c>
      <c r="DA15" s="685"/>
      <c r="DB15" s="685"/>
      <c r="DC15" s="685"/>
      <c r="DD15" s="665">
        <v>375562</v>
      </c>
      <c r="DE15" s="660"/>
      <c r="DF15" s="660"/>
      <c r="DG15" s="660"/>
      <c r="DH15" s="660"/>
      <c r="DI15" s="660"/>
      <c r="DJ15" s="660"/>
      <c r="DK15" s="660"/>
      <c r="DL15" s="660"/>
      <c r="DM15" s="660"/>
      <c r="DN15" s="660"/>
      <c r="DO15" s="660"/>
      <c r="DP15" s="661"/>
      <c r="DQ15" s="665">
        <v>1359860</v>
      </c>
      <c r="DR15" s="660"/>
      <c r="DS15" s="660"/>
      <c r="DT15" s="660"/>
      <c r="DU15" s="660"/>
      <c r="DV15" s="660"/>
      <c r="DW15" s="660"/>
      <c r="DX15" s="660"/>
      <c r="DY15" s="660"/>
      <c r="DZ15" s="660"/>
      <c r="EA15" s="660"/>
      <c r="EB15" s="660"/>
      <c r="EC15" s="695"/>
    </row>
    <row r="16" spans="2:143" ht="11.25" customHeight="1" x14ac:dyDescent="0.15">
      <c r="B16" s="656" t="s">
        <v>263</v>
      </c>
      <c r="C16" s="657"/>
      <c r="D16" s="657"/>
      <c r="E16" s="657"/>
      <c r="F16" s="657"/>
      <c r="G16" s="657"/>
      <c r="H16" s="657"/>
      <c r="I16" s="657"/>
      <c r="J16" s="657"/>
      <c r="K16" s="657"/>
      <c r="L16" s="657"/>
      <c r="M16" s="657"/>
      <c r="N16" s="657"/>
      <c r="O16" s="657"/>
      <c r="P16" s="657"/>
      <c r="Q16" s="658"/>
      <c r="R16" s="659">
        <v>27059</v>
      </c>
      <c r="S16" s="660"/>
      <c r="T16" s="660"/>
      <c r="U16" s="660"/>
      <c r="V16" s="660"/>
      <c r="W16" s="660"/>
      <c r="X16" s="660"/>
      <c r="Y16" s="661"/>
      <c r="Z16" s="685">
        <v>0.1</v>
      </c>
      <c r="AA16" s="685"/>
      <c r="AB16" s="685"/>
      <c r="AC16" s="685"/>
      <c r="AD16" s="686">
        <v>27059</v>
      </c>
      <c r="AE16" s="686"/>
      <c r="AF16" s="686"/>
      <c r="AG16" s="686"/>
      <c r="AH16" s="686"/>
      <c r="AI16" s="686"/>
      <c r="AJ16" s="686"/>
      <c r="AK16" s="686"/>
      <c r="AL16" s="662">
        <v>0.3</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t="s">
        <v>128</v>
      </c>
      <c r="CS16" s="660"/>
      <c r="CT16" s="660"/>
      <c r="CU16" s="660"/>
      <c r="CV16" s="660"/>
      <c r="CW16" s="660"/>
      <c r="CX16" s="660"/>
      <c r="CY16" s="661"/>
      <c r="CZ16" s="685" t="s">
        <v>128</v>
      </c>
      <c r="DA16" s="685"/>
      <c r="DB16" s="685"/>
      <c r="DC16" s="685"/>
      <c r="DD16" s="665" t="s">
        <v>128</v>
      </c>
      <c r="DE16" s="660"/>
      <c r="DF16" s="660"/>
      <c r="DG16" s="660"/>
      <c r="DH16" s="660"/>
      <c r="DI16" s="660"/>
      <c r="DJ16" s="660"/>
      <c r="DK16" s="660"/>
      <c r="DL16" s="660"/>
      <c r="DM16" s="660"/>
      <c r="DN16" s="660"/>
      <c r="DO16" s="660"/>
      <c r="DP16" s="661"/>
      <c r="DQ16" s="665" t="s">
        <v>128</v>
      </c>
      <c r="DR16" s="660"/>
      <c r="DS16" s="660"/>
      <c r="DT16" s="660"/>
      <c r="DU16" s="660"/>
      <c r="DV16" s="660"/>
      <c r="DW16" s="660"/>
      <c r="DX16" s="660"/>
      <c r="DY16" s="660"/>
      <c r="DZ16" s="660"/>
      <c r="EA16" s="660"/>
      <c r="EB16" s="660"/>
      <c r="EC16" s="695"/>
    </row>
    <row r="17" spans="2:133" ht="11.25" customHeight="1" x14ac:dyDescent="0.15">
      <c r="B17" s="656" t="s">
        <v>266</v>
      </c>
      <c r="C17" s="657"/>
      <c r="D17" s="657"/>
      <c r="E17" s="657"/>
      <c r="F17" s="657"/>
      <c r="G17" s="657"/>
      <c r="H17" s="657"/>
      <c r="I17" s="657"/>
      <c r="J17" s="657"/>
      <c r="K17" s="657"/>
      <c r="L17" s="657"/>
      <c r="M17" s="657"/>
      <c r="N17" s="657"/>
      <c r="O17" s="657"/>
      <c r="P17" s="657"/>
      <c r="Q17" s="658"/>
      <c r="R17" s="659">
        <v>66984</v>
      </c>
      <c r="S17" s="660"/>
      <c r="T17" s="660"/>
      <c r="U17" s="660"/>
      <c r="V17" s="660"/>
      <c r="W17" s="660"/>
      <c r="X17" s="660"/>
      <c r="Y17" s="661"/>
      <c r="Z17" s="685">
        <v>0.4</v>
      </c>
      <c r="AA17" s="685"/>
      <c r="AB17" s="685"/>
      <c r="AC17" s="685"/>
      <c r="AD17" s="686">
        <v>66984</v>
      </c>
      <c r="AE17" s="686"/>
      <c r="AF17" s="686"/>
      <c r="AG17" s="686"/>
      <c r="AH17" s="686"/>
      <c r="AI17" s="686"/>
      <c r="AJ17" s="686"/>
      <c r="AK17" s="686"/>
      <c r="AL17" s="662">
        <v>0.6</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755887</v>
      </c>
      <c r="CS17" s="660"/>
      <c r="CT17" s="660"/>
      <c r="CU17" s="660"/>
      <c r="CV17" s="660"/>
      <c r="CW17" s="660"/>
      <c r="CX17" s="660"/>
      <c r="CY17" s="661"/>
      <c r="CZ17" s="685">
        <v>4.4000000000000004</v>
      </c>
      <c r="DA17" s="685"/>
      <c r="DB17" s="685"/>
      <c r="DC17" s="685"/>
      <c r="DD17" s="665" t="s">
        <v>128</v>
      </c>
      <c r="DE17" s="660"/>
      <c r="DF17" s="660"/>
      <c r="DG17" s="660"/>
      <c r="DH17" s="660"/>
      <c r="DI17" s="660"/>
      <c r="DJ17" s="660"/>
      <c r="DK17" s="660"/>
      <c r="DL17" s="660"/>
      <c r="DM17" s="660"/>
      <c r="DN17" s="660"/>
      <c r="DO17" s="660"/>
      <c r="DP17" s="661"/>
      <c r="DQ17" s="665">
        <v>755887</v>
      </c>
      <c r="DR17" s="660"/>
      <c r="DS17" s="660"/>
      <c r="DT17" s="660"/>
      <c r="DU17" s="660"/>
      <c r="DV17" s="660"/>
      <c r="DW17" s="660"/>
      <c r="DX17" s="660"/>
      <c r="DY17" s="660"/>
      <c r="DZ17" s="660"/>
      <c r="EA17" s="660"/>
      <c r="EB17" s="660"/>
      <c r="EC17" s="695"/>
    </row>
    <row r="18" spans="2:133" ht="11.25" customHeight="1" x14ac:dyDescent="0.15">
      <c r="B18" s="656" t="s">
        <v>269</v>
      </c>
      <c r="C18" s="657"/>
      <c r="D18" s="657"/>
      <c r="E18" s="657"/>
      <c r="F18" s="657"/>
      <c r="G18" s="657"/>
      <c r="H18" s="657"/>
      <c r="I18" s="657"/>
      <c r="J18" s="657"/>
      <c r="K18" s="657"/>
      <c r="L18" s="657"/>
      <c r="M18" s="657"/>
      <c r="N18" s="657"/>
      <c r="O18" s="657"/>
      <c r="P18" s="657"/>
      <c r="Q18" s="658"/>
      <c r="R18" s="659">
        <v>281506</v>
      </c>
      <c r="S18" s="660"/>
      <c r="T18" s="660"/>
      <c r="U18" s="660"/>
      <c r="V18" s="660"/>
      <c r="W18" s="660"/>
      <c r="X18" s="660"/>
      <c r="Y18" s="661"/>
      <c r="Z18" s="685">
        <v>1.5</v>
      </c>
      <c r="AA18" s="685"/>
      <c r="AB18" s="685"/>
      <c r="AC18" s="685"/>
      <c r="AD18" s="686">
        <v>272609</v>
      </c>
      <c r="AE18" s="686"/>
      <c r="AF18" s="686"/>
      <c r="AG18" s="686"/>
      <c r="AH18" s="686"/>
      <c r="AI18" s="686"/>
      <c r="AJ18" s="686"/>
      <c r="AK18" s="686"/>
      <c r="AL18" s="662">
        <v>2.5999999046325684</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5"/>
    </row>
    <row r="19" spans="2:133" ht="11.25" customHeight="1" x14ac:dyDescent="0.15">
      <c r="B19" s="656" t="s">
        <v>272</v>
      </c>
      <c r="C19" s="657"/>
      <c r="D19" s="657"/>
      <c r="E19" s="657"/>
      <c r="F19" s="657"/>
      <c r="G19" s="657"/>
      <c r="H19" s="657"/>
      <c r="I19" s="657"/>
      <c r="J19" s="657"/>
      <c r="K19" s="657"/>
      <c r="L19" s="657"/>
      <c r="M19" s="657"/>
      <c r="N19" s="657"/>
      <c r="O19" s="657"/>
      <c r="P19" s="657"/>
      <c r="Q19" s="658"/>
      <c r="R19" s="659">
        <v>71736</v>
      </c>
      <c r="S19" s="660"/>
      <c r="T19" s="660"/>
      <c r="U19" s="660"/>
      <c r="V19" s="660"/>
      <c r="W19" s="660"/>
      <c r="X19" s="660"/>
      <c r="Y19" s="661"/>
      <c r="Z19" s="685">
        <v>0.4</v>
      </c>
      <c r="AA19" s="685"/>
      <c r="AB19" s="685"/>
      <c r="AC19" s="685"/>
      <c r="AD19" s="686">
        <v>71736</v>
      </c>
      <c r="AE19" s="686"/>
      <c r="AF19" s="686"/>
      <c r="AG19" s="686"/>
      <c r="AH19" s="686"/>
      <c r="AI19" s="686"/>
      <c r="AJ19" s="686"/>
      <c r="AK19" s="686"/>
      <c r="AL19" s="662">
        <v>0.7</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v>596781</v>
      </c>
      <c r="BH19" s="660"/>
      <c r="BI19" s="660"/>
      <c r="BJ19" s="660"/>
      <c r="BK19" s="660"/>
      <c r="BL19" s="660"/>
      <c r="BM19" s="660"/>
      <c r="BN19" s="661"/>
      <c r="BO19" s="685">
        <v>7.2</v>
      </c>
      <c r="BP19" s="685"/>
      <c r="BQ19" s="685"/>
      <c r="BR19" s="685"/>
      <c r="BS19" s="686" t="s">
        <v>128</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5"/>
    </row>
    <row r="20" spans="2:133" ht="11.25" customHeight="1" x14ac:dyDescent="0.15">
      <c r="B20" s="656" t="s">
        <v>275</v>
      </c>
      <c r="C20" s="657"/>
      <c r="D20" s="657"/>
      <c r="E20" s="657"/>
      <c r="F20" s="657"/>
      <c r="G20" s="657"/>
      <c r="H20" s="657"/>
      <c r="I20" s="657"/>
      <c r="J20" s="657"/>
      <c r="K20" s="657"/>
      <c r="L20" s="657"/>
      <c r="M20" s="657"/>
      <c r="N20" s="657"/>
      <c r="O20" s="657"/>
      <c r="P20" s="657"/>
      <c r="Q20" s="658"/>
      <c r="R20" s="659">
        <v>9140</v>
      </c>
      <c r="S20" s="660"/>
      <c r="T20" s="660"/>
      <c r="U20" s="660"/>
      <c r="V20" s="660"/>
      <c r="W20" s="660"/>
      <c r="X20" s="660"/>
      <c r="Y20" s="661"/>
      <c r="Z20" s="685">
        <v>0</v>
      </c>
      <c r="AA20" s="685"/>
      <c r="AB20" s="685"/>
      <c r="AC20" s="685"/>
      <c r="AD20" s="686">
        <v>9140</v>
      </c>
      <c r="AE20" s="686"/>
      <c r="AF20" s="686"/>
      <c r="AG20" s="686"/>
      <c r="AH20" s="686"/>
      <c r="AI20" s="686"/>
      <c r="AJ20" s="686"/>
      <c r="AK20" s="686"/>
      <c r="AL20" s="662">
        <v>0.1</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v>596781</v>
      </c>
      <c r="BH20" s="660"/>
      <c r="BI20" s="660"/>
      <c r="BJ20" s="660"/>
      <c r="BK20" s="660"/>
      <c r="BL20" s="660"/>
      <c r="BM20" s="660"/>
      <c r="BN20" s="661"/>
      <c r="BO20" s="685">
        <v>7.2</v>
      </c>
      <c r="BP20" s="685"/>
      <c r="BQ20" s="685"/>
      <c r="BR20" s="685"/>
      <c r="BS20" s="686" t="s">
        <v>128</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17219279</v>
      </c>
      <c r="CS20" s="660"/>
      <c r="CT20" s="660"/>
      <c r="CU20" s="660"/>
      <c r="CV20" s="660"/>
      <c r="CW20" s="660"/>
      <c r="CX20" s="660"/>
      <c r="CY20" s="661"/>
      <c r="CZ20" s="685">
        <v>100</v>
      </c>
      <c r="DA20" s="685"/>
      <c r="DB20" s="685"/>
      <c r="DC20" s="685"/>
      <c r="DD20" s="665">
        <v>1614262</v>
      </c>
      <c r="DE20" s="660"/>
      <c r="DF20" s="660"/>
      <c r="DG20" s="660"/>
      <c r="DH20" s="660"/>
      <c r="DI20" s="660"/>
      <c r="DJ20" s="660"/>
      <c r="DK20" s="660"/>
      <c r="DL20" s="660"/>
      <c r="DM20" s="660"/>
      <c r="DN20" s="660"/>
      <c r="DO20" s="660"/>
      <c r="DP20" s="661"/>
      <c r="DQ20" s="665">
        <v>12150109</v>
      </c>
      <c r="DR20" s="660"/>
      <c r="DS20" s="660"/>
      <c r="DT20" s="660"/>
      <c r="DU20" s="660"/>
      <c r="DV20" s="660"/>
      <c r="DW20" s="660"/>
      <c r="DX20" s="660"/>
      <c r="DY20" s="660"/>
      <c r="DZ20" s="660"/>
      <c r="EA20" s="660"/>
      <c r="EB20" s="660"/>
      <c r="EC20" s="695"/>
    </row>
    <row r="21" spans="2:133" ht="11.25" customHeight="1" x14ac:dyDescent="0.15">
      <c r="B21" s="656" t="s">
        <v>278</v>
      </c>
      <c r="C21" s="657"/>
      <c r="D21" s="657"/>
      <c r="E21" s="657"/>
      <c r="F21" s="657"/>
      <c r="G21" s="657"/>
      <c r="H21" s="657"/>
      <c r="I21" s="657"/>
      <c r="J21" s="657"/>
      <c r="K21" s="657"/>
      <c r="L21" s="657"/>
      <c r="M21" s="657"/>
      <c r="N21" s="657"/>
      <c r="O21" s="657"/>
      <c r="P21" s="657"/>
      <c r="Q21" s="658"/>
      <c r="R21" s="659">
        <v>2570</v>
      </c>
      <c r="S21" s="660"/>
      <c r="T21" s="660"/>
      <c r="U21" s="660"/>
      <c r="V21" s="660"/>
      <c r="W21" s="660"/>
      <c r="X21" s="660"/>
      <c r="Y21" s="661"/>
      <c r="Z21" s="685">
        <v>0</v>
      </c>
      <c r="AA21" s="685"/>
      <c r="AB21" s="685"/>
      <c r="AC21" s="685"/>
      <c r="AD21" s="686">
        <v>2570</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v>4819</v>
      </c>
      <c r="BH21" s="660"/>
      <c r="BI21" s="660"/>
      <c r="BJ21" s="660"/>
      <c r="BK21" s="660"/>
      <c r="BL21" s="660"/>
      <c r="BM21" s="660"/>
      <c r="BN21" s="661"/>
      <c r="BO21" s="685">
        <v>0.1</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198060</v>
      </c>
      <c r="S22" s="660"/>
      <c r="T22" s="660"/>
      <c r="U22" s="660"/>
      <c r="V22" s="660"/>
      <c r="W22" s="660"/>
      <c r="X22" s="660"/>
      <c r="Y22" s="661"/>
      <c r="Z22" s="685">
        <v>1.1000000000000001</v>
      </c>
      <c r="AA22" s="685"/>
      <c r="AB22" s="685"/>
      <c r="AC22" s="685"/>
      <c r="AD22" s="686">
        <v>189163</v>
      </c>
      <c r="AE22" s="686"/>
      <c r="AF22" s="686"/>
      <c r="AG22" s="686"/>
      <c r="AH22" s="686"/>
      <c r="AI22" s="686"/>
      <c r="AJ22" s="686"/>
      <c r="AK22" s="686"/>
      <c r="AL22" s="662">
        <v>1.7999999523162842</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1046621</v>
      </c>
      <c r="S23" s="660"/>
      <c r="T23" s="660"/>
      <c r="U23" s="660"/>
      <c r="V23" s="660"/>
      <c r="W23" s="660"/>
      <c r="X23" s="660"/>
      <c r="Y23" s="661"/>
      <c r="Z23" s="685">
        <v>5.6</v>
      </c>
      <c r="AA23" s="685"/>
      <c r="AB23" s="685"/>
      <c r="AC23" s="685"/>
      <c r="AD23" s="686">
        <v>951610</v>
      </c>
      <c r="AE23" s="686"/>
      <c r="AF23" s="686"/>
      <c r="AG23" s="686"/>
      <c r="AH23" s="686"/>
      <c r="AI23" s="686"/>
      <c r="AJ23" s="686"/>
      <c r="AK23" s="686"/>
      <c r="AL23" s="662">
        <v>9.1</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v>591962</v>
      </c>
      <c r="BH23" s="660"/>
      <c r="BI23" s="660"/>
      <c r="BJ23" s="660"/>
      <c r="BK23" s="660"/>
      <c r="BL23" s="660"/>
      <c r="BM23" s="660"/>
      <c r="BN23" s="661"/>
      <c r="BO23" s="685">
        <v>7.2</v>
      </c>
      <c r="BP23" s="685"/>
      <c r="BQ23" s="685"/>
      <c r="BR23" s="685"/>
      <c r="BS23" s="686" t="s">
        <v>128</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v>951610</v>
      </c>
      <c r="S24" s="660"/>
      <c r="T24" s="660"/>
      <c r="U24" s="660"/>
      <c r="V24" s="660"/>
      <c r="W24" s="660"/>
      <c r="X24" s="660"/>
      <c r="Y24" s="661"/>
      <c r="Z24" s="685">
        <v>5.0999999999999996</v>
      </c>
      <c r="AA24" s="685"/>
      <c r="AB24" s="685"/>
      <c r="AC24" s="685"/>
      <c r="AD24" s="686">
        <v>951610</v>
      </c>
      <c r="AE24" s="686"/>
      <c r="AF24" s="686"/>
      <c r="AG24" s="686"/>
      <c r="AH24" s="686"/>
      <c r="AI24" s="686"/>
      <c r="AJ24" s="686"/>
      <c r="AK24" s="686"/>
      <c r="AL24" s="662">
        <v>9.1</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8008489</v>
      </c>
      <c r="CS24" s="707"/>
      <c r="CT24" s="707"/>
      <c r="CU24" s="707"/>
      <c r="CV24" s="707"/>
      <c r="CW24" s="707"/>
      <c r="CX24" s="707"/>
      <c r="CY24" s="735"/>
      <c r="CZ24" s="736">
        <v>46.5</v>
      </c>
      <c r="DA24" s="721"/>
      <c r="DB24" s="721"/>
      <c r="DC24" s="738"/>
      <c r="DD24" s="734">
        <v>4671058</v>
      </c>
      <c r="DE24" s="707"/>
      <c r="DF24" s="707"/>
      <c r="DG24" s="707"/>
      <c r="DH24" s="707"/>
      <c r="DI24" s="707"/>
      <c r="DJ24" s="707"/>
      <c r="DK24" s="735"/>
      <c r="DL24" s="734">
        <v>4663427</v>
      </c>
      <c r="DM24" s="707"/>
      <c r="DN24" s="707"/>
      <c r="DO24" s="707"/>
      <c r="DP24" s="707"/>
      <c r="DQ24" s="707"/>
      <c r="DR24" s="707"/>
      <c r="DS24" s="707"/>
      <c r="DT24" s="707"/>
      <c r="DU24" s="707"/>
      <c r="DV24" s="735"/>
      <c r="DW24" s="736">
        <v>44.5</v>
      </c>
      <c r="DX24" s="721"/>
      <c r="DY24" s="721"/>
      <c r="DZ24" s="721"/>
      <c r="EA24" s="721"/>
      <c r="EB24" s="721"/>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95011</v>
      </c>
      <c r="S25" s="660"/>
      <c r="T25" s="660"/>
      <c r="U25" s="660"/>
      <c r="V25" s="660"/>
      <c r="W25" s="660"/>
      <c r="X25" s="660"/>
      <c r="Y25" s="661"/>
      <c r="Z25" s="685">
        <v>0.5</v>
      </c>
      <c r="AA25" s="685"/>
      <c r="AB25" s="685"/>
      <c r="AC25" s="685"/>
      <c r="AD25" s="686" t="s">
        <v>128</v>
      </c>
      <c r="AE25" s="686"/>
      <c r="AF25" s="686"/>
      <c r="AG25" s="686"/>
      <c r="AH25" s="686"/>
      <c r="AI25" s="686"/>
      <c r="AJ25" s="686"/>
      <c r="AK25" s="686"/>
      <c r="AL25" s="662" t="s">
        <v>128</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3248285</v>
      </c>
      <c r="CS25" s="669"/>
      <c r="CT25" s="669"/>
      <c r="CU25" s="669"/>
      <c r="CV25" s="669"/>
      <c r="CW25" s="669"/>
      <c r="CX25" s="669"/>
      <c r="CY25" s="670"/>
      <c r="CZ25" s="662">
        <v>18.899999999999999</v>
      </c>
      <c r="DA25" s="671"/>
      <c r="DB25" s="671"/>
      <c r="DC25" s="672"/>
      <c r="DD25" s="665">
        <v>2846043</v>
      </c>
      <c r="DE25" s="669"/>
      <c r="DF25" s="669"/>
      <c r="DG25" s="669"/>
      <c r="DH25" s="669"/>
      <c r="DI25" s="669"/>
      <c r="DJ25" s="669"/>
      <c r="DK25" s="670"/>
      <c r="DL25" s="665">
        <v>2843769</v>
      </c>
      <c r="DM25" s="669"/>
      <c r="DN25" s="669"/>
      <c r="DO25" s="669"/>
      <c r="DP25" s="669"/>
      <c r="DQ25" s="669"/>
      <c r="DR25" s="669"/>
      <c r="DS25" s="669"/>
      <c r="DT25" s="669"/>
      <c r="DU25" s="669"/>
      <c r="DV25" s="670"/>
      <c r="DW25" s="662">
        <v>27.1</v>
      </c>
      <c r="DX25" s="671"/>
      <c r="DY25" s="671"/>
      <c r="DZ25" s="671"/>
      <c r="EA25" s="671"/>
      <c r="EB25" s="671"/>
      <c r="EC25" s="690"/>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1906662</v>
      </c>
      <c r="CS26" s="660"/>
      <c r="CT26" s="660"/>
      <c r="CU26" s="660"/>
      <c r="CV26" s="660"/>
      <c r="CW26" s="660"/>
      <c r="CX26" s="660"/>
      <c r="CY26" s="661"/>
      <c r="CZ26" s="662">
        <v>11.1</v>
      </c>
      <c r="DA26" s="671"/>
      <c r="DB26" s="671"/>
      <c r="DC26" s="672"/>
      <c r="DD26" s="665">
        <v>1647355</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0"/>
    </row>
    <row r="27" spans="2:133" ht="11.25" customHeight="1" x14ac:dyDescent="0.15">
      <c r="B27" s="656" t="s">
        <v>299</v>
      </c>
      <c r="C27" s="657"/>
      <c r="D27" s="657"/>
      <c r="E27" s="657"/>
      <c r="F27" s="657"/>
      <c r="G27" s="657"/>
      <c r="H27" s="657"/>
      <c r="I27" s="657"/>
      <c r="J27" s="657"/>
      <c r="K27" s="657"/>
      <c r="L27" s="657"/>
      <c r="M27" s="657"/>
      <c r="N27" s="657"/>
      <c r="O27" s="657"/>
      <c r="P27" s="657"/>
      <c r="Q27" s="658"/>
      <c r="R27" s="659">
        <v>11100170</v>
      </c>
      <c r="S27" s="660"/>
      <c r="T27" s="660"/>
      <c r="U27" s="660"/>
      <c r="V27" s="660"/>
      <c r="W27" s="660"/>
      <c r="X27" s="660"/>
      <c r="Y27" s="661"/>
      <c r="Z27" s="685">
        <v>59.8</v>
      </c>
      <c r="AA27" s="685"/>
      <c r="AB27" s="685"/>
      <c r="AC27" s="685"/>
      <c r="AD27" s="686">
        <v>10404300</v>
      </c>
      <c r="AE27" s="686"/>
      <c r="AF27" s="686"/>
      <c r="AG27" s="686"/>
      <c r="AH27" s="686"/>
      <c r="AI27" s="686"/>
      <c r="AJ27" s="686"/>
      <c r="AK27" s="686"/>
      <c r="AL27" s="662">
        <v>99.300003051757813</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8272137</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4004317</v>
      </c>
      <c r="CS27" s="669"/>
      <c r="CT27" s="669"/>
      <c r="CU27" s="669"/>
      <c r="CV27" s="669"/>
      <c r="CW27" s="669"/>
      <c r="CX27" s="669"/>
      <c r="CY27" s="670"/>
      <c r="CZ27" s="662">
        <v>23.3</v>
      </c>
      <c r="DA27" s="671"/>
      <c r="DB27" s="671"/>
      <c r="DC27" s="672"/>
      <c r="DD27" s="665">
        <v>1069128</v>
      </c>
      <c r="DE27" s="669"/>
      <c r="DF27" s="669"/>
      <c r="DG27" s="669"/>
      <c r="DH27" s="669"/>
      <c r="DI27" s="669"/>
      <c r="DJ27" s="669"/>
      <c r="DK27" s="670"/>
      <c r="DL27" s="665">
        <v>1063771</v>
      </c>
      <c r="DM27" s="669"/>
      <c r="DN27" s="669"/>
      <c r="DO27" s="669"/>
      <c r="DP27" s="669"/>
      <c r="DQ27" s="669"/>
      <c r="DR27" s="669"/>
      <c r="DS27" s="669"/>
      <c r="DT27" s="669"/>
      <c r="DU27" s="669"/>
      <c r="DV27" s="670"/>
      <c r="DW27" s="662">
        <v>10.199999999999999</v>
      </c>
      <c r="DX27" s="671"/>
      <c r="DY27" s="671"/>
      <c r="DZ27" s="671"/>
      <c r="EA27" s="671"/>
      <c r="EB27" s="671"/>
      <c r="EC27" s="690"/>
    </row>
    <row r="28" spans="2:133" ht="11.25" customHeight="1" x14ac:dyDescent="0.15">
      <c r="B28" s="656" t="s">
        <v>302</v>
      </c>
      <c r="C28" s="657"/>
      <c r="D28" s="657"/>
      <c r="E28" s="657"/>
      <c r="F28" s="657"/>
      <c r="G28" s="657"/>
      <c r="H28" s="657"/>
      <c r="I28" s="657"/>
      <c r="J28" s="657"/>
      <c r="K28" s="657"/>
      <c r="L28" s="657"/>
      <c r="M28" s="657"/>
      <c r="N28" s="657"/>
      <c r="O28" s="657"/>
      <c r="P28" s="657"/>
      <c r="Q28" s="658"/>
      <c r="R28" s="659">
        <v>7451</v>
      </c>
      <c r="S28" s="660"/>
      <c r="T28" s="660"/>
      <c r="U28" s="660"/>
      <c r="V28" s="660"/>
      <c r="W28" s="660"/>
      <c r="X28" s="660"/>
      <c r="Y28" s="661"/>
      <c r="Z28" s="685">
        <v>0</v>
      </c>
      <c r="AA28" s="685"/>
      <c r="AB28" s="685"/>
      <c r="AC28" s="685"/>
      <c r="AD28" s="686">
        <v>7451</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303</v>
      </c>
      <c r="CE28" s="657"/>
      <c r="CF28" s="657"/>
      <c r="CG28" s="657"/>
      <c r="CH28" s="657"/>
      <c r="CI28" s="657"/>
      <c r="CJ28" s="657"/>
      <c r="CK28" s="657"/>
      <c r="CL28" s="657"/>
      <c r="CM28" s="657"/>
      <c r="CN28" s="657"/>
      <c r="CO28" s="657"/>
      <c r="CP28" s="657"/>
      <c r="CQ28" s="658"/>
      <c r="CR28" s="659">
        <v>755887</v>
      </c>
      <c r="CS28" s="660"/>
      <c r="CT28" s="660"/>
      <c r="CU28" s="660"/>
      <c r="CV28" s="660"/>
      <c r="CW28" s="660"/>
      <c r="CX28" s="660"/>
      <c r="CY28" s="661"/>
      <c r="CZ28" s="662">
        <v>4.4000000000000004</v>
      </c>
      <c r="DA28" s="671"/>
      <c r="DB28" s="671"/>
      <c r="DC28" s="672"/>
      <c r="DD28" s="665">
        <v>755887</v>
      </c>
      <c r="DE28" s="660"/>
      <c r="DF28" s="660"/>
      <c r="DG28" s="660"/>
      <c r="DH28" s="660"/>
      <c r="DI28" s="660"/>
      <c r="DJ28" s="660"/>
      <c r="DK28" s="661"/>
      <c r="DL28" s="665">
        <v>755887</v>
      </c>
      <c r="DM28" s="660"/>
      <c r="DN28" s="660"/>
      <c r="DO28" s="660"/>
      <c r="DP28" s="660"/>
      <c r="DQ28" s="660"/>
      <c r="DR28" s="660"/>
      <c r="DS28" s="660"/>
      <c r="DT28" s="660"/>
      <c r="DU28" s="660"/>
      <c r="DV28" s="661"/>
      <c r="DW28" s="662">
        <v>7.2</v>
      </c>
      <c r="DX28" s="671"/>
      <c r="DY28" s="671"/>
      <c r="DZ28" s="671"/>
      <c r="EA28" s="671"/>
      <c r="EB28" s="671"/>
      <c r="EC28" s="690"/>
    </row>
    <row r="29" spans="2:133" ht="11.25" customHeight="1" x14ac:dyDescent="0.15">
      <c r="B29" s="656" t="s">
        <v>304</v>
      </c>
      <c r="C29" s="657"/>
      <c r="D29" s="657"/>
      <c r="E29" s="657"/>
      <c r="F29" s="657"/>
      <c r="G29" s="657"/>
      <c r="H29" s="657"/>
      <c r="I29" s="657"/>
      <c r="J29" s="657"/>
      <c r="K29" s="657"/>
      <c r="L29" s="657"/>
      <c r="M29" s="657"/>
      <c r="N29" s="657"/>
      <c r="O29" s="657"/>
      <c r="P29" s="657"/>
      <c r="Q29" s="658"/>
      <c r="R29" s="659">
        <v>4933</v>
      </c>
      <c r="S29" s="660"/>
      <c r="T29" s="660"/>
      <c r="U29" s="660"/>
      <c r="V29" s="660"/>
      <c r="W29" s="660"/>
      <c r="X29" s="660"/>
      <c r="Y29" s="661"/>
      <c r="Z29" s="685">
        <v>0</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70</v>
      </c>
      <c r="CG29" s="657"/>
      <c r="CH29" s="657"/>
      <c r="CI29" s="657"/>
      <c r="CJ29" s="657"/>
      <c r="CK29" s="657"/>
      <c r="CL29" s="657"/>
      <c r="CM29" s="657"/>
      <c r="CN29" s="657"/>
      <c r="CO29" s="657"/>
      <c r="CP29" s="657"/>
      <c r="CQ29" s="658"/>
      <c r="CR29" s="659">
        <v>755887</v>
      </c>
      <c r="CS29" s="669"/>
      <c r="CT29" s="669"/>
      <c r="CU29" s="669"/>
      <c r="CV29" s="669"/>
      <c r="CW29" s="669"/>
      <c r="CX29" s="669"/>
      <c r="CY29" s="670"/>
      <c r="CZ29" s="662">
        <v>4.4000000000000004</v>
      </c>
      <c r="DA29" s="671"/>
      <c r="DB29" s="671"/>
      <c r="DC29" s="672"/>
      <c r="DD29" s="665">
        <v>755887</v>
      </c>
      <c r="DE29" s="669"/>
      <c r="DF29" s="669"/>
      <c r="DG29" s="669"/>
      <c r="DH29" s="669"/>
      <c r="DI29" s="669"/>
      <c r="DJ29" s="669"/>
      <c r="DK29" s="670"/>
      <c r="DL29" s="665">
        <v>755887</v>
      </c>
      <c r="DM29" s="669"/>
      <c r="DN29" s="669"/>
      <c r="DO29" s="669"/>
      <c r="DP29" s="669"/>
      <c r="DQ29" s="669"/>
      <c r="DR29" s="669"/>
      <c r="DS29" s="669"/>
      <c r="DT29" s="669"/>
      <c r="DU29" s="669"/>
      <c r="DV29" s="670"/>
      <c r="DW29" s="662">
        <v>7.2</v>
      </c>
      <c r="DX29" s="671"/>
      <c r="DY29" s="671"/>
      <c r="DZ29" s="671"/>
      <c r="EA29" s="671"/>
      <c r="EB29" s="671"/>
      <c r="EC29" s="690"/>
    </row>
    <row r="30" spans="2:133" ht="11.25" customHeight="1" x14ac:dyDescent="0.15">
      <c r="B30" s="656" t="s">
        <v>306</v>
      </c>
      <c r="C30" s="657"/>
      <c r="D30" s="657"/>
      <c r="E30" s="657"/>
      <c r="F30" s="657"/>
      <c r="G30" s="657"/>
      <c r="H30" s="657"/>
      <c r="I30" s="657"/>
      <c r="J30" s="657"/>
      <c r="K30" s="657"/>
      <c r="L30" s="657"/>
      <c r="M30" s="657"/>
      <c r="N30" s="657"/>
      <c r="O30" s="657"/>
      <c r="P30" s="657"/>
      <c r="Q30" s="658"/>
      <c r="R30" s="659">
        <v>152822</v>
      </c>
      <c r="S30" s="660"/>
      <c r="T30" s="660"/>
      <c r="U30" s="660"/>
      <c r="V30" s="660"/>
      <c r="W30" s="660"/>
      <c r="X30" s="660"/>
      <c r="Y30" s="661"/>
      <c r="Z30" s="685">
        <v>0.8</v>
      </c>
      <c r="AA30" s="685"/>
      <c r="AB30" s="685"/>
      <c r="AC30" s="685"/>
      <c r="AD30" s="686">
        <v>31139</v>
      </c>
      <c r="AE30" s="686"/>
      <c r="AF30" s="686"/>
      <c r="AG30" s="686"/>
      <c r="AH30" s="686"/>
      <c r="AI30" s="686"/>
      <c r="AJ30" s="686"/>
      <c r="AK30" s="686"/>
      <c r="AL30" s="662">
        <v>0.3</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722341</v>
      </c>
      <c r="CS30" s="660"/>
      <c r="CT30" s="660"/>
      <c r="CU30" s="660"/>
      <c r="CV30" s="660"/>
      <c r="CW30" s="660"/>
      <c r="CX30" s="660"/>
      <c r="CY30" s="661"/>
      <c r="CZ30" s="662">
        <v>4.2</v>
      </c>
      <c r="DA30" s="671"/>
      <c r="DB30" s="671"/>
      <c r="DC30" s="672"/>
      <c r="DD30" s="665">
        <v>722341</v>
      </c>
      <c r="DE30" s="660"/>
      <c r="DF30" s="660"/>
      <c r="DG30" s="660"/>
      <c r="DH30" s="660"/>
      <c r="DI30" s="660"/>
      <c r="DJ30" s="660"/>
      <c r="DK30" s="661"/>
      <c r="DL30" s="665">
        <v>722341</v>
      </c>
      <c r="DM30" s="660"/>
      <c r="DN30" s="660"/>
      <c r="DO30" s="660"/>
      <c r="DP30" s="660"/>
      <c r="DQ30" s="660"/>
      <c r="DR30" s="660"/>
      <c r="DS30" s="660"/>
      <c r="DT30" s="660"/>
      <c r="DU30" s="660"/>
      <c r="DV30" s="661"/>
      <c r="DW30" s="662">
        <v>6.9</v>
      </c>
      <c r="DX30" s="671"/>
      <c r="DY30" s="671"/>
      <c r="DZ30" s="671"/>
      <c r="EA30" s="671"/>
      <c r="EB30" s="671"/>
      <c r="EC30" s="690"/>
    </row>
    <row r="31" spans="2:133" ht="11.25" customHeight="1" x14ac:dyDescent="0.15">
      <c r="B31" s="656" t="s">
        <v>310</v>
      </c>
      <c r="C31" s="657"/>
      <c r="D31" s="657"/>
      <c r="E31" s="657"/>
      <c r="F31" s="657"/>
      <c r="G31" s="657"/>
      <c r="H31" s="657"/>
      <c r="I31" s="657"/>
      <c r="J31" s="657"/>
      <c r="K31" s="657"/>
      <c r="L31" s="657"/>
      <c r="M31" s="657"/>
      <c r="N31" s="657"/>
      <c r="O31" s="657"/>
      <c r="P31" s="657"/>
      <c r="Q31" s="658"/>
      <c r="R31" s="659">
        <v>111260</v>
      </c>
      <c r="S31" s="660"/>
      <c r="T31" s="660"/>
      <c r="U31" s="660"/>
      <c r="V31" s="660"/>
      <c r="W31" s="660"/>
      <c r="X31" s="660"/>
      <c r="Y31" s="661"/>
      <c r="Z31" s="685">
        <v>0.6</v>
      </c>
      <c r="AA31" s="685"/>
      <c r="AB31" s="685"/>
      <c r="AC31" s="685"/>
      <c r="AD31" s="686" t="s">
        <v>128</v>
      </c>
      <c r="AE31" s="686"/>
      <c r="AF31" s="686"/>
      <c r="AG31" s="686"/>
      <c r="AH31" s="686"/>
      <c r="AI31" s="686"/>
      <c r="AJ31" s="686"/>
      <c r="AK31" s="686"/>
      <c r="AL31" s="662" t="s">
        <v>128</v>
      </c>
      <c r="AM31" s="663"/>
      <c r="AN31" s="663"/>
      <c r="AO31" s="687"/>
      <c r="AP31" s="723" t="s">
        <v>311</v>
      </c>
      <c r="AQ31" s="724"/>
      <c r="AR31" s="724"/>
      <c r="AS31" s="724"/>
      <c r="AT31" s="725" t="s">
        <v>312</v>
      </c>
      <c r="AU31" s="353"/>
      <c r="AV31" s="353"/>
      <c r="AW31" s="353"/>
      <c r="AX31" s="709" t="s">
        <v>189</v>
      </c>
      <c r="AY31" s="710"/>
      <c r="AZ31" s="710"/>
      <c r="BA31" s="710"/>
      <c r="BB31" s="710"/>
      <c r="BC31" s="710"/>
      <c r="BD31" s="710"/>
      <c r="BE31" s="710"/>
      <c r="BF31" s="711"/>
      <c r="BG31" s="719">
        <v>99.4</v>
      </c>
      <c r="BH31" s="720"/>
      <c r="BI31" s="720"/>
      <c r="BJ31" s="720"/>
      <c r="BK31" s="720"/>
      <c r="BL31" s="720"/>
      <c r="BM31" s="721">
        <v>98.4</v>
      </c>
      <c r="BN31" s="720"/>
      <c r="BO31" s="720"/>
      <c r="BP31" s="720"/>
      <c r="BQ31" s="722"/>
      <c r="BR31" s="719">
        <v>97.9</v>
      </c>
      <c r="BS31" s="720"/>
      <c r="BT31" s="720"/>
      <c r="BU31" s="720"/>
      <c r="BV31" s="720"/>
      <c r="BW31" s="720"/>
      <c r="BX31" s="721">
        <v>96.8</v>
      </c>
      <c r="BY31" s="720"/>
      <c r="BZ31" s="720"/>
      <c r="CA31" s="720"/>
      <c r="CB31" s="722"/>
      <c r="CD31" s="681"/>
      <c r="CE31" s="682"/>
      <c r="CF31" s="656" t="s">
        <v>313</v>
      </c>
      <c r="CG31" s="657"/>
      <c r="CH31" s="657"/>
      <c r="CI31" s="657"/>
      <c r="CJ31" s="657"/>
      <c r="CK31" s="657"/>
      <c r="CL31" s="657"/>
      <c r="CM31" s="657"/>
      <c r="CN31" s="657"/>
      <c r="CO31" s="657"/>
      <c r="CP31" s="657"/>
      <c r="CQ31" s="658"/>
      <c r="CR31" s="659">
        <v>33546</v>
      </c>
      <c r="CS31" s="669"/>
      <c r="CT31" s="669"/>
      <c r="CU31" s="669"/>
      <c r="CV31" s="669"/>
      <c r="CW31" s="669"/>
      <c r="CX31" s="669"/>
      <c r="CY31" s="670"/>
      <c r="CZ31" s="662">
        <v>0.2</v>
      </c>
      <c r="DA31" s="671"/>
      <c r="DB31" s="671"/>
      <c r="DC31" s="672"/>
      <c r="DD31" s="665">
        <v>33546</v>
      </c>
      <c r="DE31" s="669"/>
      <c r="DF31" s="669"/>
      <c r="DG31" s="669"/>
      <c r="DH31" s="669"/>
      <c r="DI31" s="669"/>
      <c r="DJ31" s="669"/>
      <c r="DK31" s="670"/>
      <c r="DL31" s="665">
        <v>33546</v>
      </c>
      <c r="DM31" s="669"/>
      <c r="DN31" s="669"/>
      <c r="DO31" s="669"/>
      <c r="DP31" s="669"/>
      <c r="DQ31" s="669"/>
      <c r="DR31" s="669"/>
      <c r="DS31" s="669"/>
      <c r="DT31" s="669"/>
      <c r="DU31" s="669"/>
      <c r="DV31" s="670"/>
      <c r="DW31" s="662">
        <v>0.3</v>
      </c>
      <c r="DX31" s="671"/>
      <c r="DY31" s="671"/>
      <c r="DZ31" s="671"/>
      <c r="EA31" s="671"/>
      <c r="EB31" s="671"/>
      <c r="EC31" s="690"/>
    </row>
    <row r="32" spans="2:133" ht="11.25" customHeight="1" x14ac:dyDescent="0.15">
      <c r="B32" s="656" t="s">
        <v>314</v>
      </c>
      <c r="C32" s="657"/>
      <c r="D32" s="657"/>
      <c r="E32" s="657"/>
      <c r="F32" s="657"/>
      <c r="G32" s="657"/>
      <c r="H32" s="657"/>
      <c r="I32" s="657"/>
      <c r="J32" s="657"/>
      <c r="K32" s="657"/>
      <c r="L32" s="657"/>
      <c r="M32" s="657"/>
      <c r="N32" s="657"/>
      <c r="O32" s="657"/>
      <c r="P32" s="657"/>
      <c r="Q32" s="658"/>
      <c r="R32" s="659">
        <v>3205507</v>
      </c>
      <c r="S32" s="660"/>
      <c r="T32" s="660"/>
      <c r="U32" s="660"/>
      <c r="V32" s="660"/>
      <c r="W32" s="660"/>
      <c r="X32" s="660"/>
      <c r="Y32" s="661"/>
      <c r="Z32" s="685">
        <v>17.3</v>
      </c>
      <c r="AA32" s="685"/>
      <c r="AB32" s="685"/>
      <c r="AC32" s="685"/>
      <c r="AD32" s="686" t="s">
        <v>128</v>
      </c>
      <c r="AE32" s="686"/>
      <c r="AF32" s="686"/>
      <c r="AG32" s="686"/>
      <c r="AH32" s="686"/>
      <c r="AI32" s="686"/>
      <c r="AJ32" s="686"/>
      <c r="AK32" s="686"/>
      <c r="AL32" s="662" t="s">
        <v>128</v>
      </c>
      <c r="AM32" s="663"/>
      <c r="AN32" s="663"/>
      <c r="AO32" s="687"/>
      <c r="AP32" s="696"/>
      <c r="AQ32" s="697"/>
      <c r="AR32" s="697"/>
      <c r="AS32" s="697"/>
      <c r="AT32" s="726"/>
      <c r="AU32" s="349" t="s">
        <v>315</v>
      </c>
      <c r="AX32" s="656" t="s">
        <v>316</v>
      </c>
      <c r="AY32" s="657"/>
      <c r="AZ32" s="657"/>
      <c r="BA32" s="657"/>
      <c r="BB32" s="657"/>
      <c r="BC32" s="657"/>
      <c r="BD32" s="657"/>
      <c r="BE32" s="657"/>
      <c r="BF32" s="658"/>
      <c r="BG32" s="728">
        <v>99.3</v>
      </c>
      <c r="BH32" s="669"/>
      <c r="BI32" s="669"/>
      <c r="BJ32" s="669"/>
      <c r="BK32" s="669"/>
      <c r="BL32" s="669"/>
      <c r="BM32" s="663">
        <v>97.5</v>
      </c>
      <c r="BN32" s="669"/>
      <c r="BO32" s="669"/>
      <c r="BP32" s="669"/>
      <c r="BQ32" s="694"/>
      <c r="BR32" s="728">
        <v>98.9</v>
      </c>
      <c r="BS32" s="669"/>
      <c r="BT32" s="669"/>
      <c r="BU32" s="669"/>
      <c r="BV32" s="669"/>
      <c r="BW32" s="669"/>
      <c r="BX32" s="663">
        <v>97.1</v>
      </c>
      <c r="BY32" s="669"/>
      <c r="BZ32" s="669"/>
      <c r="CA32" s="669"/>
      <c r="CB32" s="694"/>
      <c r="CD32" s="683"/>
      <c r="CE32" s="684"/>
      <c r="CF32" s="656" t="s">
        <v>317</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0"/>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698"/>
      <c r="AQ33" s="699"/>
      <c r="AR33" s="699"/>
      <c r="AS33" s="699"/>
      <c r="AT33" s="727"/>
      <c r="AU33" s="354"/>
      <c r="AV33" s="354"/>
      <c r="AW33" s="354"/>
      <c r="AX33" s="636" t="s">
        <v>319</v>
      </c>
      <c r="AY33" s="637"/>
      <c r="AZ33" s="637"/>
      <c r="BA33" s="637"/>
      <c r="BB33" s="637"/>
      <c r="BC33" s="637"/>
      <c r="BD33" s="637"/>
      <c r="BE33" s="637"/>
      <c r="BF33" s="638"/>
      <c r="BG33" s="715">
        <v>99.6</v>
      </c>
      <c r="BH33" s="640"/>
      <c r="BI33" s="640"/>
      <c r="BJ33" s="640"/>
      <c r="BK33" s="640"/>
      <c r="BL33" s="640"/>
      <c r="BM33" s="677">
        <v>99.2</v>
      </c>
      <c r="BN33" s="640"/>
      <c r="BO33" s="640"/>
      <c r="BP33" s="640"/>
      <c r="BQ33" s="688"/>
      <c r="BR33" s="715">
        <v>96.9</v>
      </c>
      <c r="BS33" s="640"/>
      <c r="BT33" s="640"/>
      <c r="BU33" s="640"/>
      <c r="BV33" s="640"/>
      <c r="BW33" s="640"/>
      <c r="BX33" s="677">
        <v>96.5</v>
      </c>
      <c r="BY33" s="640"/>
      <c r="BZ33" s="640"/>
      <c r="CA33" s="640"/>
      <c r="CB33" s="688"/>
      <c r="CD33" s="656" t="s">
        <v>320</v>
      </c>
      <c r="CE33" s="657"/>
      <c r="CF33" s="657"/>
      <c r="CG33" s="657"/>
      <c r="CH33" s="657"/>
      <c r="CI33" s="657"/>
      <c r="CJ33" s="657"/>
      <c r="CK33" s="657"/>
      <c r="CL33" s="657"/>
      <c r="CM33" s="657"/>
      <c r="CN33" s="657"/>
      <c r="CO33" s="657"/>
      <c r="CP33" s="657"/>
      <c r="CQ33" s="658"/>
      <c r="CR33" s="659">
        <v>7596528</v>
      </c>
      <c r="CS33" s="669"/>
      <c r="CT33" s="669"/>
      <c r="CU33" s="669"/>
      <c r="CV33" s="669"/>
      <c r="CW33" s="669"/>
      <c r="CX33" s="669"/>
      <c r="CY33" s="670"/>
      <c r="CZ33" s="662">
        <v>44.1</v>
      </c>
      <c r="DA33" s="671"/>
      <c r="DB33" s="671"/>
      <c r="DC33" s="672"/>
      <c r="DD33" s="665">
        <v>6293186</v>
      </c>
      <c r="DE33" s="669"/>
      <c r="DF33" s="669"/>
      <c r="DG33" s="669"/>
      <c r="DH33" s="669"/>
      <c r="DI33" s="669"/>
      <c r="DJ33" s="669"/>
      <c r="DK33" s="670"/>
      <c r="DL33" s="665">
        <v>4203233</v>
      </c>
      <c r="DM33" s="669"/>
      <c r="DN33" s="669"/>
      <c r="DO33" s="669"/>
      <c r="DP33" s="669"/>
      <c r="DQ33" s="669"/>
      <c r="DR33" s="669"/>
      <c r="DS33" s="669"/>
      <c r="DT33" s="669"/>
      <c r="DU33" s="669"/>
      <c r="DV33" s="670"/>
      <c r="DW33" s="662">
        <v>40.1</v>
      </c>
      <c r="DX33" s="671"/>
      <c r="DY33" s="671"/>
      <c r="DZ33" s="671"/>
      <c r="EA33" s="671"/>
      <c r="EB33" s="671"/>
      <c r="EC33" s="690"/>
    </row>
    <row r="34" spans="2:133" ht="11.25" customHeight="1" x14ac:dyDescent="0.15">
      <c r="B34" s="656" t="s">
        <v>321</v>
      </c>
      <c r="C34" s="657"/>
      <c r="D34" s="657"/>
      <c r="E34" s="657"/>
      <c r="F34" s="657"/>
      <c r="G34" s="657"/>
      <c r="H34" s="657"/>
      <c r="I34" s="657"/>
      <c r="J34" s="657"/>
      <c r="K34" s="657"/>
      <c r="L34" s="657"/>
      <c r="M34" s="657"/>
      <c r="N34" s="657"/>
      <c r="O34" s="657"/>
      <c r="P34" s="657"/>
      <c r="Q34" s="658"/>
      <c r="R34" s="659">
        <v>1083727</v>
      </c>
      <c r="S34" s="660"/>
      <c r="T34" s="660"/>
      <c r="U34" s="660"/>
      <c r="V34" s="660"/>
      <c r="W34" s="660"/>
      <c r="X34" s="660"/>
      <c r="Y34" s="661"/>
      <c r="Z34" s="685">
        <v>5.8</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322</v>
      </c>
      <c r="CE34" s="657"/>
      <c r="CF34" s="657"/>
      <c r="CG34" s="657"/>
      <c r="CH34" s="657"/>
      <c r="CI34" s="657"/>
      <c r="CJ34" s="657"/>
      <c r="CK34" s="657"/>
      <c r="CL34" s="657"/>
      <c r="CM34" s="657"/>
      <c r="CN34" s="657"/>
      <c r="CO34" s="657"/>
      <c r="CP34" s="657"/>
      <c r="CQ34" s="658"/>
      <c r="CR34" s="659">
        <v>2432449</v>
      </c>
      <c r="CS34" s="660"/>
      <c r="CT34" s="660"/>
      <c r="CU34" s="660"/>
      <c r="CV34" s="660"/>
      <c r="CW34" s="660"/>
      <c r="CX34" s="660"/>
      <c r="CY34" s="661"/>
      <c r="CZ34" s="662">
        <v>14.1</v>
      </c>
      <c r="DA34" s="671"/>
      <c r="DB34" s="671"/>
      <c r="DC34" s="672"/>
      <c r="DD34" s="665">
        <v>1635815</v>
      </c>
      <c r="DE34" s="660"/>
      <c r="DF34" s="660"/>
      <c r="DG34" s="660"/>
      <c r="DH34" s="660"/>
      <c r="DI34" s="660"/>
      <c r="DJ34" s="660"/>
      <c r="DK34" s="661"/>
      <c r="DL34" s="665">
        <v>1463340</v>
      </c>
      <c r="DM34" s="660"/>
      <c r="DN34" s="660"/>
      <c r="DO34" s="660"/>
      <c r="DP34" s="660"/>
      <c r="DQ34" s="660"/>
      <c r="DR34" s="660"/>
      <c r="DS34" s="660"/>
      <c r="DT34" s="660"/>
      <c r="DU34" s="660"/>
      <c r="DV34" s="661"/>
      <c r="DW34" s="662">
        <v>14</v>
      </c>
      <c r="DX34" s="671"/>
      <c r="DY34" s="671"/>
      <c r="DZ34" s="671"/>
      <c r="EA34" s="671"/>
      <c r="EB34" s="671"/>
      <c r="EC34" s="690"/>
    </row>
    <row r="35" spans="2:133" ht="11.25" customHeight="1" x14ac:dyDescent="0.15">
      <c r="B35" s="656" t="s">
        <v>323</v>
      </c>
      <c r="C35" s="657"/>
      <c r="D35" s="657"/>
      <c r="E35" s="657"/>
      <c r="F35" s="657"/>
      <c r="G35" s="657"/>
      <c r="H35" s="657"/>
      <c r="I35" s="657"/>
      <c r="J35" s="657"/>
      <c r="K35" s="657"/>
      <c r="L35" s="657"/>
      <c r="M35" s="657"/>
      <c r="N35" s="657"/>
      <c r="O35" s="657"/>
      <c r="P35" s="657"/>
      <c r="Q35" s="658"/>
      <c r="R35" s="659">
        <v>39981</v>
      </c>
      <c r="S35" s="660"/>
      <c r="T35" s="660"/>
      <c r="U35" s="660"/>
      <c r="V35" s="660"/>
      <c r="W35" s="660"/>
      <c r="X35" s="660"/>
      <c r="Y35" s="661"/>
      <c r="Z35" s="685">
        <v>0.2</v>
      </c>
      <c r="AA35" s="685"/>
      <c r="AB35" s="685"/>
      <c r="AC35" s="685"/>
      <c r="AD35" s="686">
        <v>18403</v>
      </c>
      <c r="AE35" s="686"/>
      <c r="AF35" s="686"/>
      <c r="AG35" s="686"/>
      <c r="AH35" s="686"/>
      <c r="AI35" s="686"/>
      <c r="AJ35" s="686"/>
      <c r="AK35" s="686"/>
      <c r="AL35" s="662">
        <v>0.2</v>
      </c>
      <c r="AM35" s="663"/>
      <c r="AN35" s="663"/>
      <c r="AO35" s="687"/>
      <c r="AP35" s="357"/>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107279</v>
      </c>
      <c r="CS35" s="669"/>
      <c r="CT35" s="669"/>
      <c r="CU35" s="669"/>
      <c r="CV35" s="669"/>
      <c r="CW35" s="669"/>
      <c r="CX35" s="669"/>
      <c r="CY35" s="670"/>
      <c r="CZ35" s="662">
        <v>0.6</v>
      </c>
      <c r="DA35" s="671"/>
      <c r="DB35" s="671"/>
      <c r="DC35" s="672"/>
      <c r="DD35" s="665">
        <v>93743</v>
      </c>
      <c r="DE35" s="669"/>
      <c r="DF35" s="669"/>
      <c r="DG35" s="669"/>
      <c r="DH35" s="669"/>
      <c r="DI35" s="669"/>
      <c r="DJ35" s="669"/>
      <c r="DK35" s="670"/>
      <c r="DL35" s="665">
        <v>93743</v>
      </c>
      <c r="DM35" s="669"/>
      <c r="DN35" s="669"/>
      <c r="DO35" s="669"/>
      <c r="DP35" s="669"/>
      <c r="DQ35" s="669"/>
      <c r="DR35" s="669"/>
      <c r="DS35" s="669"/>
      <c r="DT35" s="669"/>
      <c r="DU35" s="669"/>
      <c r="DV35" s="670"/>
      <c r="DW35" s="662">
        <v>0.9</v>
      </c>
      <c r="DX35" s="671"/>
      <c r="DY35" s="671"/>
      <c r="DZ35" s="671"/>
      <c r="EA35" s="671"/>
      <c r="EB35" s="671"/>
      <c r="EC35" s="690"/>
    </row>
    <row r="36" spans="2:133" ht="11.25" customHeight="1" x14ac:dyDescent="0.15">
      <c r="B36" s="656" t="s">
        <v>327</v>
      </c>
      <c r="C36" s="657"/>
      <c r="D36" s="657"/>
      <c r="E36" s="657"/>
      <c r="F36" s="657"/>
      <c r="G36" s="657"/>
      <c r="H36" s="657"/>
      <c r="I36" s="657"/>
      <c r="J36" s="657"/>
      <c r="K36" s="657"/>
      <c r="L36" s="657"/>
      <c r="M36" s="657"/>
      <c r="N36" s="657"/>
      <c r="O36" s="657"/>
      <c r="P36" s="657"/>
      <c r="Q36" s="658"/>
      <c r="R36" s="659">
        <v>522650</v>
      </c>
      <c r="S36" s="660"/>
      <c r="T36" s="660"/>
      <c r="U36" s="660"/>
      <c r="V36" s="660"/>
      <c r="W36" s="660"/>
      <c r="X36" s="660"/>
      <c r="Y36" s="661"/>
      <c r="Z36" s="685">
        <v>2.8</v>
      </c>
      <c r="AA36" s="685"/>
      <c r="AB36" s="685"/>
      <c r="AC36" s="685"/>
      <c r="AD36" s="686" t="s">
        <v>128</v>
      </c>
      <c r="AE36" s="686"/>
      <c r="AF36" s="686"/>
      <c r="AG36" s="686"/>
      <c r="AH36" s="686"/>
      <c r="AI36" s="686"/>
      <c r="AJ36" s="686"/>
      <c r="AK36" s="686"/>
      <c r="AL36" s="662" t="s">
        <v>128</v>
      </c>
      <c r="AM36" s="663"/>
      <c r="AN36" s="663"/>
      <c r="AO36" s="687"/>
      <c r="AP36" s="357"/>
      <c r="AQ36" s="703" t="s">
        <v>328</v>
      </c>
      <c r="AR36" s="704"/>
      <c r="AS36" s="704"/>
      <c r="AT36" s="704"/>
      <c r="AU36" s="704"/>
      <c r="AV36" s="704"/>
      <c r="AW36" s="704"/>
      <c r="AX36" s="704"/>
      <c r="AY36" s="705"/>
      <c r="AZ36" s="706">
        <v>1595413</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v>44894</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2863402</v>
      </c>
      <c r="CS36" s="660"/>
      <c r="CT36" s="660"/>
      <c r="CU36" s="660"/>
      <c r="CV36" s="660"/>
      <c r="CW36" s="660"/>
      <c r="CX36" s="660"/>
      <c r="CY36" s="661"/>
      <c r="CZ36" s="662">
        <v>16.600000000000001</v>
      </c>
      <c r="DA36" s="671"/>
      <c r="DB36" s="671"/>
      <c r="DC36" s="672"/>
      <c r="DD36" s="665">
        <v>2643802</v>
      </c>
      <c r="DE36" s="660"/>
      <c r="DF36" s="660"/>
      <c r="DG36" s="660"/>
      <c r="DH36" s="660"/>
      <c r="DI36" s="660"/>
      <c r="DJ36" s="660"/>
      <c r="DK36" s="661"/>
      <c r="DL36" s="665">
        <v>1990351</v>
      </c>
      <c r="DM36" s="660"/>
      <c r="DN36" s="660"/>
      <c r="DO36" s="660"/>
      <c r="DP36" s="660"/>
      <c r="DQ36" s="660"/>
      <c r="DR36" s="660"/>
      <c r="DS36" s="660"/>
      <c r="DT36" s="660"/>
      <c r="DU36" s="660"/>
      <c r="DV36" s="661"/>
      <c r="DW36" s="662">
        <v>19</v>
      </c>
      <c r="DX36" s="671"/>
      <c r="DY36" s="671"/>
      <c r="DZ36" s="671"/>
      <c r="EA36" s="671"/>
      <c r="EB36" s="671"/>
      <c r="EC36" s="690"/>
    </row>
    <row r="37" spans="2:133" ht="11.25" customHeight="1" x14ac:dyDescent="0.15">
      <c r="B37" s="656" t="s">
        <v>331</v>
      </c>
      <c r="C37" s="657"/>
      <c r="D37" s="657"/>
      <c r="E37" s="657"/>
      <c r="F37" s="657"/>
      <c r="G37" s="657"/>
      <c r="H37" s="657"/>
      <c r="I37" s="657"/>
      <c r="J37" s="657"/>
      <c r="K37" s="657"/>
      <c r="L37" s="657"/>
      <c r="M37" s="657"/>
      <c r="N37" s="657"/>
      <c r="O37" s="657"/>
      <c r="P37" s="657"/>
      <c r="Q37" s="658"/>
      <c r="R37" s="659">
        <v>819543</v>
      </c>
      <c r="S37" s="660"/>
      <c r="T37" s="660"/>
      <c r="U37" s="660"/>
      <c r="V37" s="660"/>
      <c r="W37" s="660"/>
      <c r="X37" s="660"/>
      <c r="Y37" s="661"/>
      <c r="Z37" s="685">
        <v>4.4000000000000004</v>
      </c>
      <c r="AA37" s="685"/>
      <c r="AB37" s="685"/>
      <c r="AC37" s="685"/>
      <c r="AD37" s="686" t="s">
        <v>128</v>
      </c>
      <c r="AE37" s="686"/>
      <c r="AF37" s="686"/>
      <c r="AG37" s="686"/>
      <c r="AH37" s="686"/>
      <c r="AI37" s="686"/>
      <c r="AJ37" s="686"/>
      <c r="AK37" s="686"/>
      <c r="AL37" s="662" t="s">
        <v>128</v>
      </c>
      <c r="AM37" s="663"/>
      <c r="AN37" s="663"/>
      <c r="AO37" s="687"/>
      <c r="AQ37" s="691" t="s">
        <v>332</v>
      </c>
      <c r="AR37" s="692"/>
      <c r="AS37" s="692"/>
      <c r="AT37" s="692"/>
      <c r="AU37" s="692"/>
      <c r="AV37" s="692"/>
      <c r="AW37" s="692"/>
      <c r="AX37" s="692"/>
      <c r="AY37" s="693"/>
      <c r="AZ37" s="659">
        <v>680000</v>
      </c>
      <c r="BA37" s="660"/>
      <c r="BB37" s="660"/>
      <c r="BC37" s="660"/>
      <c r="BD37" s="669"/>
      <c r="BE37" s="669"/>
      <c r="BF37" s="694"/>
      <c r="BG37" s="656" t="s">
        <v>333</v>
      </c>
      <c r="BH37" s="657"/>
      <c r="BI37" s="657"/>
      <c r="BJ37" s="657"/>
      <c r="BK37" s="657"/>
      <c r="BL37" s="657"/>
      <c r="BM37" s="657"/>
      <c r="BN37" s="657"/>
      <c r="BO37" s="657"/>
      <c r="BP37" s="657"/>
      <c r="BQ37" s="657"/>
      <c r="BR37" s="657"/>
      <c r="BS37" s="657"/>
      <c r="BT37" s="657"/>
      <c r="BU37" s="658"/>
      <c r="BV37" s="659">
        <v>30310</v>
      </c>
      <c r="BW37" s="660"/>
      <c r="BX37" s="660"/>
      <c r="BY37" s="660"/>
      <c r="BZ37" s="660"/>
      <c r="CA37" s="660"/>
      <c r="CB37" s="695"/>
      <c r="CD37" s="656" t="s">
        <v>334</v>
      </c>
      <c r="CE37" s="657"/>
      <c r="CF37" s="657"/>
      <c r="CG37" s="657"/>
      <c r="CH37" s="657"/>
      <c r="CI37" s="657"/>
      <c r="CJ37" s="657"/>
      <c r="CK37" s="657"/>
      <c r="CL37" s="657"/>
      <c r="CM37" s="657"/>
      <c r="CN37" s="657"/>
      <c r="CO37" s="657"/>
      <c r="CP37" s="657"/>
      <c r="CQ37" s="658"/>
      <c r="CR37" s="659">
        <v>1503729</v>
      </c>
      <c r="CS37" s="669"/>
      <c r="CT37" s="669"/>
      <c r="CU37" s="669"/>
      <c r="CV37" s="669"/>
      <c r="CW37" s="669"/>
      <c r="CX37" s="669"/>
      <c r="CY37" s="670"/>
      <c r="CZ37" s="662">
        <v>8.6999999999999993</v>
      </c>
      <c r="DA37" s="671"/>
      <c r="DB37" s="671"/>
      <c r="DC37" s="672"/>
      <c r="DD37" s="665">
        <v>1503729</v>
      </c>
      <c r="DE37" s="669"/>
      <c r="DF37" s="669"/>
      <c r="DG37" s="669"/>
      <c r="DH37" s="669"/>
      <c r="DI37" s="669"/>
      <c r="DJ37" s="669"/>
      <c r="DK37" s="670"/>
      <c r="DL37" s="665">
        <v>1448307</v>
      </c>
      <c r="DM37" s="669"/>
      <c r="DN37" s="669"/>
      <c r="DO37" s="669"/>
      <c r="DP37" s="669"/>
      <c r="DQ37" s="669"/>
      <c r="DR37" s="669"/>
      <c r="DS37" s="669"/>
      <c r="DT37" s="669"/>
      <c r="DU37" s="669"/>
      <c r="DV37" s="670"/>
      <c r="DW37" s="662">
        <v>13.8</v>
      </c>
      <c r="DX37" s="671"/>
      <c r="DY37" s="671"/>
      <c r="DZ37" s="671"/>
      <c r="EA37" s="671"/>
      <c r="EB37" s="671"/>
      <c r="EC37" s="690"/>
    </row>
    <row r="38" spans="2:133" ht="11.25" customHeight="1" x14ac:dyDescent="0.15">
      <c r="B38" s="656" t="s">
        <v>335</v>
      </c>
      <c r="C38" s="657"/>
      <c r="D38" s="657"/>
      <c r="E38" s="657"/>
      <c r="F38" s="657"/>
      <c r="G38" s="657"/>
      <c r="H38" s="657"/>
      <c r="I38" s="657"/>
      <c r="J38" s="657"/>
      <c r="K38" s="657"/>
      <c r="L38" s="657"/>
      <c r="M38" s="657"/>
      <c r="N38" s="657"/>
      <c r="O38" s="657"/>
      <c r="P38" s="657"/>
      <c r="Q38" s="658"/>
      <c r="R38" s="659">
        <v>693131</v>
      </c>
      <c r="S38" s="660"/>
      <c r="T38" s="660"/>
      <c r="U38" s="660"/>
      <c r="V38" s="660"/>
      <c r="W38" s="660"/>
      <c r="X38" s="660"/>
      <c r="Y38" s="661"/>
      <c r="Z38" s="685">
        <v>3.7</v>
      </c>
      <c r="AA38" s="685"/>
      <c r="AB38" s="685"/>
      <c r="AC38" s="685"/>
      <c r="AD38" s="686" t="s">
        <v>128</v>
      </c>
      <c r="AE38" s="686"/>
      <c r="AF38" s="686"/>
      <c r="AG38" s="686"/>
      <c r="AH38" s="686"/>
      <c r="AI38" s="686"/>
      <c r="AJ38" s="686"/>
      <c r="AK38" s="686"/>
      <c r="AL38" s="662" t="s">
        <v>128</v>
      </c>
      <c r="AM38" s="663"/>
      <c r="AN38" s="663"/>
      <c r="AO38" s="687"/>
      <c r="AQ38" s="691" t="s">
        <v>336</v>
      </c>
      <c r="AR38" s="692"/>
      <c r="AS38" s="692"/>
      <c r="AT38" s="692"/>
      <c r="AU38" s="692"/>
      <c r="AV38" s="692"/>
      <c r="AW38" s="692"/>
      <c r="AX38" s="692"/>
      <c r="AY38" s="693"/>
      <c r="AZ38" s="659">
        <v>10481</v>
      </c>
      <c r="BA38" s="660"/>
      <c r="BB38" s="660"/>
      <c r="BC38" s="660"/>
      <c r="BD38" s="669"/>
      <c r="BE38" s="669"/>
      <c r="BF38" s="694"/>
      <c r="BG38" s="656" t="s">
        <v>337</v>
      </c>
      <c r="BH38" s="657"/>
      <c r="BI38" s="657"/>
      <c r="BJ38" s="657"/>
      <c r="BK38" s="657"/>
      <c r="BL38" s="657"/>
      <c r="BM38" s="657"/>
      <c r="BN38" s="657"/>
      <c r="BO38" s="657"/>
      <c r="BP38" s="657"/>
      <c r="BQ38" s="657"/>
      <c r="BR38" s="657"/>
      <c r="BS38" s="657"/>
      <c r="BT38" s="657"/>
      <c r="BU38" s="658"/>
      <c r="BV38" s="659">
        <v>5776</v>
      </c>
      <c r="BW38" s="660"/>
      <c r="BX38" s="660"/>
      <c r="BY38" s="660"/>
      <c r="BZ38" s="660"/>
      <c r="CA38" s="660"/>
      <c r="CB38" s="695"/>
      <c r="CD38" s="656" t="s">
        <v>338</v>
      </c>
      <c r="CE38" s="657"/>
      <c r="CF38" s="657"/>
      <c r="CG38" s="657"/>
      <c r="CH38" s="657"/>
      <c r="CI38" s="657"/>
      <c r="CJ38" s="657"/>
      <c r="CK38" s="657"/>
      <c r="CL38" s="657"/>
      <c r="CM38" s="657"/>
      <c r="CN38" s="657"/>
      <c r="CO38" s="657"/>
      <c r="CP38" s="657"/>
      <c r="CQ38" s="658"/>
      <c r="CR38" s="659">
        <v>904932</v>
      </c>
      <c r="CS38" s="660"/>
      <c r="CT38" s="660"/>
      <c r="CU38" s="660"/>
      <c r="CV38" s="660"/>
      <c r="CW38" s="660"/>
      <c r="CX38" s="660"/>
      <c r="CY38" s="661"/>
      <c r="CZ38" s="662">
        <v>5.3</v>
      </c>
      <c r="DA38" s="671"/>
      <c r="DB38" s="671"/>
      <c r="DC38" s="672"/>
      <c r="DD38" s="665">
        <v>678707</v>
      </c>
      <c r="DE38" s="660"/>
      <c r="DF38" s="660"/>
      <c r="DG38" s="660"/>
      <c r="DH38" s="660"/>
      <c r="DI38" s="660"/>
      <c r="DJ38" s="660"/>
      <c r="DK38" s="661"/>
      <c r="DL38" s="665">
        <v>655799</v>
      </c>
      <c r="DM38" s="660"/>
      <c r="DN38" s="660"/>
      <c r="DO38" s="660"/>
      <c r="DP38" s="660"/>
      <c r="DQ38" s="660"/>
      <c r="DR38" s="660"/>
      <c r="DS38" s="660"/>
      <c r="DT38" s="660"/>
      <c r="DU38" s="660"/>
      <c r="DV38" s="661"/>
      <c r="DW38" s="662">
        <v>6.3</v>
      </c>
      <c r="DX38" s="671"/>
      <c r="DY38" s="671"/>
      <c r="DZ38" s="671"/>
      <c r="EA38" s="671"/>
      <c r="EB38" s="671"/>
      <c r="EC38" s="690"/>
    </row>
    <row r="39" spans="2:133" ht="11.25" customHeight="1" x14ac:dyDescent="0.15">
      <c r="B39" s="656" t="s">
        <v>339</v>
      </c>
      <c r="C39" s="657"/>
      <c r="D39" s="657"/>
      <c r="E39" s="657"/>
      <c r="F39" s="657"/>
      <c r="G39" s="657"/>
      <c r="H39" s="657"/>
      <c r="I39" s="657"/>
      <c r="J39" s="657"/>
      <c r="K39" s="657"/>
      <c r="L39" s="657"/>
      <c r="M39" s="657"/>
      <c r="N39" s="657"/>
      <c r="O39" s="657"/>
      <c r="P39" s="657"/>
      <c r="Q39" s="658"/>
      <c r="R39" s="659">
        <v>658428</v>
      </c>
      <c r="S39" s="660"/>
      <c r="T39" s="660"/>
      <c r="U39" s="660"/>
      <c r="V39" s="660"/>
      <c r="W39" s="660"/>
      <c r="X39" s="660"/>
      <c r="Y39" s="661"/>
      <c r="Z39" s="685">
        <v>3.5</v>
      </c>
      <c r="AA39" s="685"/>
      <c r="AB39" s="685"/>
      <c r="AC39" s="685"/>
      <c r="AD39" s="686">
        <v>13015</v>
      </c>
      <c r="AE39" s="686"/>
      <c r="AF39" s="686"/>
      <c r="AG39" s="686"/>
      <c r="AH39" s="686"/>
      <c r="AI39" s="686"/>
      <c r="AJ39" s="686"/>
      <c r="AK39" s="686"/>
      <c r="AL39" s="662">
        <v>0.1</v>
      </c>
      <c r="AM39" s="663"/>
      <c r="AN39" s="663"/>
      <c r="AO39" s="687"/>
      <c r="AQ39" s="691" t="s">
        <v>340</v>
      </c>
      <c r="AR39" s="692"/>
      <c r="AS39" s="692"/>
      <c r="AT39" s="692"/>
      <c r="AU39" s="692"/>
      <c r="AV39" s="692"/>
      <c r="AW39" s="692"/>
      <c r="AX39" s="692"/>
      <c r="AY39" s="693"/>
      <c r="AZ39" s="659" t="s">
        <v>128</v>
      </c>
      <c r="BA39" s="660"/>
      <c r="BB39" s="660"/>
      <c r="BC39" s="660"/>
      <c r="BD39" s="669"/>
      <c r="BE39" s="669"/>
      <c r="BF39" s="694"/>
      <c r="BG39" s="656" t="s">
        <v>341</v>
      </c>
      <c r="BH39" s="657"/>
      <c r="BI39" s="657"/>
      <c r="BJ39" s="657"/>
      <c r="BK39" s="657"/>
      <c r="BL39" s="657"/>
      <c r="BM39" s="657"/>
      <c r="BN39" s="657"/>
      <c r="BO39" s="657"/>
      <c r="BP39" s="657"/>
      <c r="BQ39" s="657"/>
      <c r="BR39" s="657"/>
      <c r="BS39" s="657"/>
      <c r="BT39" s="657"/>
      <c r="BU39" s="658"/>
      <c r="BV39" s="659">
        <v>9143</v>
      </c>
      <c r="BW39" s="660"/>
      <c r="BX39" s="660"/>
      <c r="BY39" s="660"/>
      <c r="BZ39" s="660"/>
      <c r="CA39" s="660"/>
      <c r="CB39" s="695"/>
      <c r="CD39" s="656" t="s">
        <v>342</v>
      </c>
      <c r="CE39" s="657"/>
      <c r="CF39" s="657"/>
      <c r="CG39" s="657"/>
      <c r="CH39" s="657"/>
      <c r="CI39" s="657"/>
      <c r="CJ39" s="657"/>
      <c r="CK39" s="657"/>
      <c r="CL39" s="657"/>
      <c r="CM39" s="657"/>
      <c r="CN39" s="657"/>
      <c r="CO39" s="657"/>
      <c r="CP39" s="657"/>
      <c r="CQ39" s="658"/>
      <c r="CR39" s="659">
        <v>1020466</v>
      </c>
      <c r="CS39" s="669"/>
      <c r="CT39" s="669"/>
      <c r="CU39" s="669"/>
      <c r="CV39" s="669"/>
      <c r="CW39" s="669"/>
      <c r="CX39" s="669"/>
      <c r="CY39" s="670"/>
      <c r="CZ39" s="662">
        <v>5.9</v>
      </c>
      <c r="DA39" s="671"/>
      <c r="DB39" s="671"/>
      <c r="DC39" s="672"/>
      <c r="DD39" s="665">
        <v>1009119</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0"/>
    </row>
    <row r="40" spans="2:133" ht="11.25" customHeight="1" x14ac:dyDescent="0.15">
      <c r="B40" s="656" t="s">
        <v>343</v>
      </c>
      <c r="C40" s="657"/>
      <c r="D40" s="657"/>
      <c r="E40" s="657"/>
      <c r="F40" s="657"/>
      <c r="G40" s="657"/>
      <c r="H40" s="657"/>
      <c r="I40" s="657"/>
      <c r="J40" s="657"/>
      <c r="K40" s="657"/>
      <c r="L40" s="657"/>
      <c r="M40" s="657"/>
      <c r="N40" s="657"/>
      <c r="O40" s="657"/>
      <c r="P40" s="657"/>
      <c r="Q40" s="658"/>
      <c r="R40" s="659">
        <v>172400</v>
      </c>
      <c r="S40" s="660"/>
      <c r="T40" s="660"/>
      <c r="U40" s="660"/>
      <c r="V40" s="660"/>
      <c r="W40" s="660"/>
      <c r="X40" s="660"/>
      <c r="Y40" s="661"/>
      <c r="Z40" s="685">
        <v>0.9</v>
      </c>
      <c r="AA40" s="685"/>
      <c r="AB40" s="685"/>
      <c r="AC40" s="685"/>
      <c r="AD40" s="686" t="s">
        <v>128</v>
      </c>
      <c r="AE40" s="686"/>
      <c r="AF40" s="686"/>
      <c r="AG40" s="686"/>
      <c r="AH40" s="686"/>
      <c r="AI40" s="686"/>
      <c r="AJ40" s="686"/>
      <c r="AK40" s="686"/>
      <c r="AL40" s="662" t="s">
        <v>128</v>
      </c>
      <c r="AM40" s="663"/>
      <c r="AN40" s="663"/>
      <c r="AO40" s="687"/>
      <c r="AQ40" s="691" t="s">
        <v>344</v>
      </c>
      <c r="AR40" s="692"/>
      <c r="AS40" s="692"/>
      <c r="AT40" s="692"/>
      <c r="AU40" s="692"/>
      <c r="AV40" s="692"/>
      <c r="AW40" s="692"/>
      <c r="AX40" s="692"/>
      <c r="AY40" s="693"/>
      <c r="AZ40" s="659" t="s">
        <v>128</v>
      </c>
      <c r="BA40" s="660"/>
      <c r="BB40" s="660"/>
      <c r="BC40" s="660"/>
      <c r="BD40" s="669"/>
      <c r="BE40" s="669"/>
      <c r="BF40" s="694"/>
      <c r="BG40" s="696" t="s">
        <v>345</v>
      </c>
      <c r="BH40" s="697"/>
      <c r="BI40" s="697"/>
      <c r="BJ40" s="697"/>
      <c r="BK40" s="697"/>
      <c r="BL40" s="358"/>
      <c r="BM40" s="657" t="s">
        <v>346</v>
      </c>
      <c r="BN40" s="657"/>
      <c r="BO40" s="657"/>
      <c r="BP40" s="657"/>
      <c r="BQ40" s="657"/>
      <c r="BR40" s="657"/>
      <c r="BS40" s="657"/>
      <c r="BT40" s="657"/>
      <c r="BU40" s="658"/>
      <c r="BV40" s="659">
        <v>103</v>
      </c>
      <c r="BW40" s="660"/>
      <c r="BX40" s="660"/>
      <c r="BY40" s="660"/>
      <c r="BZ40" s="660"/>
      <c r="CA40" s="660"/>
      <c r="CB40" s="695"/>
      <c r="CD40" s="656" t="s">
        <v>347</v>
      </c>
      <c r="CE40" s="657"/>
      <c r="CF40" s="657"/>
      <c r="CG40" s="657"/>
      <c r="CH40" s="657"/>
      <c r="CI40" s="657"/>
      <c r="CJ40" s="657"/>
      <c r="CK40" s="657"/>
      <c r="CL40" s="657"/>
      <c r="CM40" s="657"/>
      <c r="CN40" s="657"/>
      <c r="CO40" s="657"/>
      <c r="CP40" s="657"/>
      <c r="CQ40" s="658"/>
      <c r="CR40" s="659">
        <v>268000</v>
      </c>
      <c r="CS40" s="660"/>
      <c r="CT40" s="660"/>
      <c r="CU40" s="660"/>
      <c r="CV40" s="660"/>
      <c r="CW40" s="660"/>
      <c r="CX40" s="660"/>
      <c r="CY40" s="661"/>
      <c r="CZ40" s="662">
        <v>1.6</v>
      </c>
      <c r="DA40" s="671"/>
      <c r="DB40" s="671"/>
      <c r="DC40" s="672"/>
      <c r="DD40" s="665">
        <v>232000</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0"/>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1" t="s">
        <v>349</v>
      </c>
      <c r="AR41" s="692"/>
      <c r="AS41" s="692"/>
      <c r="AT41" s="692"/>
      <c r="AU41" s="692"/>
      <c r="AV41" s="692"/>
      <c r="AW41" s="692"/>
      <c r="AX41" s="692"/>
      <c r="AY41" s="693"/>
      <c r="AZ41" s="659">
        <v>309825</v>
      </c>
      <c r="BA41" s="660"/>
      <c r="BB41" s="660"/>
      <c r="BC41" s="660"/>
      <c r="BD41" s="669"/>
      <c r="BE41" s="669"/>
      <c r="BF41" s="694"/>
      <c r="BG41" s="696"/>
      <c r="BH41" s="697"/>
      <c r="BI41" s="697"/>
      <c r="BJ41" s="697"/>
      <c r="BK41" s="697"/>
      <c r="BL41" s="358"/>
      <c r="BM41" s="657" t="s">
        <v>350</v>
      </c>
      <c r="BN41" s="657"/>
      <c r="BO41" s="657"/>
      <c r="BP41" s="657"/>
      <c r="BQ41" s="657"/>
      <c r="BR41" s="657"/>
      <c r="BS41" s="657"/>
      <c r="BT41" s="657"/>
      <c r="BU41" s="658"/>
      <c r="BV41" s="659" t="s">
        <v>128</v>
      </c>
      <c r="BW41" s="660"/>
      <c r="BX41" s="660"/>
      <c r="BY41" s="660"/>
      <c r="BZ41" s="660"/>
      <c r="CA41" s="660"/>
      <c r="CB41" s="695"/>
      <c r="CD41" s="656" t="s">
        <v>351</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700" t="s">
        <v>353</v>
      </c>
      <c r="AR42" s="701"/>
      <c r="AS42" s="701"/>
      <c r="AT42" s="701"/>
      <c r="AU42" s="701"/>
      <c r="AV42" s="701"/>
      <c r="AW42" s="701"/>
      <c r="AX42" s="701"/>
      <c r="AY42" s="702"/>
      <c r="AZ42" s="639">
        <v>595107</v>
      </c>
      <c r="BA42" s="673"/>
      <c r="BB42" s="673"/>
      <c r="BC42" s="673"/>
      <c r="BD42" s="640"/>
      <c r="BE42" s="640"/>
      <c r="BF42" s="688"/>
      <c r="BG42" s="698"/>
      <c r="BH42" s="699"/>
      <c r="BI42" s="699"/>
      <c r="BJ42" s="699"/>
      <c r="BK42" s="699"/>
      <c r="BL42" s="359"/>
      <c r="BM42" s="637" t="s">
        <v>354</v>
      </c>
      <c r="BN42" s="637"/>
      <c r="BO42" s="637"/>
      <c r="BP42" s="637"/>
      <c r="BQ42" s="637"/>
      <c r="BR42" s="637"/>
      <c r="BS42" s="637"/>
      <c r="BT42" s="637"/>
      <c r="BU42" s="638"/>
      <c r="BV42" s="639">
        <v>333</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1614262</v>
      </c>
      <c r="CS42" s="669"/>
      <c r="CT42" s="669"/>
      <c r="CU42" s="669"/>
      <c r="CV42" s="669"/>
      <c r="CW42" s="669"/>
      <c r="CX42" s="669"/>
      <c r="CY42" s="670"/>
      <c r="CZ42" s="662">
        <v>9.4</v>
      </c>
      <c r="DA42" s="671"/>
      <c r="DB42" s="671"/>
      <c r="DC42" s="672"/>
      <c r="DD42" s="665">
        <v>1185865</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t="s">
        <v>128</v>
      </c>
      <c r="S43" s="660"/>
      <c r="T43" s="660"/>
      <c r="U43" s="660"/>
      <c r="V43" s="660"/>
      <c r="W43" s="660"/>
      <c r="X43" s="660"/>
      <c r="Y43" s="661"/>
      <c r="Z43" s="685" t="s">
        <v>128</v>
      </c>
      <c r="AA43" s="685"/>
      <c r="AB43" s="685"/>
      <c r="AC43" s="685"/>
      <c r="AD43" s="686" t="s">
        <v>128</v>
      </c>
      <c r="AE43" s="686"/>
      <c r="AF43" s="686"/>
      <c r="AG43" s="686"/>
      <c r="AH43" s="686"/>
      <c r="AI43" s="686"/>
      <c r="AJ43" s="686"/>
      <c r="AK43" s="686"/>
      <c r="AL43" s="662" t="s">
        <v>128</v>
      </c>
      <c r="AM43" s="663"/>
      <c r="AN43" s="663"/>
      <c r="AO43" s="687"/>
      <c r="CD43" s="656" t="s">
        <v>357</v>
      </c>
      <c r="CE43" s="657"/>
      <c r="CF43" s="657"/>
      <c r="CG43" s="657"/>
      <c r="CH43" s="657"/>
      <c r="CI43" s="657"/>
      <c r="CJ43" s="657"/>
      <c r="CK43" s="657"/>
      <c r="CL43" s="657"/>
      <c r="CM43" s="657"/>
      <c r="CN43" s="657"/>
      <c r="CO43" s="657"/>
      <c r="CP43" s="657"/>
      <c r="CQ43" s="658"/>
      <c r="CR43" s="659">
        <v>76166</v>
      </c>
      <c r="CS43" s="669"/>
      <c r="CT43" s="669"/>
      <c r="CU43" s="669"/>
      <c r="CV43" s="669"/>
      <c r="CW43" s="669"/>
      <c r="CX43" s="669"/>
      <c r="CY43" s="670"/>
      <c r="CZ43" s="662">
        <v>0.4</v>
      </c>
      <c r="DA43" s="671"/>
      <c r="DB43" s="671"/>
      <c r="DC43" s="672"/>
      <c r="DD43" s="665">
        <v>76166</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18572003</v>
      </c>
      <c r="S44" s="673"/>
      <c r="T44" s="673"/>
      <c r="U44" s="673"/>
      <c r="V44" s="673"/>
      <c r="W44" s="673"/>
      <c r="X44" s="673"/>
      <c r="Y44" s="674"/>
      <c r="Z44" s="675">
        <v>100</v>
      </c>
      <c r="AA44" s="675"/>
      <c r="AB44" s="675"/>
      <c r="AC44" s="675"/>
      <c r="AD44" s="676">
        <v>10474308</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1614262</v>
      </c>
      <c r="CS44" s="660"/>
      <c r="CT44" s="660"/>
      <c r="CU44" s="660"/>
      <c r="CV44" s="660"/>
      <c r="CW44" s="660"/>
      <c r="CX44" s="660"/>
      <c r="CY44" s="661"/>
      <c r="CZ44" s="662">
        <v>9.4</v>
      </c>
      <c r="DA44" s="663"/>
      <c r="DB44" s="663"/>
      <c r="DC44" s="664"/>
      <c r="DD44" s="665">
        <v>1185865</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582144</v>
      </c>
      <c r="CS45" s="669"/>
      <c r="CT45" s="669"/>
      <c r="CU45" s="669"/>
      <c r="CV45" s="669"/>
      <c r="CW45" s="669"/>
      <c r="CX45" s="669"/>
      <c r="CY45" s="670"/>
      <c r="CZ45" s="662">
        <v>3.4</v>
      </c>
      <c r="DA45" s="671"/>
      <c r="DB45" s="671"/>
      <c r="DC45" s="672"/>
      <c r="DD45" s="665">
        <v>220927</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361</v>
      </c>
      <c r="CD46" s="681"/>
      <c r="CE46" s="682"/>
      <c r="CF46" s="656" t="s">
        <v>362</v>
      </c>
      <c r="CG46" s="657"/>
      <c r="CH46" s="657"/>
      <c r="CI46" s="657"/>
      <c r="CJ46" s="657"/>
      <c r="CK46" s="657"/>
      <c r="CL46" s="657"/>
      <c r="CM46" s="657"/>
      <c r="CN46" s="657"/>
      <c r="CO46" s="657"/>
      <c r="CP46" s="657"/>
      <c r="CQ46" s="658"/>
      <c r="CR46" s="659">
        <v>1029653</v>
      </c>
      <c r="CS46" s="660"/>
      <c r="CT46" s="660"/>
      <c r="CU46" s="660"/>
      <c r="CV46" s="660"/>
      <c r="CW46" s="660"/>
      <c r="CX46" s="660"/>
      <c r="CY46" s="661"/>
      <c r="CZ46" s="662">
        <v>6</v>
      </c>
      <c r="DA46" s="663"/>
      <c r="DB46" s="663"/>
      <c r="DC46" s="664"/>
      <c r="DD46" s="665">
        <v>962473</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t="s">
        <v>128</v>
      </c>
      <c r="CS47" s="669"/>
      <c r="CT47" s="669"/>
      <c r="CU47" s="669"/>
      <c r="CV47" s="669"/>
      <c r="CW47" s="669"/>
      <c r="CX47" s="669"/>
      <c r="CY47" s="670"/>
      <c r="CZ47" s="662" t="s">
        <v>128</v>
      </c>
      <c r="DA47" s="671"/>
      <c r="DB47" s="671"/>
      <c r="DC47" s="672"/>
      <c r="DD47" s="665" t="s">
        <v>128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367</v>
      </c>
      <c r="CE49" s="637"/>
      <c r="CF49" s="637"/>
      <c r="CG49" s="637"/>
      <c r="CH49" s="637"/>
      <c r="CI49" s="637"/>
      <c r="CJ49" s="637"/>
      <c r="CK49" s="637"/>
      <c r="CL49" s="637"/>
      <c r="CM49" s="637"/>
      <c r="CN49" s="637"/>
      <c r="CO49" s="637"/>
      <c r="CP49" s="637"/>
      <c r="CQ49" s="638"/>
      <c r="CR49" s="639">
        <v>17219279</v>
      </c>
      <c r="CS49" s="640"/>
      <c r="CT49" s="640"/>
      <c r="CU49" s="640"/>
      <c r="CV49" s="640"/>
      <c r="CW49" s="640"/>
      <c r="CX49" s="640"/>
      <c r="CY49" s="641"/>
      <c r="CZ49" s="642">
        <v>100</v>
      </c>
      <c r="DA49" s="643"/>
      <c r="DB49" s="643"/>
      <c r="DC49" s="644"/>
      <c r="DD49" s="645">
        <v>12150109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8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369</v>
      </c>
      <c r="DK2" s="756"/>
      <c r="DL2" s="756"/>
      <c r="DM2" s="756"/>
      <c r="DN2" s="756"/>
      <c r="DO2" s="757"/>
      <c r="DP2" s="210"/>
      <c r="DQ2" s="755" t="s">
        <v>370</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373</v>
      </c>
      <c r="B5" s="761"/>
      <c r="C5" s="761"/>
      <c r="D5" s="761"/>
      <c r="E5" s="761"/>
      <c r="F5" s="761"/>
      <c r="G5" s="761"/>
      <c r="H5" s="761"/>
      <c r="I5" s="761"/>
      <c r="J5" s="761"/>
      <c r="K5" s="761"/>
      <c r="L5" s="761"/>
      <c r="M5" s="761"/>
      <c r="N5" s="761"/>
      <c r="O5" s="761"/>
      <c r="P5" s="762"/>
      <c r="Q5" s="766" t="s">
        <v>374</v>
      </c>
      <c r="R5" s="767"/>
      <c r="S5" s="767"/>
      <c r="T5" s="767"/>
      <c r="U5" s="768"/>
      <c r="V5" s="766" t="s">
        <v>375</v>
      </c>
      <c r="W5" s="767"/>
      <c r="X5" s="767"/>
      <c r="Y5" s="767"/>
      <c r="Z5" s="768"/>
      <c r="AA5" s="766" t="s">
        <v>376</v>
      </c>
      <c r="AB5" s="767"/>
      <c r="AC5" s="767"/>
      <c r="AD5" s="767"/>
      <c r="AE5" s="767"/>
      <c r="AF5" s="772" t="s">
        <v>377</v>
      </c>
      <c r="AG5" s="767"/>
      <c r="AH5" s="767"/>
      <c r="AI5" s="767"/>
      <c r="AJ5" s="773"/>
      <c r="AK5" s="767" t="s">
        <v>378</v>
      </c>
      <c r="AL5" s="767"/>
      <c r="AM5" s="767"/>
      <c r="AN5" s="767"/>
      <c r="AO5" s="768"/>
      <c r="AP5" s="766" t="s">
        <v>379</v>
      </c>
      <c r="AQ5" s="767"/>
      <c r="AR5" s="767"/>
      <c r="AS5" s="767"/>
      <c r="AT5" s="768"/>
      <c r="AU5" s="766" t="s">
        <v>380</v>
      </c>
      <c r="AV5" s="767"/>
      <c r="AW5" s="767"/>
      <c r="AX5" s="767"/>
      <c r="AY5" s="773"/>
      <c r="AZ5" s="214"/>
      <c r="BA5" s="214"/>
      <c r="BB5" s="214"/>
      <c r="BC5" s="214"/>
      <c r="BD5" s="214"/>
      <c r="BE5" s="215"/>
      <c r="BF5" s="215"/>
      <c r="BG5" s="215"/>
      <c r="BH5" s="215"/>
      <c r="BI5" s="215"/>
      <c r="BJ5" s="215"/>
      <c r="BK5" s="215"/>
      <c r="BL5" s="215"/>
      <c r="BM5" s="215"/>
      <c r="BN5" s="215"/>
      <c r="BO5" s="215"/>
      <c r="BP5" s="215"/>
      <c r="BQ5" s="760" t="s">
        <v>381</v>
      </c>
      <c r="BR5" s="761"/>
      <c r="BS5" s="761"/>
      <c r="BT5" s="761"/>
      <c r="BU5" s="761"/>
      <c r="BV5" s="761"/>
      <c r="BW5" s="761"/>
      <c r="BX5" s="761"/>
      <c r="BY5" s="761"/>
      <c r="BZ5" s="761"/>
      <c r="CA5" s="761"/>
      <c r="CB5" s="761"/>
      <c r="CC5" s="761"/>
      <c r="CD5" s="761"/>
      <c r="CE5" s="761"/>
      <c r="CF5" s="761"/>
      <c r="CG5" s="762"/>
      <c r="CH5" s="766" t="s">
        <v>382</v>
      </c>
      <c r="CI5" s="767"/>
      <c r="CJ5" s="767"/>
      <c r="CK5" s="767"/>
      <c r="CL5" s="768"/>
      <c r="CM5" s="766" t="s">
        <v>383</v>
      </c>
      <c r="CN5" s="767"/>
      <c r="CO5" s="767"/>
      <c r="CP5" s="767"/>
      <c r="CQ5" s="768"/>
      <c r="CR5" s="766" t="s">
        <v>384</v>
      </c>
      <c r="CS5" s="767"/>
      <c r="CT5" s="767"/>
      <c r="CU5" s="767"/>
      <c r="CV5" s="768"/>
      <c r="CW5" s="766" t="s">
        <v>385</v>
      </c>
      <c r="CX5" s="767"/>
      <c r="CY5" s="767"/>
      <c r="CZ5" s="767"/>
      <c r="DA5" s="768"/>
      <c r="DB5" s="766" t="s">
        <v>386</v>
      </c>
      <c r="DC5" s="767"/>
      <c r="DD5" s="767"/>
      <c r="DE5" s="767"/>
      <c r="DF5" s="768"/>
      <c r="DG5" s="796" t="s">
        <v>387</v>
      </c>
      <c r="DH5" s="797"/>
      <c r="DI5" s="797"/>
      <c r="DJ5" s="797"/>
      <c r="DK5" s="798"/>
      <c r="DL5" s="796" t="s">
        <v>388</v>
      </c>
      <c r="DM5" s="797"/>
      <c r="DN5" s="797"/>
      <c r="DO5" s="797"/>
      <c r="DP5" s="798"/>
      <c r="DQ5" s="766" t="s">
        <v>389</v>
      </c>
      <c r="DR5" s="767"/>
      <c r="DS5" s="767"/>
      <c r="DT5" s="767"/>
      <c r="DU5" s="768"/>
      <c r="DV5" s="766" t="s">
        <v>380</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390</v>
      </c>
      <c r="C7" s="783"/>
      <c r="D7" s="783"/>
      <c r="E7" s="783"/>
      <c r="F7" s="783"/>
      <c r="G7" s="783"/>
      <c r="H7" s="783"/>
      <c r="I7" s="783"/>
      <c r="J7" s="783"/>
      <c r="K7" s="783"/>
      <c r="L7" s="783"/>
      <c r="M7" s="783"/>
      <c r="N7" s="783"/>
      <c r="O7" s="783"/>
      <c r="P7" s="784"/>
      <c r="Q7" s="785">
        <v>18571</v>
      </c>
      <c r="R7" s="786"/>
      <c r="S7" s="786"/>
      <c r="T7" s="786"/>
      <c r="U7" s="786"/>
      <c r="V7" s="786">
        <v>17218</v>
      </c>
      <c r="W7" s="786"/>
      <c r="X7" s="786"/>
      <c r="Y7" s="786"/>
      <c r="Z7" s="786"/>
      <c r="AA7" s="786">
        <v>1353</v>
      </c>
      <c r="AB7" s="786"/>
      <c r="AC7" s="786"/>
      <c r="AD7" s="786"/>
      <c r="AE7" s="787"/>
      <c r="AF7" s="788">
        <v>1122</v>
      </c>
      <c r="AG7" s="789"/>
      <c r="AH7" s="789"/>
      <c r="AI7" s="789"/>
      <c r="AJ7" s="790"/>
      <c r="AK7" s="791">
        <v>820</v>
      </c>
      <c r="AL7" s="792"/>
      <c r="AM7" s="792"/>
      <c r="AN7" s="792"/>
      <c r="AO7" s="792"/>
      <c r="AP7" s="792">
        <v>7874</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t="s">
        <v>588</v>
      </c>
      <c r="BT7" s="780"/>
      <c r="BU7" s="780"/>
      <c r="BV7" s="780"/>
      <c r="BW7" s="780"/>
      <c r="BX7" s="780"/>
      <c r="BY7" s="780"/>
      <c r="BZ7" s="780"/>
      <c r="CA7" s="780"/>
      <c r="CB7" s="780"/>
      <c r="CC7" s="780"/>
      <c r="CD7" s="780"/>
      <c r="CE7" s="780"/>
      <c r="CF7" s="780"/>
      <c r="CG7" s="795"/>
      <c r="CH7" s="776">
        <v>-3</v>
      </c>
      <c r="CI7" s="777"/>
      <c r="CJ7" s="777"/>
      <c r="CK7" s="777"/>
      <c r="CL7" s="778"/>
      <c r="CM7" s="776">
        <v>96</v>
      </c>
      <c r="CN7" s="777"/>
      <c r="CO7" s="777"/>
      <c r="CP7" s="777"/>
      <c r="CQ7" s="778"/>
      <c r="CR7" s="776">
        <v>1</v>
      </c>
      <c r="CS7" s="777"/>
      <c r="CT7" s="777"/>
      <c r="CU7" s="777"/>
      <c r="CV7" s="778"/>
      <c r="CW7" s="776" t="s">
        <v>599</v>
      </c>
      <c r="CX7" s="777"/>
      <c r="CY7" s="777"/>
      <c r="CZ7" s="777"/>
      <c r="DA7" s="778"/>
      <c r="DB7" s="776" t="s">
        <v>599</v>
      </c>
      <c r="DC7" s="777"/>
      <c r="DD7" s="777"/>
      <c r="DE7" s="777"/>
      <c r="DF7" s="778"/>
      <c r="DG7" s="776">
        <v>91</v>
      </c>
      <c r="DH7" s="777"/>
      <c r="DI7" s="777"/>
      <c r="DJ7" s="777"/>
      <c r="DK7" s="778"/>
      <c r="DL7" s="776" t="s">
        <v>599</v>
      </c>
      <c r="DM7" s="777"/>
      <c r="DN7" s="777"/>
      <c r="DO7" s="777"/>
      <c r="DP7" s="778"/>
      <c r="DQ7" s="776">
        <v>91</v>
      </c>
      <c r="DR7" s="777"/>
      <c r="DS7" s="777"/>
      <c r="DT7" s="777"/>
      <c r="DU7" s="778"/>
      <c r="DV7" s="779"/>
      <c r="DW7" s="780"/>
      <c r="DX7" s="780"/>
      <c r="DY7" s="780"/>
      <c r="DZ7" s="781"/>
      <c r="EA7" s="216"/>
    </row>
    <row r="8" spans="1:131" s="217" customFormat="1" ht="26.25" customHeight="1" x14ac:dyDescent="0.15">
      <c r="A8" s="220">
        <v>2</v>
      </c>
      <c r="B8" s="813" t="s">
        <v>391</v>
      </c>
      <c r="C8" s="814"/>
      <c r="D8" s="814"/>
      <c r="E8" s="814"/>
      <c r="F8" s="814"/>
      <c r="G8" s="814"/>
      <c r="H8" s="814"/>
      <c r="I8" s="814"/>
      <c r="J8" s="814"/>
      <c r="K8" s="814"/>
      <c r="L8" s="814"/>
      <c r="M8" s="814"/>
      <c r="N8" s="814"/>
      <c r="O8" s="814"/>
      <c r="P8" s="815"/>
      <c r="Q8" s="816">
        <v>1</v>
      </c>
      <c r="R8" s="817"/>
      <c r="S8" s="817"/>
      <c r="T8" s="817"/>
      <c r="U8" s="817"/>
      <c r="V8" s="817">
        <v>1</v>
      </c>
      <c r="W8" s="817"/>
      <c r="X8" s="817"/>
      <c r="Y8" s="817"/>
      <c r="Z8" s="817"/>
      <c r="AA8" s="817" t="s">
        <v>587</v>
      </c>
      <c r="AB8" s="817"/>
      <c r="AC8" s="817"/>
      <c r="AD8" s="817"/>
      <c r="AE8" s="818"/>
      <c r="AF8" s="819" t="s">
        <v>392</v>
      </c>
      <c r="AG8" s="820"/>
      <c r="AH8" s="820"/>
      <c r="AI8" s="820"/>
      <c r="AJ8" s="821"/>
      <c r="AK8" s="802" t="s">
        <v>587</v>
      </c>
      <c r="AL8" s="803"/>
      <c r="AM8" s="803"/>
      <c r="AN8" s="803"/>
      <c r="AO8" s="803"/>
      <c r="AP8" s="803" t="s">
        <v>587</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393</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394</v>
      </c>
      <c r="B23" s="822" t="s">
        <v>395</v>
      </c>
      <c r="C23" s="823"/>
      <c r="D23" s="823"/>
      <c r="E23" s="823"/>
      <c r="F23" s="823"/>
      <c r="G23" s="823"/>
      <c r="H23" s="823"/>
      <c r="I23" s="823"/>
      <c r="J23" s="823"/>
      <c r="K23" s="823"/>
      <c r="L23" s="823"/>
      <c r="M23" s="823"/>
      <c r="N23" s="823"/>
      <c r="O23" s="823"/>
      <c r="P23" s="824"/>
      <c r="Q23" s="825">
        <v>18572</v>
      </c>
      <c r="R23" s="826"/>
      <c r="S23" s="826"/>
      <c r="T23" s="826"/>
      <c r="U23" s="826"/>
      <c r="V23" s="826">
        <v>17219</v>
      </c>
      <c r="W23" s="826"/>
      <c r="X23" s="826"/>
      <c r="Y23" s="826"/>
      <c r="Z23" s="826"/>
      <c r="AA23" s="826">
        <v>1353</v>
      </c>
      <c r="AB23" s="826"/>
      <c r="AC23" s="826"/>
      <c r="AD23" s="826"/>
      <c r="AE23" s="827"/>
      <c r="AF23" s="828">
        <v>1122</v>
      </c>
      <c r="AG23" s="826"/>
      <c r="AH23" s="826"/>
      <c r="AI23" s="826"/>
      <c r="AJ23" s="829"/>
      <c r="AK23" s="830"/>
      <c r="AL23" s="831"/>
      <c r="AM23" s="831"/>
      <c r="AN23" s="831"/>
      <c r="AO23" s="831"/>
      <c r="AP23" s="826">
        <v>7874</v>
      </c>
      <c r="AQ23" s="826"/>
      <c r="AR23" s="826"/>
      <c r="AS23" s="826"/>
      <c r="AT23" s="826"/>
      <c r="AU23" s="842"/>
      <c r="AV23" s="842"/>
      <c r="AW23" s="842"/>
      <c r="AX23" s="842"/>
      <c r="AY23" s="843"/>
      <c r="AZ23" s="844" t="s">
        <v>396</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398</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373</v>
      </c>
      <c r="B26" s="761"/>
      <c r="C26" s="761"/>
      <c r="D26" s="761"/>
      <c r="E26" s="761"/>
      <c r="F26" s="761"/>
      <c r="G26" s="761"/>
      <c r="H26" s="761"/>
      <c r="I26" s="761"/>
      <c r="J26" s="761"/>
      <c r="K26" s="761"/>
      <c r="L26" s="761"/>
      <c r="M26" s="761"/>
      <c r="N26" s="761"/>
      <c r="O26" s="761"/>
      <c r="P26" s="762"/>
      <c r="Q26" s="766" t="s">
        <v>399</v>
      </c>
      <c r="R26" s="767"/>
      <c r="S26" s="767"/>
      <c r="T26" s="767"/>
      <c r="U26" s="768"/>
      <c r="V26" s="766" t="s">
        <v>400</v>
      </c>
      <c r="W26" s="767"/>
      <c r="X26" s="767"/>
      <c r="Y26" s="767"/>
      <c r="Z26" s="768"/>
      <c r="AA26" s="766" t="s">
        <v>401</v>
      </c>
      <c r="AB26" s="767"/>
      <c r="AC26" s="767"/>
      <c r="AD26" s="767"/>
      <c r="AE26" s="767"/>
      <c r="AF26" s="847" t="s">
        <v>402</v>
      </c>
      <c r="AG26" s="848"/>
      <c r="AH26" s="848"/>
      <c r="AI26" s="848"/>
      <c r="AJ26" s="849"/>
      <c r="AK26" s="767" t="s">
        <v>403</v>
      </c>
      <c r="AL26" s="767"/>
      <c r="AM26" s="767"/>
      <c r="AN26" s="767"/>
      <c r="AO26" s="768"/>
      <c r="AP26" s="766" t="s">
        <v>404</v>
      </c>
      <c r="AQ26" s="767"/>
      <c r="AR26" s="767"/>
      <c r="AS26" s="767"/>
      <c r="AT26" s="768"/>
      <c r="AU26" s="766" t="s">
        <v>405</v>
      </c>
      <c r="AV26" s="767"/>
      <c r="AW26" s="767"/>
      <c r="AX26" s="767"/>
      <c r="AY26" s="768"/>
      <c r="AZ26" s="766" t="s">
        <v>406</v>
      </c>
      <c r="BA26" s="767"/>
      <c r="BB26" s="767"/>
      <c r="BC26" s="767"/>
      <c r="BD26" s="768"/>
      <c r="BE26" s="766" t="s">
        <v>380</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407</v>
      </c>
      <c r="C28" s="783"/>
      <c r="D28" s="783"/>
      <c r="E28" s="783"/>
      <c r="F28" s="783"/>
      <c r="G28" s="783"/>
      <c r="H28" s="783"/>
      <c r="I28" s="783"/>
      <c r="J28" s="783"/>
      <c r="K28" s="783"/>
      <c r="L28" s="783"/>
      <c r="M28" s="783"/>
      <c r="N28" s="783"/>
      <c r="O28" s="783"/>
      <c r="P28" s="784"/>
      <c r="Q28" s="855">
        <v>4423</v>
      </c>
      <c r="R28" s="856"/>
      <c r="S28" s="856"/>
      <c r="T28" s="856"/>
      <c r="U28" s="856"/>
      <c r="V28" s="856">
        <v>4378</v>
      </c>
      <c r="W28" s="856"/>
      <c r="X28" s="856"/>
      <c r="Y28" s="856"/>
      <c r="Z28" s="856"/>
      <c r="AA28" s="856">
        <v>45</v>
      </c>
      <c r="AB28" s="856"/>
      <c r="AC28" s="856"/>
      <c r="AD28" s="856"/>
      <c r="AE28" s="857"/>
      <c r="AF28" s="858">
        <v>45</v>
      </c>
      <c r="AG28" s="856"/>
      <c r="AH28" s="856"/>
      <c r="AI28" s="856"/>
      <c r="AJ28" s="859"/>
      <c r="AK28" s="860">
        <v>268</v>
      </c>
      <c r="AL28" s="861"/>
      <c r="AM28" s="861"/>
      <c r="AN28" s="861"/>
      <c r="AO28" s="861"/>
      <c r="AP28" s="861" t="s">
        <v>587</v>
      </c>
      <c r="AQ28" s="861"/>
      <c r="AR28" s="861"/>
      <c r="AS28" s="861"/>
      <c r="AT28" s="861"/>
      <c r="AU28" s="861" t="s">
        <v>587</v>
      </c>
      <c r="AV28" s="861"/>
      <c r="AW28" s="861"/>
      <c r="AX28" s="861"/>
      <c r="AY28" s="861"/>
      <c r="AZ28" s="862" t="s">
        <v>587</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408</v>
      </c>
      <c r="C29" s="814"/>
      <c r="D29" s="814"/>
      <c r="E29" s="814"/>
      <c r="F29" s="814"/>
      <c r="G29" s="814"/>
      <c r="H29" s="814"/>
      <c r="I29" s="814"/>
      <c r="J29" s="814"/>
      <c r="K29" s="814"/>
      <c r="L29" s="814"/>
      <c r="M29" s="814"/>
      <c r="N29" s="814"/>
      <c r="O29" s="814"/>
      <c r="P29" s="815"/>
      <c r="Q29" s="816">
        <v>732</v>
      </c>
      <c r="R29" s="817"/>
      <c r="S29" s="817"/>
      <c r="T29" s="817"/>
      <c r="U29" s="817"/>
      <c r="V29" s="817">
        <v>731</v>
      </c>
      <c r="W29" s="817"/>
      <c r="X29" s="817"/>
      <c r="Y29" s="817"/>
      <c r="Z29" s="817"/>
      <c r="AA29" s="817">
        <v>1</v>
      </c>
      <c r="AB29" s="817"/>
      <c r="AC29" s="817"/>
      <c r="AD29" s="817"/>
      <c r="AE29" s="818"/>
      <c r="AF29" s="819">
        <v>1</v>
      </c>
      <c r="AG29" s="820"/>
      <c r="AH29" s="820"/>
      <c r="AI29" s="820"/>
      <c r="AJ29" s="821"/>
      <c r="AK29" s="867">
        <v>103</v>
      </c>
      <c r="AL29" s="863"/>
      <c r="AM29" s="863"/>
      <c r="AN29" s="863"/>
      <c r="AO29" s="863"/>
      <c r="AP29" s="863" t="s">
        <v>587</v>
      </c>
      <c r="AQ29" s="863"/>
      <c r="AR29" s="863"/>
      <c r="AS29" s="863"/>
      <c r="AT29" s="863"/>
      <c r="AU29" s="863" t="s">
        <v>587</v>
      </c>
      <c r="AV29" s="863"/>
      <c r="AW29" s="863"/>
      <c r="AX29" s="863"/>
      <c r="AY29" s="863"/>
      <c r="AZ29" s="864" t="s">
        <v>587</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409</v>
      </c>
      <c r="C30" s="814"/>
      <c r="D30" s="814"/>
      <c r="E30" s="814"/>
      <c r="F30" s="814"/>
      <c r="G30" s="814"/>
      <c r="H30" s="814"/>
      <c r="I30" s="814"/>
      <c r="J30" s="814"/>
      <c r="K30" s="814"/>
      <c r="L30" s="814"/>
      <c r="M30" s="814"/>
      <c r="N30" s="814"/>
      <c r="O30" s="814"/>
      <c r="P30" s="815"/>
      <c r="Q30" s="816">
        <v>938</v>
      </c>
      <c r="R30" s="817"/>
      <c r="S30" s="817"/>
      <c r="T30" s="817"/>
      <c r="U30" s="817"/>
      <c r="V30" s="817">
        <v>782</v>
      </c>
      <c r="W30" s="817"/>
      <c r="X30" s="817"/>
      <c r="Y30" s="817"/>
      <c r="Z30" s="817"/>
      <c r="AA30" s="817">
        <v>156</v>
      </c>
      <c r="AB30" s="817"/>
      <c r="AC30" s="817"/>
      <c r="AD30" s="817"/>
      <c r="AE30" s="818"/>
      <c r="AF30" s="819">
        <v>1654</v>
      </c>
      <c r="AG30" s="820"/>
      <c r="AH30" s="820"/>
      <c r="AI30" s="820"/>
      <c r="AJ30" s="821"/>
      <c r="AK30" s="867">
        <v>2</v>
      </c>
      <c r="AL30" s="863"/>
      <c r="AM30" s="863"/>
      <c r="AN30" s="863"/>
      <c r="AO30" s="863"/>
      <c r="AP30" s="863">
        <v>14</v>
      </c>
      <c r="AQ30" s="863"/>
      <c r="AR30" s="863"/>
      <c r="AS30" s="863"/>
      <c r="AT30" s="863"/>
      <c r="AU30" s="863">
        <v>0</v>
      </c>
      <c r="AV30" s="863"/>
      <c r="AW30" s="863"/>
      <c r="AX30" s="863"/>
      <c r="AY30" s="863"/>
      <c r="AZ30" s="864" t="s">
        <v>587</v>
      </c>
      <c r="BA30" s="864"/>
      <c r="BB30" s="864"/>
      <c r="BC30" s="864"/>
      <c r="BD30" s="864"/>
      <c r="BE30" s="865" t="s">
        <v>410</v>
      </c>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411</v>
      </c>
      <c r="C31" s="814"/>
      <c r="D31" s="814"/>
      <c r="E31" s="814"/>
      <c r="F31" s="814"/>
      <c r="G31" s="814"/>
      <c r="H31" s="814"/>
      <c r="I31" s="814"/>
      <c r="J31" s="814"/>
      <c r="K31" s="814"/>
      <c r="L31" s="814"/>
      <c r="M31" s="814"/>
      <c r="N31" s="814"/>
      <c r="O31" s="814"/>
      <c r="P31" s="815"/>
      <c r="Q31" s="816">
        <v>1319</v>
      </c>
      <c r="R31" s="817"/>
      <c r="S31" s="817"/>
      <c r="T31" s="817"/>
      <c r="U31" s="817"/>
      <c r="V31" s="817">
        <v>1304</v>
      </c>
      <c r="W31" s="817"/>
      <c r="X31" s="817"/>
      <c r="Y31" s="817"/>
      <c r="Z31" s="817"/>
      <c r="AA31" s="817">
        <v>15</v>
      </c>
      <c r="AB31" s="817"/>
      <c r="AC31" s="817"/>
      <c r="AD31" s="817"/>
      <c r="AE31" s="818"/>
      <c r="AF31" s="819">
        <v>80</v>
      </c>
      <c r="AG31" s="820"/>
      <c r="AH31" s="820"/>
      <c r="AI31" s="820"/>
      <c r="AJ31" s="821"/>
      <c r="AK31" s="867">
        <v>680</v>
      </c>
      <c r="AL31" s="863"/>
      <c r="AM31" s="863"/>
      <c r="AN31" s="863"/>
      <c r="AO31" s="863"/>
      <c r="AP31" s="863">
        <v>6701</v>
      </c>
      <c r="AQ31" s="863"/>
      <c r="AR31" s="863"/>
      <c r="AS31" s="863"/>
      <c r="AT31" s="863"/>
      <c r="AU31" s="863">
        <v>3552</v>
      </c>
      <c r="AV31" s="863"/>
      <c r="AW31" s="863"/>
      <c r="AX31" s="863"/>
      <c r="AY31" s="863"/>
      <c r="AZ31" s="864" t="s">
        <v>587</v>
      </c>
      <c r="BA31" s="864"/>
      <c r="BB31" s="864"/>
      <c r="BC31" s="864"/>
      <c r="BD31" s="864"/>
      <c r="BE31" s="865" t="s">
        <v>412</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c r="C32" s="814"/>
      <c r="D32" s="814"/>
      <c r="E32" s="814"/>
      <c r="F32" s="814"/>
      <c r="G32" s="814"/>
      <c r="H32" s="814"/>
      <c r="I32" s="814"/>
      <c r="J32" s="814"/>
      <c r="K32" s="814"/>
      <c r="L32" s="814"/>
      <c r="M32" s="814"/>
      <c r="N32" s="814"/>
      <c r="O32" s="814"/>
      <c r="P32" s="815"/>
      <c r="Q32" s="816"/>
      <c r="R32" s="817"/>
      <c r="S32" s="817"/>
      <c r="T32" s="817"/>
      <c r="U32" s="817"/>
      <c r="V32" s="817"/>
      <c r="W32" s="817"/>
      <c r="X32" s="817"/>
      <c r="Y32" s="817"/>
      <c r="Z32" s="817"/>
      <c r="AA32" s="817"/>
      <c r="AB32" s="817"/>
      <c r="AC32" s="817"/>
      <c r="AD32" s="817"/>
      <c r="AE32" s="818"/>
      <c r="AF32" s="819"/>
      <c r="AG32" s="820"/>
      <c r="AH32" s="820"/>
      <c r="AI32" s="820"/>
      <c r="AJ32" s="821"/>
      <c r="AK32" s="867"/>
      <c r="AL32" s="863"/>
      <c r="AM32" s="863"/>
      <c r="AN32" s="863"/>
      <c r="AO32" s="863"/>
      <c r="AP32" s="863"/>
      <c r="AQ32" s="863"/>
      <c r="AR32" s="863"/>
      <c r="AS32" s="863"/>
      <c r="AT32" s="863"/>
      <c r="AU32" s="863"/>
      <c r="AV32" s="863"/>
      <c r="AW32" s="863"/>
      <c r="AX32" s="863"/>
      <c r="AY32" s="863"/>
      <c r="AZ32" s="864"/>
      <c r="BA32" s="864"/>
      <c r="BB32" s="864"/>
      <c r="BC32" s="864"/>
      <c r="BD32" s="864"/>
      <c r="BE32" s="865"/>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413</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394</v>
      </c>
      <c r="B63" s="822" t="s">
        <v>414</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1780</v>
      </c>
      <c r="AG63" s="877"/>
      <c r="AH63" s="877"/>
      <c r="AI63" s="877"/>
      <c r="AJ63" s="878"/>
      <c r="AK63" s="879"/>
      <c r="AL63" s="874"/>
      <c r="AM63" s="874"/>
      <c r="AN63" s="874"/>
      <c r="AO63" s="874"/>
      <c r="AP63" s="877">
        <v>6715</v>
      </c>
      <c r="AQ63" s="877"/>
      <c r="AR63" s="877"/>
      <c r="AS63" s="877"/>
      <c r="AT63" s="877"/>
      <c r="AU63" s="877">
        <v>3552</v>
      </c>
      <c r="AV63" s="877"/>
      <c r="AW63" s="877"/>
      <c r="AX63" s="877"/>
      <c r="AY63" s="877"/>
      <c r="AZ63" s="881"/>
      <c r="BA63" s="881"/>
      <c r="BB63" s="881"/>
      <c r="BC63" s="881"/>
      <c r="BD63" s="881"/>
      <c r="BE63" s="882"/>
      <c r="BF63" s="882"/>
      <c r="BG63" s="882"/>
      <c r="BH63" s="882"/>
      <c r="BI63" s="883"/>
      <c r="BJ63" s="884" t="s">
        <v>415</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417</v>
      </c>
      <c r="B66" s="761"/>
      <c r="C66" s="761"/>
      <c r="D66" s="761"/>
      <c r="E66" s="761"/>
      <c r="F66" s="761"/>
      <c r="G66" s="761"/>
      <c r="H66" s="761"/>
      <c r="I66" s="761"/>
      <c r="J66" s="761"/>
      <c r="K66" s="761"/>
      <c r="L66" s="761"/>
      <c r="M66" s="761"/>
      <c r="N66" s="761"/>
      <c r="O66" s="761"/>
      <c r="P66" s="762"/>
      <c r="Q66" s="766" t="s">
        <v>418</v>
      </c>
      <c r="R66" s="767"/>
      <c r="S66" s="767"/>
      <c r="T66" s="767"/>
      <c r="U66" s="768"/>
      <c r="V66" s="766" t="s">
        <v>419</v>
      </c>
      <c r="W66" s="767"/>
      <c r="X66" s="767"/>
      <c r="Y66" s="767"/>
      <c r="Z66" s="768"/>
      <c r="AA66" s="766" t="s">
        <v>420</v>
      </c>
      <c r="AB66" s="767"/>
      <c r="AC66" s="767"/>
      <c r="AD66" s="767"/>
      <c r="AE66" s="768"/>
      <c r="AF66" s="887" t="s">
        <v>421</v>
      </c>
      <c r="AG66" s="848"/>
      <c r="AH66" s="848"/>
      <c r="AI66" s="848"/>
      <c r="AJ66" s="888"/>
      <c r="AK66" s="766" t="s">
        <v>422</v>
      </c>
      <c r="AL66" s="761"/>
      <c r="AM66" s="761"/>
      <c r="AN66" s="761"/>
      <c r="AO66" s="762"/>
      <c r="AP66" s="766" t="s">
        <v>423</v>
      </c>
      <c r="AQ66" s="767"/>
      <c r="AR66" s="767"/>
      <c r="AS66" s="767"/>
      <c r="AT66" s="768"/>
      <c r="AU66" s="766" t="s">
        <v>424</v>
      </c>
      <c r="AV66" s="767"/>
      <c r="AW66" s="767"/>
      <c r="AX66" s="767"/>
      <c r="AY66" s="768"/>
      <c r="AZ66" s="766" t="s">
        <v>380</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589</v>
      </c>
      <c r="C68" s="903"/>
      <c r="D68" s="903"/>
      <c r="E68" s="903"/>
      <c r="F68" s="903"/>
      <c r="G68" s="903"/>
      <c r="H68" s="903"/>
      <c r="I68" s="903"/>
      <c r="J68" s="903"/>
      <c r="K68" s="903"/>
      <c r="L68" s="903"/>
      <c r="M68" s="903"/>
      <c r="N68" s="903"/>
      <c r="O68" s="903"/>
      <c r="P68" s="904"/>
      <c r="Q68" s="905">
        <v>3883</v>
      </c>
      <c r="R68" s="899"/>
      <c r="S68" s="899"/>
      <c r="T68" s="899"/>
      <c r="U68" s="899"/>
      <c r="V68" s="899">
        <v>3861</v>
      </c>
      <c r="W68" s="899"/>
      <c r="X68" s="899"/>
      <c r="Y68" s="899"/>
      <c r="Z68" s="899"/>
      <c r="AA68" s="899">
        <v>22</v>
      </c>
      <c r="AB68" s="899"/>
      <c r="AC68" s="899"/>
      <c r="AD68" s="899"/>
      <c r="AE68" s="899"/>
      <c r="AF68" s="899">
        <v>22</v>
      </c>
      <c r="AG68" s="899"/>
      <c r="AH68" s="899"/>
      <c r="AI68" s="899"/>
      <c r="AJ68" s="899"/>
      <c r="AK68" s="899">
        <v>247</v>
      </c>
      <c r="AL68" s="899"/>
      <c r="AM68" s="899"/>
      <c r="AN68" s="899"/>
      <c r="AO68" s="899"/>
      <c r="AP68" s="899" t="s">
        <v>602</v>
      </c>
      <c r="AQ68" s="899"/>
      <c r="AR68" s="899"/>
      <c r="AS68" s="899"/>
      <c r="AT68" s="899"/>
      <c r="AU68" s="899" t="s">
        <v>602</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590</v>
      </c>
      <c r="C69" s="907"/>
      <c r="D69" s="907"/>
      <c r="E69" s="907"/>
      <c r="F69" s="907"/>
      <c r="G69" s="907"/>
      <c r="H69" s="907"/>
      <c r="I69" s="907"/>
      <c r="J69" s="907"/>
      <c r="K69" s="907"/>
      <c r="L69" s="907"/>
      <c r="M69" s="907"/>
      <c r="N69" s="907"/>
      <c r="O69" s="907"/>
      <c r="P69" s="908"/>
      <c r="Q69" s="909">
        <v>24289</v>
      </c>
      <c r="R69" s="863"/>
      <c r="S69" s="863"/>
      <c r="T69" s="863"/>
      <c r="U69" s="863"/>
      <c r="V69" s="863">
        <v>23551</v>
      </c>
      <c r="W69" s="863"/>
      <c r="X69" s="863"/>
      <c r="Y69" s="863"/>
      <c r="Z69" s="863"/>
      <c r="AA69" s="863">
        <v>738</v>
      </c>
      <c r="AB69" s="863"/>
      <c r="AC69" s="863"/>
      <c r="AD69" s="863"/>
      <c r="AE69" s="863"/>
      <c r="AF69" s="863">
        <v>738</v>
      </c>
      <c r="AG69" s="863"/>
      <c r="AH69" s="863"/>
      <c r="AI69" s="863"/>
      <c r="AJ69" s="863"/>
      <c r="AK69" s="863">
        <v>3909</v>
      </c>
      <c r="AL69" s="863"/>
      <c r="AM69" s="863"/>
      <c r="AN69" s="863"/>
      <c r="AO69" s="863"/>
      <c r="AP69" s="863" t="s">
        <v>602</v>
      </c>
      <c r="AQ69" s="863"/>
      <c r="AR69" s="863"/>
      <c r="AS69" s="863"/>
      <c r="AT69" s="863"/>
      <c r="AU69" s="863" t="s">
        <v>602</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591</v>
      </c>
      <c r="C70" s="907"/>
      <c r="D70" s="907"/>
      <c r="E70" s="907"/>
      <c r="F70" s="907"/>
      <c r="G70" s="907"/>
      <c r="H70" s="907"/>
      <c r="I70" s="907"/>
      <c r="J70" s="907"/>
      <c r="K70" s="907"/>
      <c r="L70" s="907"/>
      <c r="M70" s="907"/>
      <c r="N70" s="907"/>
      <c r="O70" s="907"/>
      <c r="P70" s="908"/>
      <c r="Q70" s="909">
        <v>249</v>
      </c>
      <c r="R70" s="863"/>
      <c r="S70" s="863"/>
      <c r="T70" s="863"/>
      <c r="U70" s="863"/>
      <c r="V70" s="863">
        <v>245</v>
      </c>
      <c r="W70" s="863"/>
      <c r="X70" s="863"/>
      <c r="Y70" s="863"/>
      <c r="Z70" s="863"/>
      <c r="AA70" s="863">
        <v>5</v>
      </c>
      <c r="AB70" s="863"/>
      <c r="AC70" s="863"/>
      <c r="AD70" s="863"/>
      <c r="AE70" s="863"/>
      <c r="AF70" s="863">
        <v>5</v>
      </c>
      <c r="AG70" s="863"/>
      <c r="AH70" s="863"/>
      <c r="AI70" s="863"/>
      <c r="AJ70" s="863"/>
      <c r="AK70" s="863" t="s">
        <v>598</v>
      </c>
      <c r="AL70" s="863"/>
      <c r="AM70" s="863"/>
      <c r="AN70" s="863"/>
      <c r="AO70" s="863"/>
      <c r="AP70" s="863" t="s">
        <v>598</v>
      </c>
      <c r="AQ70" s="863"/>
      <c r="AR70" s="863"/>
      <c r="AS70" s="863"/>
      <c r="AT70" s="863"/>
      <c r="AU70" s="863" t="s">
        <v>598</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592</v>
      </c>
      <c r="C71" s="907"/>
      <c r="D71" s="907"/>
      <c r="E71" s="907"/>
      <c r="F71" s="907"/>
      <c r="G71" s="907"/>
      <c r="H71" s="907"/>
      <c r="I71" s="907"/>
      <c r="J71" s="907"/>
      <c r="K71" s="907"/>
      <c r="L71" s="907"/>
      <c r="M71" s="907"/>
      <c r="N71" s="907"/>
      <c r="O71" s="907"/>
      <c r="P71" s="908"/>
      <c r="Q71" s="909">
        <v>115</v>
      </c>
      <c r="R71" s="863"/>
      <c r="S71" s="863"/>
      <c r="T71" s="863"/>
      <c r="U71" s="863"/>
      <c r="V71" s="863">
        <v>113</v>
      </c>
      <c r="W71" s="863"/>
      <c r="X71" s="863"/>
      <c r="Y71" s="863"/>
      <c r="Z71" s="863"/>
      <c r="AA71" s="863">
        <v>2</v>
      </c>
      <c r="AB71" s="863"/>
      <c r="AC71" s="863"/>
      <c r="AD71" s="863"/>
      <c r="AE71" s="863"/>
      <c r="AF71" s="863">
        <v>2</v>
      </c>
      <c r="AG71" s="863"/>
      <c r="AH71" s="863"/>
      <c r="AI71" s="863"/>
      <c r="AJ71" s="863"/>
      <c r="AK71" s="863">
        <v>34</v>
      </c>
      <c r="AL71" s="863"/>
      <c r="AM71" s="863"/>
      <c r="AN71" s="863"/>
      <c r="AO71" s="863"/>
      <c r="AP71" s="863" t="s">
        <v>598</v>
      </c>
      <c r="AQ71" s="863"/>
      <c r="AR71" s="863"/>
      <c r="AS71" s="863"/>
      <c r="AT71" s="863"/>
      <c r="AU71" s="863" t="s">
        <v>598</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593</v>
      </c>
      <c r="C72" s="907"/>
      <c r="D72" s="907"/>
      <c r="E72" s="907"/>
      <c r="F72" s="907"/>
      <c r="G72" s="907"/>
      <c r="H72" s="907"/>
      <c r="I72" s="907"/>
      <c r="J72" s="907"/>
      <c r="K72" s="907"/>
      <c r="L72" s="907"/>
      <c r="M72" s="907"/>
      <c r="N72" s="907"/>
      <c r="O72" s="907"/>
      <c r="P72" s="908"/>
      <c r="Q72" s="909">
        <v>2298</v>
      </c>
      <c r="R72" s="863"/>
      <c r="S72" s="863"/>
      <c r="T72" s="863"/>
      <c r="U72" s="863"/>
      <c r="V72" s="863">
        <v>2210</v>
      </c>
      <c r="W72" s="863"/>
      <c r="X72" s="863"/>
      <c r="Y72" s="863"/>
      <c r="Z72" s="863"/>
      <c r="AA72" s="863">
        <v>88</v>
      </c>
      <c r="AB72" s="863"/>
      <c r="AC72" s="863"/>
      <c r="AD72" s="863"/>
      <c r="AE72" s="863"/>
      <c r="AF72" s="863">
        <v>88</v>
      </c>
      <c r="AG72" s="863"/>
      <c r="AH72" s="863"/>
      <c r="AI72" s="863"/>
      <c r="AJ72" s="863"/>
      <c r="AK72" s="863" t="s">
        <v>601</v>
      </c>
      <c r="AL72" s="863"/>
      <c r="AM72" s="863"/>
      <c r="AN72" s="863"/>
      <c r="AO72" s="863"/>
      <c r="AP72" s="863">
        <v>11615</v>
      </c>
      <c r="AQ72" s="863"/>
      <c r="AR72" s="863"/>
      <c r="AS72" s="863"/>
      <c r="AT72" s="863"/>
      <c r="AU72" s="863">
        <v>2494</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594</v>
      </c>
      <c r="C73" s="907"/>
      <c r="D73" s="907"/>
      <c r="E73" s="907"/>
      <c r="F73" s="907"/>
      <c r="G73" s="907"/>
      <c r="H73" s="907"/>
      <c r="I73" s="907"/>
      <c r="J73" s="907"/>
      <c r="K73" s="907"/>
      <c r="L73" s="907"/>
      <c r="M73" s="907"/>
      <c r="N73" s="907"/>
      <c r="O73" s="907"/>
      <c r="P73" s="908"/>
      <c r="Q73" s="909">
        <v>2749</v>
      </c>
      <c r="R73" s="863"/>
      <c r="S73" s="863"/>
      <c r="T73" s="863"/>
      <c r="U73" s="863"/>
      <c r="V73" s="863">
        <v>2716</v>
      </c>
      <c r="W73" s="863"/>
      <c r="X73" s="863"/>
      <c r="Y73" s="863"/>
      <c r="Z73" s="863"/>
      <c r="AA73" s="863">
        <v>33</v>
      </c>
      <c r="AB73" s="863"/>
      <c r="AC73" s="863"/>
      <c r="AD73" s="863"/>
      <c r="AE73" s="863"/>
      <c r="AF73" s="863">
        <v>33</v>
      </c>
      <c r="AG73" s="863"/>
      <c r="AH73" s="863"/>
      <c r="AI73" s="863"/>
      <c r="AJ73" s="863"/>
      <c r="AK73" s="863">
        <v>1</v>
      </c>
      <c r="AL73" s="863"/>
      <c r="AM73" s="863"/>
      <c r="AN73" s="863"/>
      <c r="AO73" s="863"/>
      <c r="AP73" s="863">
        <v>594</v>
      </c>
      <c r="AQ73" s="863"/>
      <c r="AR73" s="863"/>
      <c r="AS73" s="863"/>
      <c r="AT73" s="863"/>
      <c r="AU73" s="863">
        <v>241</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t="s">
        <v>595</v>
      </c>
      <c r="C74" s="907"/>
      <c r="D74" s="907"/>
      <c r="E74" s="907"/>
      <c r="F74" s="907"/>
      <c r="G74" s="907"/>
      <c r="H74" s="907"/>
      <c r="I74" s="907"/>
      <c r="J74" s="907"/>
      <c r="K74" s="907"/>
      <c r="L74" s="907"/>
      <c r="M74" s="907"/>
      <c r="N74" s="907"/>
      <c r="O74" s="907"/>
      <c r="P74" s="908"/>
      <c r="Q74" s="909">
        <v>365</v>
      </c>
      <c r="R74" s="863"/>
      <c r="S74" s="863"/>
      <c r="T74" s="863"/>
      <c r="U74" s="863"/>
      <c r="V74" s="863">
        <v>356</v>
      </c>
      <c r="W74" s="863"/>
      <c r="X74" s="863"/>
      <c r="Y74" s="863"/>
      <c r="Z74" s="863"/>
      <c r="AA74" s="863">
        <v>9</v>
      </c>
      <c r="AB74" s="863"/>
      <c r="AC74" s="863"/>
      <c r="AD74" s="863"/>
      <c r="AE74" s="863"/>
      <c r="AF74" s="863">
        <v>9</v>
      </c>
      <c r="AG74" s="863"/>
      <c r="AH74" s="863"/>
      <c r="AI74" s="863"/>
      <c r="AJ74" s="863"/>
      <c r="AK74" s="863">
        <v>114</v>
      </c>
      <c r="AL74" s="863"/>
      <c r="AM74" s="863"/>
      <c r="AN74" s="863"/>
      <c r="AO74" s="863"/>
      <c r="AP74" s="863">
        <v>345</v>
      </c>
      <c r="AQ74" s="863"/>
      <c r="AR74" s="863"/>
      <c r="AS74" s="863"/>
      <c r="AT74" s="863"/>
      <c r="AU74" s="863">
        <v>23</v>
      </c>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t="s">
        <v>596</v>
      </c>
      <c r="C75" s="907"/>
      <c r="D75" s="907"/>
      <c r="E75" s="907"/>
      <c r="F75" s="907"/>
      <c r="G75" s="907"/>
      <c r="H75" s="907"/>
      <c r="I75" s="907"/>
      <c r="J75" s="907"/>
      <c r="K75" s="907"/>
      <c r="L75" s="907"/>
      <c r="M75" s="907"/>
      <c r="N75" s="907"/>
      <c r="O75" s="907"/>
      <c r="P75" s="908"/>
      <c r="Q75" s="910">
        <v>1598</v>
      </c>
      <c r="R75" s="911"/>
      <c r="S75" s="911"/>
      <c r="T75" s="911"/>
      <c r="U75" s="867"/>
      <c r="V75" s="912">
        <v>1456</v>
      </c>
      <c r="W75" s="911"/>
      <c r="X75" s="911"/>
      <c r="Y75" s="911"/>
      <c r="Z75" s="867"/>
      <c r="AA75" s="912">
        <v>142</v>
      </c>
      <c r="AB75" s="911"/>
      <c r="AC75" s="911"/>
      <c r="AD75" s="911"/>
      <c r="AE75" s="867"/>
      <c r="AF75" s="912">
        <v>142</v>
      </c>
      <c r="AG75" s="911"/>
      <c r="AH75" s="911"/>
      <c r="AI75" s="911"/>
      <c r="AJ75" s="867"/>
      <c r="AK75" s="912" t="s">
        <v>600</v>
      </c>
      <c r="AL75" s="911"/>
      <c r="AM75" s="911"/>
      <c r="AN75" s="911"/>
      <c r="AO75" s="867"/>
      <c r="AP75" s="912" t="s">
        <v>600</v>
      </c>
      <c r="AQ75" s="911"/>
      <c r="AR75" s="911"/>
      <c r="AS75" s="911"/>
      <c r="AT75" s="867"/>
      <c r="AU75" s="912" t="s">
        <v>600</v>
      </c>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t="s">
        <v>597</v>
      </c>
      <c r="C76" s="907"/>
      <c r="D76" s="907"/>
      <c r="E76" s="907"/>
      <c r="F76" s="907"/>
      <c r="G76" s="907"/>
      <c r="H76" s="907"/>
      <c r="I76" s="907"/>
      <c r="J76" s="907"/>
      <c r="K76" s="907"/>
      <c r="L76" s="907"/>
      <c r="M76" s="907"/>
      <c r="N76" s="907"/>
      <c r="O76" s="907"/>
      <c r="P76" s="908"/>
      <c r="Q76" s="910">
        <v>956629</v>
      </c>
      <c r="R76" s="911"/>
      <c r="S76" s="911"/>
      <c r="T76" s="911"/>
      <c r="U76" s="867"/>
      <c r="V76" s="912">
        <v>904884</v>
      </c>
      <c r="W76" s="911"/>
      <c r="X76" s="911"/>
      <c r="Y76" s="911"/>
      <c r="Z76" s="867"/>
      <c r="AA76" s="912">
        <v>51745</v>
      </c>
      <c r="AB76" s="911"/>
      <c r="AC76" s="911"/>
      <c r="AD76" s="911"/>
      <c r="AE76" s="867"/>
      <c r="AF76" s="912">
        <v>51745</v>
      </c>
      <c r="AG76" s="911"/>
      <c r="AH76" s="911"/>
      <c r="AI76" s="911"/>
      <c r="AJ76" s="867"/>
      <c r="AK76" s="912">
        <v>1</v>
      </c>
      <c r="AL76" s="911"/>
      <c r="AM76" s="911"/>
      <c r="AN76" s="911"/>
      <c r="AO76" s="867"/>
      <c r="AP76" s="912" t="s">
        <v>600</v>
      </c>
      <c r="AQ76" s="911"/>
      <c r="AR76" s="911"/>
      <c r="AS76" s="911"/>
      <c r="AT76" s="867"/>
      <c r="AU76" s="912" t="s">
        <v>600</v>
      </c>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394</v>
      </c>
      <c r="B88" s="822" t="s">
        <v>425</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52778</v>
      </c>
      <c r="AG88" s="877"/>
      <c r="AH88" s="877"/>
      <c r="AI88" s="877"/>
      <c r="AJ88" s="877"/>
      <c r="AK88" s="874"/>
      <c r="AL88" s="874"/>
      <c r="AM88" s="874"/>
      <c r="AN88" s="874"/>
      <c r="AO88" s="874"/>
      <c r="AP88" s="877">
        <v>12554</v>
      </c>
      <c r="AQ88" s="877"/>
      <c r="AR88" s="877"/>
      <c r="AS88" s="877"/>
      <c r="AT88" s="877"/>
      <c r="AU88" s="877">
        <v>2758</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822" t="s">
        <v>426</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1</v>
      </c>
      <c r="CS102" s="885"/>
      <c r="CT102" s="885"/>
      <c r="CU102" s="885"/>
      <c r="CV102" s="924"/>
      <c r="CW102" s="923" t="s">
        <v>599</v>
      </c>
      <c r="CX102" s="885"/>
      <c r="CY102" s="885"/>
      <c r="CZ102" s="885"/>
      <c r="DA102" s="924"/>
      <c r="DB102" s="923" t="s">
        <v>599</v>
      </c>
      <c r="DC102" s="885"/>
      <c r="DD102" s="885"/>
      <c r="DE102" s="885"/>
      <c r="DF102" s="924"/>
      <c r="DG102" s="923">
        <v>91</v>
      </c>
      <c r="DH102" s="885"/>
      <c r="DI102" s="885"/>
      <c r="DJ102" s="885"/>
      <c r="DK102" s="924"/>
      <c r="DL102" s="923" t="s">
        <v>599</v>
      </c>
      <c r="DM102" s="885"/>
      <c r="DN102" s="885"/>
      <c r="DO102" s="885"/>
      <c r="DP102" s="924"/>
      <c r="DQ102" s="923" t="s">
        <v>599</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427</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428</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429</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430</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431</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432</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434</v>
      </c>
      <c r="AB109" s="926"/>
      <c r="AC109" s="926"/>
      <c r="AD109" s="926"/>
      <c r="AE109" s="927"/>
      <c r="AF109" s="925" t="s">
        <v>435</v>
      </c>
      <c r="AG109" s="926"/>
      <c r="AH109" s="926"/>
      <c r="AI109" s="926"/>
      <c r="AJ109" s="927"/>
      <c r="AK109" s="925" t="s">
        <v>307</v>
      </c>
      <c r="AL109" s="926"/>
      <c r="AM109" s="926"/>
      <c r="AN109" s="926"/>
      <c r="AO109" s="927"/>
      <c r="AP109" s="925" t="s">
        <v>436</v>
      </c>
      <c r="AQ109" s="926"/>
      <c r="AR109" s="926"/>
      <c r="AS109" s="926"/>
      <c r="AT109" s="928"/>
      <c r="AU109" s="945" t="s">
        <v>433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434</v>
      </c>
      <c r="BR109" s="926"/>
      <c r="BS109" s="926"/>
      <c r="BT109" s="926"/>
      <c r="BU109" s="927"/>
      <c r="BV109" s="925" t="s">
        <v>435</v>
      </c>
      <c r="BW109" s="926"/>
      <c r="BX109" s="926"/>
      <c r="BY109" s="926"/>
      <c r="BZ109" s="927"/>
      <c r="CA109" s="925" t="s">
        <v>307</v>
      </c>
      <c r="CB109" s="926"/>
      <c r="CC109" s="926"/>
      <c r="CD109" s="926"/>
      <c r="CE109" s="927"/>
      <c r="CF109" s="946" t="s">
        <v>436</v>
      </c>
      <c r="CG109" s="946"/>
      <c r="CH109" s="946"/>
      <c r="CI109" s="946"/>
      <c r="CJ109" s="946"/>
      <c r="CK109" s="925" t="s">
        <v>437</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434</v>
      </c>
      <c r="DH109" s="926"/>
      <c r="DI109" s="926"/>
      <c r="DJ109" s="926"/>
      <c r="DK109" s="927"/>
      <c r="DL109" s="925" t="s">
        <v>435</v>
      </c>
      <c r="DM109" s="926"/>
      <c r="DN109" s="926"/>
      <c r="DO109" s="926"/>
      <c r="DP109" s="927"/>
      <c r="DQ109" s="925" t="s">
        <v>307</v>
      </c>
      <c r="DR109" s="926"/>
      <c r="DS109" s="926"/>
      <c r="DT109" s="926"/>
      <c r="DU109" s="927"/>
      <c r="DV109" s="925" t="s">
        <v>436</v>
      </c>
      <c r="DW109" s="926"/>
      <c r="DX109" s="926"/>
      <c r="DY109" s="926"/>
      <c r="DZ109" s="928"/>
    </row>
    <row r="110" spans="1:131" s="212" customFormat="1" ht="26.25" customHeight="1" x14ac:dyDescent="0.15">
      <c r="A110" s="929" t="s">
        <v>438</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882276</v>
      </c>
      <c r="AB110" s="933"/>
      <c r="AC110" s="933"/>
      <c r="AD110" s="933"/>
      <c r="AE110" s="934"/>
      <c r="AF110" s="935">
        <v>805613</v>
      </c>
      <c r="AG110" s="933"/>
      <c r="AH110" s="933"/>
      <c r="AI110" s="933"/>
      <c r="AJ110" s="934"/>
      <c r="AK110" s="935">
        <v>755887</v>
      </c>
      <c r="AL110" s="933"/>
      <c r="AM110" s="933"/>
      <c r="AN110" s="933"/>
      <c r="AO110" s="934"/>
      <c r="AP110" s="936">
        <v>7.5</v>
      </c>
      <c r="AQ110" s="937"/>
      <c r="AR110" s="937"/>
      <c r="AS110" s="937"/>
      <c r="AT110" s="938"/>
      <c r="AU110" s="939" t="s">
        <v>73</v>
      </c>
      <c r="AV110" s="940"/>
      <c r="AW110" s="940"/>
      <c r="AX110" s="940"/>
      <c r="AY110" s="940"/>
      <c r="AZ110" s="962" t="s">
        <v>439</v>
      </c>
      <c r="BA110" s="930"/>
      <c r="BB110" s="930"/>
      <c r="BC110" s="930"/>
      <c r="BD110" s="930"/>
      <c r="BE110" s="930"/>
      <c r="BF110" s="930"/>
      <c r="BG110" s="930"/>
      <c r="BH110" s="930"/>
      <c r="BI110" s="930"/>
      <c r="BJ110" s="930"/>
      <c r="BK110" s="930"/>
      <c r="BL110" s="930"/>
      <c r="BM110" s="930"/>
      <c r="BN110" s="930"/>
      <c r="BO110" s="930"/>
      <c r="BP110" s="931"/>
      <c r="BQ110" s="963">
        <v>8629036</v>
      </c>
      <c r="BR110" s="964"/>
      <c r="BS110" s="964"/>
      <c r="BT110" s="964"/>
      <c r="BU110" s="964"/>
      <c r="BV110" s="964">
        <v>8423878</v>
      </c>
      <c r="BW110" s="964"/>
      <c r="BX110" s="964"/>
      <c r="BY110" s="964"/>
      <c r="BZ110" s="964"/>
      <c r="CA110" s="964">
        <v>7873937</v>
      </c>
      <c r="CB110" s="964"/>
      <c r="CC110" s="964"/>
      <c r="CD110" s="964"/>
      <c r="CE110" s="964"/>
      <c r="CF110" s="977">
        <v>78.400000000000006</v>
      </c>
      <c r="CG110" s="978"/>
      <c r="CH110" s="978"/>
      <c r="CI110" s="978"/>
      <c r="CJ110" s="978"/>
      <c r="CK110" s="979" t="s">
        <v>440</v>
      </c>
      <c r="CL110" s="980"/>
      <c r="CM110" s="962" t="s">
        <v>441</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442</v>
      </c>
      <c r="DH110" s="964"/>
      <c r="DI110" s="964"/>
      <c r="DJ110" s="964"/>
      <c r="DK110" s="964"/>
      <c r="DL110" s="964" t="s">
        <v>396</v>
      </c>
      <c r="DM110" s="964"/>
      <c r="DN110" s="964"/>
      <c r="DO110" s="964"/>
      <c r="DP110" s="964"/>
      <c r="DQ110" s="964" t="s">
        <v>443</v>
      </c>
      <c r="DR110" s="964"/>
      <c r="DS110" s="964"/>
      <c r="DT110" s="964"/>
      <c r="DU110" s="964"/>
      <c r="DV110" s="965" t="s">
        <v>443</v>
      </c>
      <c r="DW110" s="965"/>
      <c r="DX110" s="965"/>
      <c r="DY110" s="965"/>
      <c r="DZ110" s="966"/>
    </row>
    <row r="111" spans="1:131" s="212" customFormat="1" ht="26.25" customHeight="1" x14ac:dyDescent="0.15">
      <c r="A111" s="967" t="s">
        <v>444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443</v>
      </c>
      <c r="AB111" s="971"/>
      <c r="AC111" s="971"/>
      <c r="AD111" s="971"/>
      <c r="AE111" s="972"/>
      <c r="AF111" s="973" t="s">
        <v>443</v>
      </c>
      <c r="AG111" s="971"/>
      <c r="AH111" s="971"/>
      <c r="AI111" s="971"/>
      <c r="AJ111" s="972"/>
      <c r="AK111" s="973" t="s">
        <v>443</v>
      </c>
      <c r="AL111" s="971"/>
      <c r="AM111" s="971"/>
      <c r="AN111" s="971"/>
      <c r="AO111" s="972"/>
      <c r="AP111" s="974" t="s">
        <v>443</v>
      </c>
      <c r="AQ111" s="975"/>
      <c r="AR111" s="975"/>
      <c r="AS111" s="975"/>
      <c r="AT111" s="976"/>
      <c r="AU111" s="941"/>
      <c r="AV111" s="942"/>
      <c r="AW111" s="942"/>
      <c r="AX111" s="942"/>
      <c r="AY111" s="942"/>
      <c r="AZ111" s="955" t="s">
        <v>445</v>
      </c>
      <c r="BA111" s="956"/>
      <c r="BB111" s="956"/>
      <c r="BC111" s="956"/>
      <c r="BD111" s="956"/>
      <c r="BE111" s="956"/>
      <c r="BF111" s="956"/>
      <c r="BG111" s="956"/>
      <c r="BH111" s="956"/>
      <c r="BI111" s="956"/>
      <c r="BJ111" s="956"/>
      <c r="BK111" s="956"/>
      <c r="BL111" s="956"/>
      <c r="BM111" s="956"/>
      <c r="BN111" s="956"/>
      <c r="BO111" s="956"/>
      <c r="BP111" s="957"/>
      <c r="BQ111" s="958">
        <v>184565</v>
      </c>
      <c r="BR111" s="959"/>
      <c r="BS111" s="959"/>
      <c r="BT111" s="959"/>
      <c r="BU111" s="959"/>
      <c r="BV111" s="959">
        <v>48452</v>
      </c>
      <c r="BW111" s="959"/>
      <c r="BX111" s="959"/>
      <c r="BY111" s="959"/>
      <c r="BZ111" s="959"/>
      <c r="CA111" s="959">
        <v>58378</v>
      </c>
      <c r="CB111" s="959"/>
      <c r="CC111" s="959"/>
      <c r="CD111" s="959"/>
      <c r="CE111" s="959"/>
      <c r="CF111" s="953">
        <v>0.6</v>
      </c>
      <c r="CG111" s="954"/>
      <c r="CH111" s="954"/>
      <c r="CI111" s="954"/>
      <c r="CJ111" s="954"/>
      <c r="CK111" s="981"/>
      <c r="CL111" s="982"/>
      <c r="CM111" s="955" t="s">
        <v>446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415</v>
      </c>
      <c r="DH111" s="959"/>
      <c r="DI111" s="959"/>
      <c r="DJ111" s="959"/>
      <c r="DK111" s="959"/>
      <c r="DL111" s="959" t="s">
        <v>415</v>
      </c>
      <c r="DM111" s="959"/>
      <c r="DN111" s="959"/>
      <c r="DO111" s="959"/>
      <c r="DP111" s="959"/>
      <c r="DQ111" s="959" t="s">
        <v>447</v>
      </c>
      <c r="DR111" s="959"/>
      <c r="DS111" s="959"/>
      <c r="DT111" s="959"/>
      <c r="DU111" s="959"/>
      <c r="DV111" s="960" t="s">
        <v>396</v>
      </c>
      <c r="DW111" s="960"/>
      <c r="DX111" s="960"/>
      <c r="DY111" s="960"/>
      <c r="DZ111" s="961"/>
    </row>
    <row r="112" spans="1:131" s="212" customFormat="1" ht="26.25" customHeight="1" x14ac:dyDescent="0.15">
      <c r="A112" s="985" t="s">
        <v>448</v>
      </c>
      <c r="B112" s="986"/>
      <c r="C112" s="956" t="s">
        <v>449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415</v>
      </c>
      <c r="AB112" s="992"/>
      <c r="AC112" s="992"/>
      <c r="AD112" s="992"/>
      <c r="AE112" s="993"/>
      <c r="AF112" s="994" t="s">
        <v>447</v>
      </c>
      <c r="AG112" s="992"/>
      <c r="AH112" s="992"/>
      <c r="AI112" s="992"/>
      <c r="AJ112" s="993"/>
      <c r="AK112" s="994" t="s">
        <v>443</v>
      </c>
      <c r="AL112" s="992"/>
      <c r="AM112" s="992"/>
      <c r="AN112" s="992"/>
      <c r="AO112" s="993"/>
      <c r="AP112" s="995" t="s">
        <v>396</v>
      </c>
      <c r="AQ112" s="996"/>
      <c r="AR112" s="996"/>
      <c r="AS112" s="996"/>
      <c r="AT112" s="997"/>
      <c r="AU112" s="941"/>
      <c r="AV112" s="942"/>
      <c r="AW112" s="942"/>
      <c r="AX112" s="942"/>
      <c r="AY112" s="942"/>
      <c r="AZ112" s="955" t="s">
        <v>450</v>
      </c>
      <c r="BA112" s="956"/>
      <c r="BB112" s="956"/>
      <c r="BC112" s="956"/>
      <c r="BD112" s="956"/>
      <c r="BE112" s="956"/>
      <c r="BF112" s="956"/>
      <c r="BG112" s="956"/>
      <c r="BH112" s="956"/>
      <c r="BI112" s="956"/>
      <c r="BJ112" s="956"/>
      <c r="BK112" s="956"/>
      <c r="BL112" s="956"/>
      <c r="BM112" s="956"/>
      <c r="BN112" s="956"/>
      <c r="BO112" s="956"/>
      <c r="BP112" s="957"/>
      <c r="BQ112" s="958">
        <v>5676792</v>
      </c>
      <c r="BR112" s="959"/>
      <c r="BS112" s="959"/>
      <c r="BT112" s="959"/>
      <c r="BU112" s="959"/>
      <c r="BV112" s="959">
        <v>4582534</v>
      </c>
      <c r="BW112" s="959"/>
      <c r="BX112" s="959"/>
      <c r="BY112" s="959"/>
      <c r="BZ112" s="959"/>
      <c r="CA112" s="959">
        <v>3551737</v>
      </c>
      <c r="CB112" s="959"/>
      <c r="CC112" s="959"/>
      <c r="CD112" s="959"/>
      <c r="CE112" s="959"/>
      <c r="CF112" s="953">
        <v>35.4</v>
      </c>
      <c r="CG112" s="954"/>
      <c r="CH112" s="954"/>
      <c r="CI112" s="954"/>
      <c r="CJ112" s="954"/>
      <c r="CK112" s="981"/>
      <c r="CL112" s="982"/>
      <c r="CM112" s="955" t="s">
        <v>451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396</v>
      </c>
      <c r="DH112" s="959"/>
      <c r="DI112" s="959"/>
      <c r="DJ112" s="959"/>
      <c r="DK112" s="959"/>
      <c r="DL112" s="959" t="s">
        <v>443</v>
      </c>
      <c r="DM112" s="959"/>
      <c r="DN112" s="959"/>
      <c r="DO112" s="959"/>
      <c r="DP112" s="959"/>
      <c r="DQ112" s="959" t="s">
        <v>443</v>
      </c>
      <c r="DR112" s="959"/>
      <c r="DS112" s="959"/>
      <c r="DT112" s="959"/>
      <c r="DU112" s="959"/>
      <c r="DV112" s="960" t="s">
        <v>415</v>
      </c>
      <c r="DW112" s="960"/>
      <c r="DX112" s="960"/>
      <c r="DY112" s="960"/>
      <c r="DZ112" s="961"/>
    </row>
    <row r="113" spans="1:130" s="212" customFormat="1" ht="26.25" customHeight="1" x14ac:dyDescent="0.15">
      <c r="A113" s="987"/>
      <c r="B113" s="988"/>
      <c r="C113" s="956" t="s">
        <v>452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379415</v>
      </c>
      <c r="AB113" s="971"/>
      <c r="AC113" s="971"/>
      <c r="AD113" s="971"/>
      <c r="AE113" s="972"/>
      <c r="AF113" s="973">
        <v>315939</v>
      </c>
      <c r="AG113" s="971"/>
      <c r="AH113" s="971"/>
      <c r="AI113" s="971"/>
      <c r="AJ113" s="972"/>
      <c r="AK113" s="973">
        <v>324765</v>
      </c>
      <c r="AL113" s="971"/>
      <c r="AM113" s="971"/>
      <c r="AN113" s="971"/>
      <c r="AO113" s="972"/>
      <c r="AP113" s="974">
        <v>3.2</v>
      </c>
      <c r="AQ113" s="975"/>
      <c r="AR113" s="975"/>
      <c r="AS113" s="975"/>
      <c r="AT113" s="976"/>
      <c r="AU113" s="941"/>
      <c r="AV113" s="942"/>
      <c r="AW113" s="942"/>
      <c r="AX113" s="942"/>
      <c r="AY113" s="942"/>
      <c r="AZ113" s="955" t="s">
        <v>453</v>
      </c>
      <c r="BA113" s="956"/>
      <c r="BB113" s="956"/>
      <c r="BC113" s="956"/>
      <c r="BD113" s="956"/>
      <c r="BE113" s="956"/>
      <c r="BF113" s="956"/>
      <c r="BG113" s="956"/>
      <c r="BH113" s="956"/>
      <c r="BI113" s="956"/>
      <c r="BJ113" s="956"/>
      <c r="BK113" s="956"/>
      <c r="BL113" s="956"/>
      <c r="BM113" s="956"/>
      <c r="BN113" s="956"/>
      <c r="BO113" s="956"/>
      <c r="BP113" s="957"/>
      <c r="BQ113" s="958">
        <v>2834214</v>
      </c>
      <c r="BR113" s="959"/>
      <c r="BS113" s="959"/>
      <c r="BT113" s="959"/>
      <c r="BU113" s="959"/>
      <c r="BV113" s="959">
        <v>2865416</v>
      </c>
      <c r="BW113" s="959"/>
      <c r="BX113" s="959"/>
      <c r="BY113" s="959"/>
      <c r="BZ113" s="959"/>
      <c r="CA113" s="959">
        <v>2757828</v>
      </c>
      <c r="CB113" s="959"/>
      <c r="CC113" s="959"/>
      <c r="CD113" s="959"/>
      <c r="CE113" s="959"/>
      <c r="CF113" s="953">
        <v>27.5</v>
      </c>
      <c r="CG113" s="954"/>
      <c r="CH113" s="954"/>
      <c r="CI113" s="954"/>
      <c r="CJ113" s="954"/>
      <c r="CK113" s="981"/>
      <c r="CL113" s="982"/>
      <c r="CM113" s="955" t="s">
        <v>454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396</v>
      </c>
      <c r="DH113" s="992"/>
      <c r="DI113" s="992"/>
      <c r="DJ113" s="992"/>
      <c r="DK113" s="993"/>
      <c r="DL113" s="994" t="s">
        <v>396</v>
      </c>
      <c r="DM113" s="992"/>
      <c r="DN113" s="992"/>
      <c r="DO113" s="992"/>
      <c r="DP113" s="993"/>
      <c r="DQ113" s="994" t="s">
        <v>443</v>
      </c>
      <c r="DR113" s="992"/>
      <c r="DS113" s="992"/>
      <c r="DT113" s="992"/>
      <c r="DU113" s="993"/>
      <c r="DV113" s="995" t="s">
        <v>415</v>
      </c>
      <c r="DW113" s="996"/>
      <c r="DX113" s="996"/>
      <c r="DY113" s="996"/>
      <c r="DZ113" s="997"/>
    </row>
    <row r="114" spans="1:130" s="212" customFormat="1" ht="26.25" customHeight="1" x14ac:dyDescent="0.15">
      <c r="A114" s="987"/>
      <c r="B114" s="988"/>
      <c r="C114" s="956" t="s">
        <v>455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55215</v>
      </c>
      <c r="AB114" s="992"/>
      <c r="AC114" s="992"/>
      <c r="AD114" s="992"/>
      <c r="AE114" s="993"/>
      <c r="AF114" s="994">
        <v>61382</v>
      </c>
      <c r="AG114" s="992"/>
      <c r="AH114" s="992"/>
      <c r="AI114" s="992"/>
      <c r="AJ114" s="993"/>
      <c r="AK114" s="994">
        <v>144309</v>
      </c>
      <c r="AL114" s="992"/>
      <c r="AM114" s="992"/>
      <c r="AN114" s="992"/>
      <c r="AO114" s="993"/>
      <c r="AP114" s="995">
        <v>1.4</v>
      </c>
      <c r="AQ114" s="996"/>
      <c r="AR114" s="996"/>
      <c r="AS114" s="996"/>
      <c r="AT114" s="997"/>
      <c r="AU114" s="941"/>
      <c r="AV114" s="942"/>
      <c r="AW114" s="942"/>
      <c r="AX114" s="942"/>
      <c r="AY114" s="942"/>
      <c r="AZ114" s="955" t="s">
        <v>456</v>
      </c>
      <c r="BA114" s="956"/>
      <c r="BB114" s="956"/>
      <c r="BC114" s="956"/>
      <c r="BD114" s="956"/>
      <c r="BE114" s="956"/>
      <c r="BF114" s="956"/>
      <c r="BG114" s="956"/>
      <c r="BH114" s="956"/>
      <c r="BI114" s="956"/>
      <c r="BJ114" s="956"/>
      <c r="BK114" s="956"/>
      <c r="BL114" s="956"/>
      <c r="BM114" s="956"/>
      <c r="BN114" s="956"/>
      <c r="BO114" s="956"/>
      <c r="BP114" s="957"/>
      <c r="BQ114" s="958">
        <v>1569508</v>
      </c>
      <c r="BR114" s="959"/>
      <c r="BS114" s="959"/>
      <c r="BT114" s="959"/>
      <c r="BU114" s="959"/>
      <c r="BV114" s="959">
        <v>1557906</v>
      </c>
      <c r="BW114" s="959"/>
      <c r="BX114" s="959"/>
      <c r="BY114" s="959"/>
      <c r="BZ114" s="959"/>
      <c r="CA114" s="959">
        <v>1659059</v>
      </c>
      <c r="CB114" s="959"/>
      <c r="CC114" s="959"/>
      <c r="CD114" s="959"/>
      <c r="CE114" s="959"/>
      <c r="CF114" s="953">
        <v>16.5</v>
      </c>
      <c r="CG114" s="954"/>
      <c r="CH114" s="954"/>
      <c r="CI114" s="954"/>
      <c r="CJ114" s="954"/>
      <c r="CK114" s="981"/>
      <c r="CL114" s="982"/>
      <c r="CM114" s="955" t="s">
        <v>457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443</v>
      </c>
      <c r="DH114" s="992"/>
      <c r="DI114" s="992"/>
      <c r="DJ114" s="992"/>
      <c r="DK114" s="993"/>
      <c r="DL114" s="994" t="s">
        <v>443</v>
      </c>
      <c r="DM114" s="992"/>
      <c r="DN114" s="992"/>
      <c r="DO114" s="992"/>
      <c r="DP114" s="993"/>
      <c r="DQ114" s="994" t="s">
        <v>415</v>
      </c>
      <c r="DR114" s="992"/>
      <c r="DS114" s="992"/>
      <c r="DT114" s="992"/>
      <c r="DU114" s="993"/>
      <c r="DV114" s="995" t="s">
        <v>396</v>
      </c>
      <c r="DW114" s="996"/>
      <c r="DX114" s="996"/>
      <c r="DY114" s="996"/>
      <c r="DZ114" s="997"/>
    </row>
    <row r="115" spans="1:130" s="212" customFormat="1" ht="26.25" customHeight="1" x14ac:dyDescent="0.15">
      <c r="A115" s="987"/>
      <c r="B115" s="988"/>
      <c r="C115" s="956" t="s">
        <v>458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32741</v>
      </c>
      <c r="AB115" s="971"/>
      <c r="AC115" s="971"/>
      <c r="AD115" s="971"/>
      <c r="AE115" s="972"/>
      <c r="AF115" s="973">
        <v>32761</v>
      </c>
      <c r="AG115" s="971"/>
      <c r="AH115" s="971"/>
      <c r="AI115" s="971"/>
      <c r="AJ115" s="972"/>
      <c r="AK115" s="973">
        <v>32533</v>
      </c>
      <c r="AL115" s="971"/>
      <c r="AM115" s="971"/>
      <c r="AN115" s="971"/>
      <c r="AO115" s="972"/>
      <c r="AP115" s="974">
        <v>0.3</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v>16307</v>
      </c>
      <c r="BR115" s="959"/>
      <c r="BS115" s="959"/>
      <c r="BT115" s="959"/>
      <c r="BU115" s="959"/>
      <c r="BV115" s="959">
        <v>91065</v>
      </c>
      <c r="BW115" s="959"/>
      <c r="BX115" s="959"/>
      <c r="BY115" s="959"/>
      <c r="BZ115" s="959"/>
      <c r="CA115" s="959">
        <v>91254</v>
      </c>
      <c r="CB115" s="959"/>
      <c r="CC115" s="959"/>
      <c r="CD115" s="959"/>
      <c r="CE115" s="959"/>
      <c r="CF115" s="953">
        <v>0.9</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121073</v>
      </c>
      <c r="DH115" s="992"/>
      <c r="DI115" s="992"/>
      <c r="DJ115" s="992"/>
      <c r="DK115" s="993"/>
      <c r="DL115" s="994">
        <v>16347</v>
      </c>
      <c r="DM115" s="992"/>
      <c r="DN115" s="992"/>
      <c r="DO115" s="992"/>
      <c r="DP115" s="993"/>
      <c r="DQ115" s="994">
        <v>58378</v>
      </c>
      <c r="DR115" s="992"/>
      <c r="DS115" s="992"/>
      <c r="DT115" s="992"/>
      <c r="DU115" s="993"/>
      <c r="DV115" s="995">
        <v>0.6</v>
      </c>
      <c r="DW115" s="996"/>
      <c r="DX115" s="996"/>
      <c r="DY115" s="996"/>
      <c r="DZ115" s="997"/>
    </row>
    <row r="116" spans="1:130" s="212" customFormat="1" ht="26.25" customHeight="1" x14ac:dyDescent="0.15">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443</v>
      </c>
      <c r="AB116" s="992"/>
      <c r="AC116" s="992"/>
      <c r="AD116" s="992"/>
      <c r="AE116" s="993"/>
      <c r="AF116" s="994" t="s">
        <v>447</v>
      </c>
      <c r="AG116" s="992"/>
      <c r="AH116" s="992"/>
      <c r="AI116" s="992"/>
      <c r="AJ116" s="993"/>
      <c r="AK116" s="994" t="s">
        <v>443</v>
      </c>
      <c r="AL116" s="992"/>
      <c r="AM116" s="992"/>
      <c r="AN116" s="992"/>
      <c r="AO116" s="993"/>
      <c r="AP116" s="995" t="s">
        <v>443</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443</v>
      </c>
      <c r="BR116" s="959"/>
      <c r="BS116" s="959"/>
      <c r="BT116" s="959"/>
      <c r="BU116" s="959"/>
      <c r="BV116" s="959" t="s">
        <v>396</v>
      </c>
      <c r="BW116" s="959"/>
      <c r="BX116" s="959"/>
      <c r="BY116" s="959"/>
      <c r="BZ116" s="959"/>
      <c r="CA116" s="959" t="s">
        <v>396</v>
      </c>
      <c r="CB116" s="959"/>
      <c r="CC116" s="959"/>
      <c r="CD116" s="959"/>
      <c r="CE116" s="959"/>
      <c r="CF116" s="953" t="s">
        <v>415</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415</v>
      </c>
      <c r="DH116" s="992"/>
      <c r="DI116" s="992"/>
      <c r="DJ116" s="992"/>
      <c r="DK116" s="993"/>
      <c r="DL116" s="994" t="s">
        <v>396</v>
      </c>
      <c r="DM116" s="992"/>
      <c r="DN116" s="992"/>
      <c r="DO116" s="992"/>
      <c r="DP116" s="993"/>
      <c r="DQ116" s="994" t="s">
        <v>443</v>
      </c>
      <c r="DR116" s="992"/>
      <c r="DS116" s="992"/>
      <c r="DT116" s="992"/>
      <c r="DU116" s="993"/>
      <c r="DV116" s="995" t="s">
        <v>443</v>
      </c>
      <c r="DW116" s="996"/>
      <c r="DX116" s="996"/>
      <c r="DY116" s="996"/>
      <c r="DZ116" s="997"/>
    </row>
    <row r="117" spans="1:130" s="212" customFormat="1" ht="26.25" customHeight="1" x14ac:dyDescent="0.15">
      <c r="A117" s="94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1349647</v>
      </c>
      <c r="AB117" s="1012"/>
      <c r="AC117" s="1012"/>
      <c r="AD117" s="1012"/>
      <c r="AE117" s="1013"/>
      <c r="AF117" s="1014">
        <v>1215695</v>
      </c>
      <c r="AG117" s="1012"/>
      <c r="AH117" s="1012"/>
      <c r="AI117" s="1012"/>
      <c r="AJ117" s="1013"/>
      <c r="AK117" s="1014">
        <v>1257494</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396</v>
      </c>
      <c r="BR117" s="959"/>
      <c r="BS117" s="959"/>
      <c r="BT117" s="959"/>
      <c r="BU117" s="959"/>
      <c r="BV117" s="959" t="s">
        <v>466</v>
      </c>
      <c r="BW117" s="959"/>
      <c r="BX117" s="959"/>
      <c r="BY117" s="959"/>
      <c r="BZ117" s="959"/>
      <c r="CA117" s="959" t="s">
        <v>467</v>
      </c>
      <c r="CB117" s="959"/>
      <c r="CC117" s="959"/>
      <c r="CD117" s="959"/>
      <c r="CE117" s="959"/>
      <c r="CF117" s="953" t="s">
        <v>467</v>
      </c>
      <c r="CG117" s="954"/>
      <c r="CH117" s="954"/>
      <c r="CI117" s="954"/>
      <c r="CJ117" s="954"/>
      <c r="CK117" s="981"/>
      <c r="CL117" s="982"/>
      <c r="CM117" s="955" t="s">
        <v>468</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396</v>
      </c>
      <c r="DH117" s="992"/>
      <c r="DI117" s="992"/>
      <c r="DJ117" s="992"/>
      <c r="DK117" s="993"/>
      <c r="DL117" s="994" t="s">
        <v>396</v>
      </c>
      <c r="DM117" s="992"/>
      <c r="DN117" s="992"/>
      <c r="DO117" s="992"/>
      <c r="DP117" s="993"/>
      <c r="DQ117" s="994" t="s">
        <v>466</v>
      </c>
      <c r="DR117" s="992"/>
      <c r="DS117" s="992"/>
      <c r="DT117" s="992"/>
      <c r="DU117" s="993"/>
      <c r="DV117" s="995" t="s">
        <v>443</v>
      </c>
      <c r="DW117" s="996"/>
      <c r="DX117" s="996"/>
      <c r="DY117" s="996"/>
      <c r="DZ117" s="997"/>
    </row>
    <row r="118" spans="1:130" s="212" customFormat="1" ht="26.25" customHeight="1" x14ac:dyDescent="0.15">
      <c r="A118" s="945" t="s">
        <v>437</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434</v>
      </c>
      <c r="AB118" s="926"/>
      <c r="AC118" s="926"/>
      <c r="AD118" s="926"/>
      <c r="AE118" s="927"/>
      <c r="AF118" s="925" t="s">
        <v>435</v>
      </c>
      <c r="AG118" s="926"/>
      <c r="AH118" s="926"/>
      <c r="AI118" s="926"/>
      <c r="AJ118" s="927"/>
      <c r="AK118" s="925" t="s">
        <v>307</v>
      </c>
      <c r="AL118" s="926"/>
      <c r="AM118" s="926"/>
      <c r="AN118" s="926"/>
      <c r="AO118" s="927"/>
      <c r="AP118" s="1003" t="s">
        <v>436</v>
      </c>
      <c r="AQ118" s="1004"/>
      <c r="AR118" s="1004"/>
      <c r="AS118" s="1004"/>
      <c r="AT118" s="1005"/>
      <c r="AU118" s="941"/>
      <c r="AV118" s="942"/>
      <c r="AW118" s="942"/>
      <c r="AX118" s="942"/>
      <c r="AY118" s="942"/>
      <c r="AZ118" s="1006" t="s">
        <v>469</v>
      </c>
      <c r="BA118" s="998"/>
      <c r="BB118" s="998"/>
      <c r="BC118" s="998"/>
      <c r="BD118" s="998"/>
      <c r="BE118" s="998"/>
      <c r="BF118" s="998"/>
      <c r="BG118" s="998"/>
      <c r="BH118" s="998"/>
      <c r="BI118" s="998"/>
      <c r="BJ118" s="998"/>
      <c r="BK118" s="998"/>
      <c r="BL118" s="998"/>
      <c r="BM118" s="998"/>
      <c r="BN118" s="998"/>
      <c r="BO118" s="998"/>
      <c r="BP118" s="999"/>
      <c r="BQ118" s="1032" t="s">
        <v>467</v>
      </c>
      <c r="BR118" s="1033"/>
      <c r="BS118" s="1033"/>
      <c r="BT118" s="1033"/>
      <c r="BU118" s="1033"/>
      <c r="BV118" s="1033" t="s">
        <v>467</v>
      </c>
      <c r="BW118" s="1033"/>
      <c r="BX118" s="1033"/>
      <c r="BY118" s="1033"/>
      <c r="BZ118" s="1033"/>
      <c r="CA118" s="1033" t="s">
        <v>396</v>
      </c>
      <c r="CB118" s="1033"/>
      <c r="CC118" s="1033"/>
      <c r="CD118" s="1033"/>
      <c r="CE118" s="1033"/>
      <c r="CF118" s="953" t="s">
        <v>396</v>
      </c>
      <c r="CG118" s="954"/>
      <c r="CH118" s="954"/>
      <c r="CI118" s="954"/>
      <c r="CJ118" s="954"/>
      <c r="CK118" s="981"/>
      <c r="CL118" s="982"/>
      <c r="CM118" s="955" t="s">
        <v>470</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396</v>
      </c>
      <c r="DH118" s="992"/>
      <c r="DI118" s="992"/>
      <c r="DJ118" s="992"/>
      <c r="DK118" s="993"/>
      <c r="DL118" s="994" t="s">
        <v>471</v>
      </c>
      <c r="DM118" s="992"/>
      <c r="DN118" s="992"/>
      <c r="DO118" s="992"/>
      <c r="DP118" s="993"/>
      <c r="DQ118" s="994" t="s">
        <v>472</v>
      </c>
      <c r="DR118" s="992"/>
      <c r="DS118" s="992"/>
      <c r="DT118" s="992"/>
      <c r="DU118" s="993"/>
      <c r="DV118" s="995" t="s">
        <v>443</v>
      </c>
      <c r="DW118" s="996"/>
      <c r="DX118" s="996"/>
      <c r="DY118" s="996"/>
      <c r="DZ118" s="997"/>
    </row>
    <row r="119" spans="1:130" s="212" customFormat="1" ht="26.25" customHeight="1" x14ac:dyDescent="0.15">
      <c r="A119" s="1089" t="s">
        <v>440</v>
      </c>
      <c r="B119" s="980"/>
      <c r="C119" s="962" t="s">
        <v>441</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467</v>
      </c>
      <c r="AB119" s="933"/>
      <c r="AC119" s="933"/>
      <c r="AD119" s="933"/>
      <c r="AE119" s="934"/>
      <c r="AF119" s="935" t="s">
        <v>467</v>
      </c>
      <c r="AG119" s="933"/>
      <c r="AH119" s="933"/>
      <c r="AI119" s="933"/>
      <c r="AJ119" s="934"/>
      <c r="AK119" s="935" t="s">
        <v>396</v>
      </c>
      <c r="AL119" s="933"/>
      <c r="AM119" s="933"/>
      <c r="AN119" s="933"/>
      <c r="AO119" s="934"/>
      <c r="AP119" s="936" t="s">
        <v>471</v>
      </c>
      <c r="AQ119" s="937"/>
      <c r="AR119" s="937"/>
      <c r="AS119" s="937"/>
      <c r="AT119" s="938"/>
      <c r="AU119" s="943"/>
      <c r="AV119" s="944"/>
      <c r="AW119" s="944"/>
      <c r="AX119" s="944"/>
      <c r="AY119" s="944"/>
      <c r="AZ119" s="233" t="s">
        <v>189</v>
      </c>
      <c r="BA119" s="233"/>
      <c r="BB119" s="233"/>
      <c r="BC119" s="233"/>
      <c r="BD119" s="233"/>
      <c r="BE119" s="233"/>
      <c r="BF119" s="233"/>
      <c r="BG119" s="233"/>
      <c r="BH119" s="233"/>
      <c r="BI119" s="233"/>
      <c r="BJ119" s="233"/>
      <c r="BK119" s="233"/>
      <c r="BL119" s="233"/>
      <c r="BM119" s="233"/>
      <c r="BN119" s="233"/>
      <c r="BO119" s="1010" t="s">
        <v>473</v>
      </c>
      <c r="BP119" s="1038"/>
      <c r="BQ119" s="1032">
        <v>18910422</v>
      </c>
      <c r="BR119" s="1033"/>
      <c r="BS119" s="1033"/>
      <c r="BT119" s="1033"/>
      <c r="BU119" s="1033"/>
      <c r="BV119" s="1033">
        <v>17569251</v>
      </c>
      <c r="BW119" s="1033"/>
      <c r="BX119" s="1033"/>
      <c r="BY119" s="1033"/>
      <c r="BZ119" s="1033"/>
      <c r="CA119" s="1033">
        <v>15992193</v>
      </c>
      <c r="CB119" s="1033"/>
      <c r="CC119" s="1033"/>
      <c r="CD119" s="1033"/>
      <c r="CE119" s="1033"/>
      <c r="CF119" s="1034"/>
      <c r="CG119" s="1035"/>
      <c r="CH119" s="1035"/>
      <c r="CI119" s="1035"/>
      <c r="CJ119" s="1036"/>
      <c r="CK119" s="983"/>
      <c r="CL119" s="984"/>
      <c r="CM119" s="1006" t="s">
        <v>474</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v>63492</v>
      </c>
      <c r="DH119" s="1019"/>
      <c r="DI119" s="1019"/>
      <c r="DJ119" s="1019"/>
      <c r="DK119" s="1020"/>
      <c r="DL119" s="1018">
        <v>32105</v>
      </c>
      <c r="DM119" s="1019"/>
      <c r="DN119" s="1019"/>
      <c r="DO119" s="1019"/>
      <c r="DP119" s="1020"/>
      <c r="DQ119" s="1018" t="s">
        <v>396</v>
      </c>
      <c r="DR119" s="1019"/>
      <c r="DS119" s="1019"/>
      <c r="DT119" s="1019"/>
      <c r="DU119" s="1020"/>
      <c r="DV119" s="1021" t="s">
        <v>475</v>
      </c>
      <c r="DW119" s="1022"/>
      <c r="DX119" s="1022"/>
      <c r="DY119" s="1022"/>
      <c r="DZ119" s="1023"/>
    </row>
    <row r="120" spans="1:130" s="212" customFormat="1" ht="26.25" customHeight="1" x14ac:dyDescent="0.15">
      <c r="A120" s="1090"/>
      <c r="B120" s="982"/>
      <c r="C120" s="955" t="s">
        <v>446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475</v>
      </c>
      <c r="AB120" s="992"/>
      <c r="AC120" s="992"/>
      <c r="AD120" s="992"/>
      <c r="AE120" s="993"/>
      <c r="AF120" s="994" t="s">
        <v>467</v>
      </c>
      <c r="AG120" s="992"/>
      <c r="AH120" s="992"/>
      <c r="AI120" s="992"/>
      <c r="AJ120" s="993"/>
      <c r="AK120" s="994" t="s">
        <v>396</v>
      </c>
      <c r="AL120" s="992"/>
      <c r="AM120" s="992"/>
      <c r="AN120" s="992"/>
      <c r="AO120" s="993"/>
      <c r="AP120" s="995" t="s">
        <v>396</v>
      </c>
      <c r="AQ120" s="996"/>
      <c r="AR120" s="996"/>
      <c r="AS120" s="996"/>
      <c r="AT120" s="997"/>
      <c r="AU120" s="1024" t="s">
        <v>476</v>
      </c>
      <c r="AV120" s="1025"/>
      <c r="AW120" s="1025"/>
      <c r="AX120" s="1025"/>
      <c r="AY120" s="1026"/>
      <c r="AZ120" s="962" t="s">
        <v>477</v>
      </c>
      <c r="BA120" s="930"/>
      <c r="BB120" s="930"/>
      <c r="BC120" s="930"/>
      <c r="BD120" s="930"/>
      <c r="BE120" s="930"/>
      <c r="BF120" s="930"/>
      <c r="BG120" s="930"/>
      <c r="BH120" s="930"/>
      <c r="BI120" s="930"/>
      <c r="BJ120" s="930"/>
      <c r="BK120" s="930"/>
      <c r="BL120" s="930"/>
      <c r="BM120" s="930"/>
      <c r="BN120" s="930"/>
      <c r="BO120" s="930"/>
      <c r="BP120" s="931"/>
      <c r="BQ120" s="963">
        <v>5179745</v>
      </c>
      <c r="BR120" s="964"/>
      <c r="BS120" s="964"/>
      <c r="BT120" s="964"/>
      <c r="BU120" s="964"/>
      <c r="BV120" s="964">
        <v>5778718</v>
      </c>
      <c r="BW120" s="964"/>
      <c r="BX120" s="964"/>
      <c r="BY120" s="964"/>
      <c r="BZ120" s="964"/>
      <c r="CA120" s="964">
        <v>6341400</v>
      </c>
      <c r="CB120" s="964"/>
      <c r="CC120" s="964"/>
      <c r="CD120" s="964"/>
      <c r="CE120" s="964"/>
      <c r="CF120" s="977">
        <v>63.1</v>
      </c>
      <c r="CG120" s="978"/>
      <c r="CH120" s="978"/>
      <c r="CI120" s="978"/>
      <c r="CJ120" s="978"/>
      <c r="CK120" s="1039" t="s">
        <v>478</v>
      </c>
      <c r="CL120" s="1040"/>
      <c r="CM120" s="1040"/>
      <c r="CN120" s="1040"/>
      <c r="CO120" s="1041"/>
      <c r="CP120" s="1047" t="s">
        <v>479</v>
      </c>
      <c r="CQ120" s="1048"/>
      <c r="CR120" s="1048"/>
      <c r="CS120" s="1048"/>
      <c r="CT120" s="1048"/>
      <c r="CU120" s="1048"/>
      <c r="CV120" s="1048"/>
      <c r="CW120" s="1048"/>
      <c r="CX120" s="1048"/>
      <c r="CY120" s="1048"/>
      <c r="CZ120" s="1048"/>
      <c r="DA120" s="1048"/>
      <c r="DB120" s="1048"/>
      <c r="DC120" s="1048"/>
      <c r="DD120" s="1048"/>
      <c r="DE120" s="1048"/>
      <c r="DF120" s="1049"/>
      <c r="DG120" s="963">
        <v>5676792</v>
      </c>
      <c r="DH120" s="964"/>
      <c r="DI120" s="964"/>
      <c r="DJ120" s="964"/>
      <c r="DK120" s="964"/>
      <c r="DL120" s="964">
        <v>4582518</v>
      </c>
      <c r="DM120" s="964"/>
      <c r="DN120" s="964"/>
      <c r="DO120" s="964"/>
      <c r="DP120" s="964"/>
      <c r="DQ120" s="964">
        <v>3551723</v>
      </c>
      <c r="DR120" s="964"/>
      <c r="DS120" s="964"/>
      <c r="DT120" s="964"/>
      <c r="DU120" s="964"/>
      <c r="DV120" s="965">
        <v>35.4</v>
      </c>
      <c r="DW120" s="965"/>
      <c r="DX120" s="965"/>
      <c r="DY120" s="965"/>
      <c r="DZ120" s="966"/>
    </row>
    <row r="121" spans="1:130" s="212" customFormat="1" ht="26.25" customHeight="1" x14ac:dyDescent="0.15">
      <c r="A121" s="1090"/>
      <c r="B121" s="982"/>
      <c r="C121" s="1007" t="s">
        <v>480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467</v>
      </c>
      <c r="AB121" s="992"/>
      <c r="AC121" s="992"/>
      <c r="AD121" s="992"/>
      <c r="AE121" s="993"/>
      <c r="AF121" s="994" t="s">
        <v>467</v>
      </c>
      <c r="AG121" s="992"/>
      <c r="AH121" s="992"/>
      <c r="AI121" s="992"/>
      <c r="AJ121" s="993"/>
      <c r="AK121" s="994" t="s">
        <v>467</v>
      </c>
      <c r="AL121" s="992"/>
      <c r="AM121" s="992"/>
      <c r="AN121" s="992"/>
      <c r="AO121" s="993"/>
      <c r="AP121" s="995" t="s">
        <v>471</v>
      </c>
      <c r="AQ121" s="996"/>
      <c r="AR121" s="996"/>
      <c r="AS121" s="996"/>
      <c r="AT121" s="997"/>
      <c r="AU121" s="1027"/>
      <c r="AV121" s="1028"/>
      <c r="AW121" s="1028"/>
      <c r="AX121" s="1028"/>
      <c r="AY121" s="1029"/>
      <c r="AZ121" s="955" t="s">
        <v>481</v>
      </c>
      <c r="BA121" s="956"/>
      <c r="BB121" s="956"/>
      <c r="BC121" s="956"/>
      <c r="BD121" s="956"/>
      <c r="BE121" s="956"/>
      <c r="BF121" s="956"/>
      <c r="BG121" s="956"/>
      <c r="BH121" s="956"/>
      <c r="BI121" s="956"/>
      <c r="BJ121" s="956"/>
      <c r="BK121" s="956"/>
      <c r="BL121" s="956"/>
      <c r="BM121" s="956"/>
      <c r="BN121" s="956"/>
      <c r="BO121" s="956"/>
      <c r="BP121" s="957"/>
      <c r="BQ121" s="958">
        <v>4236214</v>
      </c>
      <c r="BR121" s="959"/>
      <c r="BS121" s="959"/>
      <c r="BT121" s="959"/>
      <c r="BU121" s="959"/>
      <c r="BV121" s="959">
        <v>3621171</v>
      </c>
      <c r="BW121" s="959"/>
      <c r="BX121" s="959"/>
      <c r="BY121" s="959"/>
      <c r="BZ121" s="959"/>
      <c r="CA121" s="959">
        <v>3134831</v>
      </c>
      <c r="CB121" s="959"/>
      <c r="CC121" s="959"/>
      <c r="CD121" s="959"/>
      <c r="CE121" s="959"/>
      <c r="CF121" s="953">
        <v>31.2</v>
      </c>
      <c r="CG121" s="954"/>
      <c r="CH121" s="954"/>
      <c r="CI121" s="954"/>
      <c r="CJ121" s="954"/>
      <c r="CK121" s="1042"/>
      <c r="CL121" s="1043"/>
      <c r="CM121" s="1043"/>
      <c r="CN121" s="1043"/>
      <c r="CO121" s="1044"/>
      <c r="CP121" s="1052" t="s">
        <v>482</v>
      </c>
      <c r="CQ121" s="1053"/>
      <c r="CR121" s="1053"/>
      <c r="CS121" s="1053"/>
      <c r="CT121" s="1053"/>
      <c r="CU121" s="1053"/>
      <c r="CV121" s="1053"/>
      <c r="CW121" s="1053"/>
      <c r="CX121" s="1053"/>
      <c r="CY121" s="1053"/>
      <c r="CZ121" s="1053"/>
      <c r="DA121" s="1053"/>
      <c r="DB121" s="1053"/>
      <c r="DC121" s="1053"/>
      <c r="DD121" s="1053"/>
      <c r="DE121" s="1053"/>
      <c r="DF121" s="1054"/>
      <c r="DG121" s="958" t="s">
        <v>396</v>
      </c>
      <c r="DH121" s="959"/>
      <c r="DI121" s="959"/>
      <c r="DJ121" s="959"/>
      <c r="DK121" s="959"/>
      <c r="DL121" s="959">
        <v>16</v>
      </c>
      <c r="DM121" s="959"/>
      <c r="DN121" s="959"/>
      <c r="DO121" s="959"/>
      <c r="DP121" s="959"/>
      <c r="DQ121" s="959">
        <v>14</v>
      </c>
      <c r="DR121" s="959"/>
      <c r="DS121" s="959"/>
      <c r="DT121" s="959"/>
      <c r="DU121" s="959"/>
      <c r="DV121" s="960">
        <v>0</v>
      </c>
      <c r="DW121" s="960"/>
      <c r="DX121" s="960"/>
      <c r="DY121" s="960"/>
      <c r="DZ121" s="961"/>
    </row>
    <row r="122" spans="1:130" s="212" customFormat="1" ht="26.25" customHeight="1" x14ac:dyDescent="0.15">
      <c r="A122" s="1090"/>
      <c r="B122" s="982"/>
      <c r="C122" s="955" t="s">
        <v>457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466</v>
      </c>
      <c r="AB122" s="992"/>
      <c r="AC122" s="992"/>
      <c r="AD122" s="992"/>
      <c r="AE122" s="993"/>
      <c r="AF122" s="994" t="s">
        <v>467</v>
      </c>
      <c r="AG122" s="992"/>
      <c r="AH122" s="992"/>
      <c r="AI122" s="992"/>
      <c r="AJ122" s="993"/>
      <c r="AK122" s="994" t="s">
        <v>396</v>
      </c>
      <c r="AL122" s="992"/>
      <c r="AM122" s="992"/>
      <c r="AN122" s="992"/>
      <c r="AO122" s="993"/>
      <c r="AP122" s="995" t="s">
        <v>483</v>
      </c>
      <c r="AQ122" s="996"/>
      <c r="AR122" s="996"/>
      <c r="AS122" s="996"/>
      <c r="AT122" s="997"/>
      <c r="AU122" s="1027"/>
      <c r="AV122" s="1028"/>
      <c r="AW122" s="1028"/>
      <c r="AX122" s="1028"/>
      <c r="AY122" s="1029"/>
      <c r="AZ122" s="1006" t="s">
        <v>484</v>
      </c>
      <c r="BA122" s="998"/>
      <c r="BB122" s="998"/>
      <c r="BC122" s="998"/>
      <c r="BD122" s="998"/>
      <c r="BE122" s="998"/>
      <c r="BF122" s="998"/>
      <c r="BG122" s="998"/>
      <c r="BH122" s="998"/>
      <c r="BI122" s="998"/>
      <c r="BJ122" s="998"/>
      <c r="BK122" s="998"/>
      <c r="BL122" s="998"/>
      <c r="BM122" s="998"/>
      <c r="BN122" s="998"/>
      <c r="BO122" s="998"/>
      <c r="BP122" s="999"/>
      <c r="BQ122" s="1032">
        <v>11448172</v>
      </c>
      <c r="BR122" s="1033"/>
      <c r="BS122" s="1033"/>
      <c r="BT122" s="1033"/>
      <c r="BU122" s="1033"/>
      <c r="BV122" s="1033">
        <v>11264786</v>
      </c>
      <c r="BW122" s="1033"/>
      <c r="BX122" s="1033"/>
      <c r="BY122" s="1033"/>
      <c r="BZ122" s="1033"/>
      <c r="CA122" s="1033">
        <v>11181615</v>
      </c>
      <c r="CB122" s="1033"/>
      <c r="CC122" s="1033"/>
      <c r="CD122" s="1033"/>
      <c r="CE122" s="1033"/>
      <c r="CF122" s="1050">
        <v>111.3</v>
      </c>
      <c r="CG122" s="1051"/>
      <c r="CH122" s="1051"/>
      <c r="CI122" s="1051"/>
      <c r="CJ122" s="1051"/>
      <c r="CK122" s="1042"/>
      <c r="CL122" s="1043"/>
      <c r="CM122" s="1043"/>
      <c r="CN122" s="1043"/>
      <c r="CO122" s="1044"/>
      <c r="CP122" s="1052" t="s">
        <v>485</v>
      </c>
      <c r="CQ122" s="1053"/>
      <c r="CR122" s="1053"/>
      <c r="CS122" s="1053"/>
      <c r="CT122" s="1053"/>
      <c r="CU122" s="1053"/>
      <c r="CV122" s="1053"/>
      <c r="CW122" s="1053"/>
      <c r="CX122" s="1053"/>
      <c r="CY122" s="1053"/>
      <c r="CZ122" s="1053"/>
      <c r="DA122" s="1053"/>
      <c r="DB122" s="1053"/>
      <c r="DC122" s="1053"/>
      <c r="DD122" s="1053"/>
      <c r="DE122" s="1053"/>
      <c r="DF122" s="1054"/>
      <c r="DG122" s="958" t="s">
        <v>475</v>
      </c>
      <c r="DH122" s="959"/>
      <c r="DI122" s="959"/>
      <c r="DJ122" s="959"/>
      <c r="DK122" s="959"/>
      <c r="DL122" s="959" t="s">
        <v>396</v>
      </c>
      <c r="DM122" s="959"/>
      <c r="DN122" s="959"/>
      <c r="DO122" s="959"/>
      <c r="DP122" s="959"/>
      <c r="DQ122" s="959" t="s">
        <v>467</v>
      </c>
      <c r="DR122" s="959"/>
      <c r="DS122" s="959"/>
      <c r="DT122" s="959"/>
      <c r="DU122" s="959"/>
      <c r="DV122" s="960" t="s">
        <v>471</v>
      </c>
      <c r="DW122" s="960"/>
      <c r="DX122" s="960"/>
      <c r="DY122" s="960"/>
      <c r="DZ122" s="961"/>
    </row>
    <row r="123" spans="1:130" s="212" customFormat="1" ht="26.25" customHeight="1" x14ac:dyDescent="0.15">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396</v>
      </c>
      <c r="AB123" s="992"/>
      <c r="AC123" s="992"/>
      <c r="AD123" s="992"/>
      <c r="AE123" s="993"/>
      <c r="AF123" s="994" t="s">
        <v>396</v>
      </c>
      <c r="AG123" s="992"/>
      <c r="AH123" s="992"/>
      <c r="AI123" s="992"/>
      <c r="AJ123" s="993"/>
      <c r="AK123" s="994" t="s">
        <v>483</v>
      </c>
      <c r="AL123" s="992"/>
      <c r="AM123" s="992"/>
      <c r="AN123" s="992"/>
      <c r="AO123" s="993"/>
      <c r="AP123" s="995" t="s">
        <v>466</v>
      </c>
      <c r="AQ123" s="996"/>
      <c r="AR123" s="996"/>
      <c r="AS123" s="996"/>
      <c r="AT123" s="997"/>
      <c r="AU123" s="1030"/>
      <c r="AV123" s="1031"/>
      <c r="AW123" s="1031"/>
      <c r="AX123" s="1031"/>
      <c r="AY123" s="1031"/>
      <c r="AZ123" s="233" t="s">
        <v>189</v>
      </c>
      <c r="BA123" s="233"/>
      <c r="BB123" s="233"/>
      <c r="BC123" s="233"/>
      <c r="BD123" s="233"/>
      <c r="BE123" s="233"/>
      <c r="BF123" s="233"/>
      <c r="BG123" s="233"/>
      <c r="BH123" s="233"/>
      <c r="BI123" s="233"/>
      <c r="BJ123" s="233"/>
      <c r="BK123" s="233"/>
      <c r="BL123" s="233"/>
      <c r="BM123" s="233"/>
      <c r="BN123" s="233"/>
      <c r="BO123" s="1010" t="s">
        <v>486</v>
      </c>
      <c r="BP123" s="1038"/>
      <c r="BQ123" s="1096">
        <v>20864131</v>
      </c>
      <c r="BR123" s="1097"/>
      <c r="BS123" s="1097"/>
      <c r="BT123" s="1097"/>
      <c r="BU123" s="1097"/>
      <c r="BV123" s="1097">
        <v>20664675</v>
      </c>
      <c r="BW123" s="1097"/>
      <c r="BX123" s="1097"/>
      <c r="BY123" s="1097"/>
      <c r="BZ123" s="1097"/>
      <c r="CA123" s="1097">
        <v>20657846</v>
      </c>
      <c r="CB123" s="1097"/>
      <c r="CC123" s="1097"/>
      <c r="CD123" s="1097"/>
      <c r="CE123" s="1097"/>
      <c r="CF123" s="1034"/>
      <c r="CG123" s="1035"/>
      <c r="CH123" s="1035"/>
      <c r="CI123" s="1035"/>
      <c r="CJ123" s="1036"/>
      <c r="CK123" s="1042"/>
      <c r="CL123" s="1043"/>
      <c r="CM123" s="1043"/>
      <c r="CN123" s="1043"/>
      <c r="CO123" s="1044"/>
      <c r="CP123" s="1052" t="s">
        <v>487</v>
      </c>
      <c r="CQ123" s="1053"/>
      <c r="CR123" s="1053"/>
      <c r="CS123" s="1053"/>
      <c r="CT123" s="1053"/>
      <c r="CU123" s="1053"/>
      <c r="CV123" s="1053"/>
      <c r="CW123" s="1053"/>
      <c r="CX123" s="1053"/>
      <c r="CY123" s="1053"/>
      <c r="CZ123" s="1053"/>
      <c r="DA123" s="1053"/>
      <c r="DB123" s="1053"/>
      <c r="DC123" s="1053"/>
      <c r="DD123" s="1053"/>
      <c r="DE123" s="1053"/>
      <c r="DF123" s="1054"/>
      <c r="DG123" s="991" t="s">
        <v>396</v>
      </c>
      <c r="DH123" s="992"/>
      <c r="DI123" s="992"/>
      <c r="DJ123" s="992"/>
      <c r="DK123" s="993"/>
      <c r="DL123" s="994" t="s">
        <v>467</v>
      </c>
      <c r="DM123" s="992"/>
      <c r="DN123" s="992"/>
      <c r="DO123" s="992"/>
      <c r="DP123" s="993"/>
      <c r="DQ123" s="994" t="s">
        <v>483</v>
      </c>
      <c r="DR123" s="992"/>
      <c r="DS123" s="992"/>
      <c r="DT123" s="992"/>
      <c r="DU123" s="993"/>
      <c r="DV123" s="995" t="s">
        <v>396</v>
      </c>
      <c r="DW123" s="996"/>
      <c r="DX123" s="996"/>
      <c r="DY123" s="996"/>
      <c r="DZ123" s="997"/>
    </row>
    <row r="124" spans="1:130" s="212" customFormat="1" ht="26.25" customHeight="1" thickBot="1" x14ac:dyDescent="0.2">
      <c r="A124" s="1090"/>
      <c r="B124" s="982"/>
      <c r="C124" s="955" t="s">
        <v>468</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467</v>
      </c>
      <c r="AB124" s="992"/>
      <c r="AC124" s="992"/>
      <c r="AD124" s="992"/>
      <c r="AE124" s="993"/>
      <c r="AF124" s="994" t="s">
        <v>396</v>
      </c>
      <c r="AG124" s="992"/>
      <c r="AH124" s="992"/>
      <c r="AI124" s="992"/>
      <c r="AJ124" s="993"/>
      <c r="AK124" s="994" t="s">
        <v>466</v>
      </c>
      <c r="AL124" s="992"/>
      <c r="AM124" s="992"/>
      <c r="AN124" s="992"/>
      <c r="AO124" s="993"/>
      <c r="AP124" s="995" t="s">
        <v>466</v>
      </c>
      <c r="AQ124" s="996"/>
      <c r="AR124" s="996"/>
      <c r="AS124" s="996"/>
      <c r="AT124" s="997"/>
      <c r="AU124" s="1092" t="s">
        <v>488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467</v>
      </c>
      <c r="BR124" s="1060"/>
      <c r="BS124" s="1060"/>
      <c r="BT124" s="1060"/>
      <c r="BU124" s="1060"/>
      <c r="BV124" s="1060" t="s">
        <v>471</v>
      </c>
      <c r="BW124" s="1060"/>
      <c r="BX124" s="1060"/>
      <c r="BY124" s="1060"/>
      <c r="BZ124" s="1060"/>
      <c r="CA124" s="1060" t="s">
        <v>396</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t="s">
        <v>471</v>
      </c>
      <c r="DH124" s="1019"/>
      <c r="DI124" s="1019"/>
      <c r="DJ124" s="1019"/>
      <c r="DK124" s="1020"/>
      <c r="DL124" s="1018" t="s">
        <v>396</v>
      </c>
      <c r="DM124" s="1019"/>
      <c r="DN124" s="1019"/>
      <c r="DO124" s="1019"/>
      <c r="DP124" s="1020"/>
      <c r="DQ124" s="1018" t="s">
        <v>396</v>
      </c>
      <c r="DR124" s="1019"/>
      <c r="DS124" s="1019"/>
      <c r="DT124" s="1019"/>
      <c r="DU124" s="1020"/>
      <c r="DV124" s="1021" t="s">
        <v>467</v>
      </c>
      <c r="DW124" s="1022"/>
      <c r="DX124" s="1022"/>
      <c r="DY124" s="1022"/>
      <c r="DZ124" s="1023"/>
    </row>
    <row r="125" spans="1:130" s="212" customFormat="1" ht="26.25" customHeight="1" x14ac:dyDescent="0.15">
      <c r="A125" s="1090"/>
      <c r="B125" s="982"/>
      <c r="C125" s="955" t="s">
        <v>470</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396</v>
      </c>
      <c r="AB125" s="992"/>
      <c r="AC125" s="992"/>
      <c r="AD125" s="992"/>
      <c r="AE125" s="993"/>
      <c r="AF125" s="994" t="s">
        <v>467</v>
      </c>
      <c r="AG125" s="992"/>
      <c r="AH125" s="992"/>
      <c r="AI125" s="992"/>
      <c r="AJ125" s="993"/>
      <c r="AK125" s="994" t="s">
        <v>483</v>
      </c>
      <c r="AL125" s="992"/>
      <c r="AM125" s="992"/>
      <c r="AN125" s="992"/>
      <c r="AO125" s="993"/>
      <c r="AP125" s="995" t="s">
        <v>483</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490</v>
      </c>
      <c r="CL125" s="1040"/>
      <c r="CM125" s="1040"/>
      <c r="CN125" s="1040"/>
      <c r="CO125" s="1041"/>
      <c r="CP125" s="962" t="s">
        <v>491</v>
      </c>
      <c r="CQ125" s="930"/>
      <c r="CR125" s="930"/>
      <c r="CS125" s="930"/>
      <c r="CT125" s="930"/>
      <c r="CU125" s="930"/>
      <c r="CV125" s="930"/>
      <c r="CW125" s="930"/>
      <c r="CX125" s="930"/>
      <c r="CY125" s="930"/>
      <c r="CZ125" s="930"/>
      <c r="DA125" s="930"/>
      <c r="DB125" s="930"/>
      <c r="DC125" s="930"/>
      <c r="DD125" s="930"/>
      <c r="DE125" s="930"/>
      <c r="DF125" s="931"/>
      <c r="DG125" s="963" t="s">
        <v>467</v>
      </c>
      <c r="DH125" s="964"/>
      <c r="DI125" s="964"/>
      <c r="DJ125" s="964"/>
      <c r="DK125" s="964"/>
      <c r="DL125" s="964" t="s">
        <v>467</v>
      </c>
      <c r="DM125" s="964"/>
      <c r="DN125" s="964"/>
      <c r="DO125" s="964"/>
      <c r="DP125" s="964"/>
      <c r="DQ125" s="964" t="s">
        <v>467</v>
      </c>
      <c r="DR125" s="964"/>
      <c r="DS125" s="964"/>
      <c r="DT125" s="964"/>
      <c r="DU125" s="964"/>
      <c r="DV125" s="965" t="s">
        <v>467</v>
      </c>
      <c r="DW125" s="965"/>
      <c r="DX125" s="965"/>
      <c r="DY125" s="965"/>
      <c r="DZ125" s="966"/>
    </row>
    <row r="126" spans="1:130" s="212" customFormat="1" ht="26.25" customHeight="1" thickBot="1" x14ac:dyDescent="0.2">
      <c r="A126" s="1090"/>
      <c r="B126" s="982"/>
      <c r="C126" s="955" t="s">
        <v>474</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v>32741</v>
      </c>
      <c r="AB126" s="992"/>
      <c r="AC126" s="992"/>
      <c r="AD126" s="992"/>
      <c r="AE126" s="993"/>
      <c r="AF126" s="994">
        <v>32761</v>
      </c>
      <c r="AG126" s="992"/>
      <c r="AH126" s="992"/>
      <c r="AI126" s="992"/>
      <c r="AJ126" s="993"/>
      <c r="AK126" s="994">
        <v>32533</v>
      </c>
      <c r="AL126" s="992"/>
      <c r="AM126" s="992"/>
      <c r="AN126" s="992"/>
      <c r="AO126" s="993"/>
      <c r="AP126" s="995">
        <v>0.3</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492</v>
      </c>
      <c r="CQ126" s="956"/>
      <c r="CR126" s="956"/>
      <c r="CS126" s="956"/>
      <c r="CT126" s="956"/>
      <c r="CU126" s="956"/>
      <c r="CV126" s="956"/>
      <c r="CW126" s="956"/>
      <c r="CX126" s="956"/>
      <c r="CY126" s="956"/>
      <c r="CZ126" s="956"/>
      <c r="DA126" s="956"/>
      <c r="DB126" s="956"/>
      <c r="DC126" s="956"/>
      <c r="DD126" s="956"/>
      <c r="DE126" s="956"/>
      <c r="DF126" s="957"/>
      <c r="DG126" s="958">
        <v>16307</v>
      </c>
      <c r="DH126" s="959"/>
      <c r="DI126" s="959"/>
      <c r="DJ126" s="959"/>
      <c r="DK126" s="959"/>
      <c r="DL126" s="959">
        <v>91065</v>
      </c>
      <c r="DM126" s="959"/>
      <c r="DN126" s="959"/>
      <c r="DO126" s="959"/>
      <c r="DP126" s="959"/>
      <c r="DQ126" s="959">
        <v>91254</v>
      </c>
      <c r="DR126" s="959"/>
      <c r="DS126" s="959"/>
      <c r="DT126" s="959"/>
      <c r="DU126" s="959"/>
      <c r="DV126" s="960">
        <v>0.9</v>
      </c>
      <c r="DW126" s="960"/>
      <c r="DX126" s="960"/>
      <c r="DY126" s="960"/>
      <c r="DZ126" s="961"/>
    </row>
    <row r="127" spans="1:130" s="212" customFormat="1" ht="26.25" customHeight="1" x14ac:dyDescent="0.15">
      <c r="A127" s="1091"/>
      <c r="B127" s="984"/>
      <c r="C127" s="1006" t="s">
        <v>493</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396</v>
      </c>
      <c r="AB127" s="992"/>
      <c r="AC127" s="992"/>
      <c r="AD127" s="992"/>
      <c r="AE127" s="993"/>
      <c r="AF127" s="994" t="s">
        <v>475</v>
      </c>
      <c r="AG127" s="992"/>
      <c r="AH127" s="992"/>
      <c r="AI127" s="992"/>
      <c r="AJ127" s="993"/>
      <c r="AK127" s="994" t="s">
        <v>442</v>
      </c>
      <c r="AL127" s="992"/>
      <c r="AM127" s="992"/>
      <c r="AN127" s="992"/>
      <c r="AO127" s="993"/>
      <c r="AP127" s="995" t="s">
        <v>483</v>
      </c>
      <c r="AQ127" s="996"/>
      <c r="AR127" s="996"/>
      <c r="AS127" s="996"/>
      <c r="AT127" s="997"/>
      <c r="AU127" s="214"/>
      <c r="AV127" s="214"/>
      <c r="AW127" s="214"/>
      <c r="AX127" s="1064" t="s">
        <v>494</v>
      </c>
      <c r="AY127" s="1065"/>
      <c r="AZ127" s="1065"/>
      <c r="BA127" s="1065"/>
      <c r="BB127" s="1065"/>
      <c r="BC127" s="1065"/>
      <c r="BD127" s="1065"/>
      <c r="BE127" s="1066"/>
      <c r="BF127" s="1067" t="s">
        <v>495</v>
      </c>
      <c r="BG127" s="1065"/>
      <c r="BH127" s="1065"/>
      <c r="BI127" s="1065"/>
      <c r="BJ127" s="1065"/>
      <c r="BK127" s="1065"/>
      <c r="BL127" s="1066"/>
      <c r="BM127" s="1067" t="s">
        <v>496</v>
      </c>
      <c r="BN127" s="1065"/>
      <c r="BO127" s="1065"/>
      <c r="BP127" s="1065"/>
      <c r="BQ127" s="1065"/>
      <c r="BR127" s="1065"/>
      <c r="BS127" s="1066"/>
      <c r="BT127" s="1067" t="s">
        <v>497</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498</v>
      </c>
      <c r="CQ127" s="956"/>
      <c r="CR127" s="956"/>
      <c r="CS127" s="956"/>
      <c r="CT127" s="956"/>
      <c r="CU127" s="956"/>
      <c r="CV127" s="956"/>
      <c r="CW127" s="956"/>
      <c r="CX127" s="956"/>
      <c r="CY127" s="956"/>
      <c r="CZ127" s="956"/>
      <c r="DA127" s="956"/>
      <c r="DB127" s="956"/>
      <c r="DC127" s="956"/>
      <c r="DD127" s="956"/>
      <c r="DE127" s="956"/>
      <c r="DF127" s="957"/>
      <c r="DG127" s="958" t="s">
        <v>396</v>
      </c>
      <c r="DH127" s="959"/>
      <c r="DI127" s="959"/>
      <c r="DJ127" s="959"/>
      <c r="DK127" s="959"/>
      <c r="DL127" s="959" t="s">
        <v>467</v>
      </c>
      <c r="DM127" s="959"/>
      <c r="DN127" s="959"/>
      <c r="DO127" s="959"/>
      <c r="DP127" s="959"/>
      <c r="DQ127" s="959" t="s">
        <v>396</v>
      </c>
      <c r="DR127" s="959"/>
      <c r="DS127" s="959"/>
      <c r="DT127" s="959"/>
      <c r="DU127" s="959"/>
      <c r="DV127" s="960" t="s">
        <v>467</v>
      </c>
      <c r="DW127" s="960"/>
      <c r="DX127" s="960"/>
      <c r="DY127" s="960"/>
      <c r="DZ127" s="961"/>
    </row>
    <row r="128" spans="1:130" s="212" customFormat="1" ht="26.25" customHeight="1" thickBot="1" x14ac:dyDescent="0.2">
      <c r="A128" s="1074" t="s">
        <v>499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500</v>
      </c>
      <c r="X128" s="1076"/>
      <c r="Y128" s="1076"/>
      <c r="Z128" s="1077"/>
      <c r="AA128" s="1078">
        <v>327291</v>
      </c>
      <c r="AB128" s="1079"/>
      <c r="AC128" s="1079"/>
      <c r="AD128" s="1079"/>
      <c r="AE128" s="1080"/>
      <c r="AF128" s="1081">
        <v>302335</v>
      </c>
      <c r="AG128" s="1079"/>
      <c r="AH128" s="1079"/>
      <c r="AI128" s="1079"/>
      <c r="AJ128" s="1080"/>
      <c r="AK128" s="1081">
        <v>303681</v>
      </c>
      <c r="AL128" s="1079"/>
      <c r="AM128" s="1079"/>
      <c r="AN128" s="1079"/>
      <c r="AO128" s="1080"/>
      <c r="AP128" s="1082"/>
      <c r="AQ128" s="1083"/>
      <c r="AR128" s="1083"/>
      <c r="AS128" s="1083"/>
      <c r="AT128" s="1084"/>
      <c r="AU128" s="214"/>
      <c r="AV128" s="214"/>
      <c r="AW128" s="214"/>
      <c r="AX128" s="929" t="s">
        <v>501</v>
      </c>
      <c r="AY128" s="930"/>
      <c r="AZ128" s="930"/>
      <c r="BA128" s="930"/>
      <c r="BB128" s="930"/>
      <c r="BC128" s="930"/>
      <c r="BD128" s="930"/>
      <c r="BE128" s="931"/>
      <c r="BF128" s="1085" t="s">
        <v>472</v>
      </c>
      <c r="BG128" s="1086"/>
      <c r="BH128" s="1086"/>
      <c r="BI128" s="1086"/>
      <c r="BJ128" s="1086"/>
      <c r="BK128" s="1086"/>
      <c r="BL128" s="1087"/>
      <c r="BM128" s="1085">
        <v>13.18</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502</v>
      </c>
      <c r="CQ128" s="759"/>
      <c r="CR128" s="759"/>
      <c r="CS128" s="759"/>
      <c r="CT128" s="759"/>
      <c r="CU128" s="759"/>
      <c r="CV128" s="759"/>
      <c r="CW128" s="759"/>
      <c r="CX128" s="759"/>
      <c r="CY128" s="759"/>
      <c r="CZ128" s="759"/>
      <c r="DA128" s="759"/>
      <c r="DB128" s="759"/>
      <c r="DC128" s="759"/>
      <c r="DD128" s="759"/>
      <c r="DE128" s="759"/>
      <c r="DF128" s="1069"/>
      <c r="DG128" s="1070" t="s">
        <v>475</v>
      </c>
      <c r="DH128" s="1071"/>
      <c r="DI128" s="1071"/>
      <c r="DJ128" s="1071"/>
      <c r="DK128" s="1071"/>
      <c r="DL128" s="1071" t="s">
        <v>396</v>
      </c>
      <c r="DM128" s="1071"/>
      <c r="DN128" s="1071"/>
      <c r="DO128" s="1071"/>
      <c r="DP128" s="1071"/>
      <c r="DQ128" s="1071" t="s">
        <v>467</v>
      </c>
      <c r="DR128" s="1071"/>
      <c r="DS128" s="1071"/>
      <c r="DT128" s="1071"/>
      <c r="DU128" s="1071"/>
      <c r="DV128" s="1072" t="s">
        <v>475</v>
      </c>
      <c r="DW128" s="1072"/>
      <c r="DX128" s="1072"/>
      <c r="DY128" s="1072"/>
      <c r="DZ128" s="1073"/>
    </row>
    <row r="129" spans="1:131" s="212" customFormat="1" ht="26.25" customHeight="1" x14ac:dyDescent="0.15">
      <c r="A129" s="967" t="s">
        <v>106</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503</v>
      </c>
      <c r="X129" s="1104"/>
      <c r="Y129" s="1104"/>
      <c r="Z129" s="1105"/>
      <c r="AA129" s="991">
        <v>9676583</v>
      </c>
      <c r="AB129" s="992"/>
      <c r="AC129" s="992"/>
      <c r="AD129" s="992"/>
      <c r="AE129" s="993"/>
      <c r="AF129" s="994">
        <v>10415795</v>
      </c>
      <c r="AG129" s="992"/>
      <c r="AH129" s="992"/>
      <c r="AI129" s="992"/>
      <c r="AJ129" s="993"/>
      <c r="AK129" s="994">
        <v>11010863</v>
      </c>
      <c r="AL129" s="992"/>
      <c r="AM129" s="992"/>
      <c r="AN129" s="992"/>
      <c r="AO129" s="993"/>
      <c r="AP129" s="1106"/>
      <c r="AQ129" s="1107"/>
      <c r="AR129" s="1107"/>
      <c r="AS129" s="1107"/>
      <c r="AT129" s="1108"/>
      <c r="AU129" s="215"/>
      <c r="AV129" s="215"/>
      <c r="AW129" s="215"/>
      <c r="AX129" s="1098" t="s">
        <v>504</v>
      </c>
      <c r="AY129" s="956"/>
      <c r="AZ129" s="956"/>
      <c r="BA129" s="956"/>
      <c r="BB129" s="956"/>
      <c r="BC129" s="956"/>
      <c r="BD129" s="956"/>
      <c r="BE129" s="957"/>
      <c r="BF129" s="1099" t="s">
        <v>467</v>
      </c>
      <c r="BG129" s="1100"/>
      <c r="BH129" s="1100"/>
      <c r="BI129" s="1100"/>
      <c r="BJ129" s="1100"/>
      <c r="BK129" s="1100"/>
      <c r="BL129" s="1101"/>
      <c r="BM129" s="1099">
        <v>18.18</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505</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506</v>
      </c>
      <c r="X130" s="1104"/>
      <c r="Y130" s="1104"/>
      <c r="Z130" s="1105"/>
      <c r="AA130" s="991">
        <v>1043543</v>
      </c>
      <c r="AB130" s="992"/>
      <c r="AC130" s="992"/>
      <c r="AD130" s="992"/>
      <c r="AE130" s="993"/>
      <c r="AF130" s="994">
        <v>993409</v>
      </c>
      <c r="AG130" s="992"/>
      <c r="AH130" s="992"/>
      <c r="AI130" s="992"/>
      <c r="AJ130" s="993"/>
      <c r="AK130" s="994">
        <v>968566</v>
      </c>
      <c r="AL130" s="992"/>
      <c r="AM130" s="992"/>
      <c r="AN130" s="992"/>
      <c r="AO130" s="993"/>
      <c r="AP130" s="1106"/>
      <c r="AQ130" s="1107"/>
      <c r="AR130" s="1107"/>
      <c r="AS130" s="1107"/>
      <c r="AT130" s="1108"/>
      <c r="AU130" s="215"/>
      <c r="AV130" s="215"/>
      <c r="AW130" s="215"/>
      <c r="AX130" s="1098" t="s">
        <v>507</v>
      </c>
      <c r="AY130" s="956"/>
      <c r="AZ130" s="956"/>
      <c r="BA130" s="956"/>
      <c r="BB130" s="956"/>
      <c r="BC130" s="956"/>
      <c r="BD130" s="956"/>
      <c r="BE130" s="957"/>
      <c r="BF130" s="1134">
        <v>-0.4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508</v>
      </c>
      <c r="X131" s="1141"/>
      <c r="Y131" s="1141"/>
      <c r="Z131" s="1142"/>
      <c r="AA131" s="1037">
        <v>8633040</v>
      </c>
      <c r="AB131" s="1019"/>
      <c r="AC131" s="1019"/>
      <c r="AD131" s="1019"/>
      <c r="AE131" s="1020"/>
      <c r="AF131" s="1018">
        <v>9422386</v>
      </c>
      <c r="AG131" s="1019"/>
      <c r="AH131" s="1019"/>
      <c r="AI131" s="1019"/>
      <c r="AJ131" s="1020"/>
      <c r="AK131" s="1018">
        <v>10042297</v>
      </c>
      <c r="AL131" s="1019"/>
      <c r="AM131" s="1019"/>
      <c r="AN131" s="1019"/>
      <c r="AO131" s="1020"/>
      <c r="AP131" s="1143"/>
      <c r="AQ131" s="1144"/>
      <c r="AR131" s="1144"/>
      <c r="AS131" s="1144"/>
      <c r="AT131" s="1145"/>
      <c r="AU131" s="215"/>
      <c r="AV131" s="215"/>
      <c r="AW131" s="215"/>
      <c r="AX131" s="1116" t="s">
        <v>509</v>
      </c>
      <c r="AY131" s="759"/>
      <c r="AZ131" s="759"/>
      <c r="BA131" s="759"/>
      <c r="BB131" s="759"/>
      <c r="BC131" s="759"/>
      <c r="BD131" s="759"/>
      <c r="BE131" s="1069"/>
      <c r="BF131" s="1117" t="s">
        <v>467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510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511</v>
      </c>
      <c r="W132" s="1127"/>
      <c r="X132" s="1127"/>
      <c r="Y132" s="1127"/>
      <c r="Z132" s="1128"/>
      <c r="AA132" s="1129">
        <v>-0.24541760500000001</v>
      </c>
      <c r="AB132" s="1130"/>
      <c r="AC132" s="1130"/>
      <c r="AD132" s="1130"/>
      <c r="AE132" s="1131"/>
      <c r="AF132" s="1132">
        <v>-0.84956188399999999</v>
      </c>
      <c r="AG132" s="1130"/>
      <c r="AH132" s="1130"/>
      <c r="AI132" s="1130"/>
      <c r="AJ132" s="1131"/>
      <c r="AK132" s="1132">
        <v>-0.14690862099999999</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512</v>
      </c>
      <c r="W133" s="1110"/>
      <c r="X133" s="1110"/>
      <c r="Y133" s="1110"/>
      <c r="Z133" s="1111"/>
      <c r="AA133" s="1112">
        <v>0.5</v>
      </c>
      <c r="AB133" s="1113"/>
      <c r="AC133" s="1113"/>
      <c r="AD133" s="1113"/>
      <c r="AE133" s="1114"/>
      <c r="AF133" s="1112">
        <v>0</v>
      </c>
      <c r="AG133" s="1113"/>
      <c r="AH133" s="1113"/>
      <c r="AI133" s="1113"/>
      <c r="AJ133" s="1114"/>
      <c r="AK133" s="1112">
        <v>-0.4</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swoWBRzQXcJLZLJInccxYV/t2dlScsvnjSAWMtrQr/orSkoLrBR6odOSrN6A2uZ64YovtRZ2r0jaNHLOcYQzNA==" saltValue="G/DB8DOGDxFw5Ly1Kke6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8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wJSdnqkWG/pafb7BOH/4lMYUl8v1mTQJPNsi+XTCsAr76la/eDWH0bzwgggrJF1ieA6nLe3UnhHDAhQFxgC2Wg==" saltValue="x+Soc5G1rDtIjDGhQveFXQ=="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WuTNZh8JA8zFjjaWCzWMAPK3uFL0kEHzm4q8dvvhx57CRtUtLH1xBjUYrpWVyp16btvBQWLhtxlu6LdCKjRw==" saltValue="T+5ux1+0n+a4u45XUj9h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516</v>
      </c>
      <c r="AP7" s="254"/>
      <c r="AQ7" s="255" t="s">
        <v>517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518</v>
      </c>
      <c r="AQ8" s="261" t="s">
        <v>519</v>
      </c>
      <c r="AR8" s="262" t="s">
        <v>520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521</v>
      </c>
      <c r="AL9" s="1150"/>
      <c r="AM9" s="1150"/>
      <c r="AN9" s="1151"/>
      <c r="AO9" s="263">
        <v>3248285</v>
      </c>
      <c r="AP9" s="263">
        <v>64431</v>
      </c>
      <c r="AQ9" s="264">
        <v>75794</v>
      </c>
      <c r="AR9" s="265">
        <v>-15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522</v>
      </c>
      <c r="AL10" s="1150"/>
      <c r="AM10" s="1150"/>
      <c r="AN10" s="1151"/>
      <c r="AO10" s="266">
        <v>507478</v>
      </c>
      <c r="AP10" s="266">
        <v>10066</v>
      </c>
      <c r="AQ10" s="267">
        <v>8131</v>
      </c>
      <c r="AR10" s="268">
        <v>23.8</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523</v>
      </c>
      <c r="AL11" s="1150"/>
      <c r="AM11" s="1150"/>
      <c r="AN11" s="1151"/>
      <c r="AO11" s="266">
        <v>16835</v>
      </c>
      <c r="AP11" s="266">
        <v>334</v>
      </c>
      <c r="AQ11" s="267">
        <v>549</v>
      </c>
      <c r="AR11" s="268">
        <v>-39.200000000000003</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524</v>
      </c>
      <c r="AL12" s="1150"/>
      <c r="AM12" s="1150"/>
      <c r="AN12" s="1151"/>
      <c r="AO12" s="266">
        <v>5268</v>
      </c>
      <c r="AP12" s="266">
        <v>104</v>
      </c>
      <c r="AQ12" s="267">
        <v>5</v>
      </c>
      <c r="AR12" s="268">
        <v>1980</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525</v>
      </c>
      <c r="AL13" s="1150"/>
      <c r="AM13" s="1150"/>
      <c r="AN13" s="1151"/>
      <c r="AO13" s="266">
        <v>52602</v>
      </c>
      <c r="AP13" s="266">
        <v>1043</v>
      </c>
      <c r="AQ13" s="267">
        <v>2734</v>
      </c>
      <c r="AR13" s="268">
        <v>-61.9</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526</v>
      </c>
      <c r="AL14" s="1150"/>
      <c r="AM14" s="1150"/>
      <c r="AN14" s="1151"/>
      <c r="AO14" s="266">
        <v>76166</v>
      </c>
      <c r="AP14" s="266">
        <v>1511</v>
      </c>
      <c r="AQ14" s="267">
        <v>1219</v>
      </c>
      <c r="AR14" s="268">
        <v>24</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527</v>
      </c>
      <c r="AL15" s="1153"/>
      <c r="AM15" s="1153"/>
      <c r="AN15" s="1154"/>
      <c r="AO15" s="266">
        <v>-42382</v>
      </c>
      <c r="AP15" s="266">
        <v>-841</v>
      </c>
      <c r="AQ15" s="267">
        <v>-5248</v>
      </c>
      <c r="AR15" s="268">
        <v>-84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189</v>
      </c>
      <c r="AL16" s="1153"/>
      <c r="AM16" s="1153"/>
      <c r="AN16" s="1154"/>
      <c r="AO16" s="266">
        <v>3864252</v>
      </c>
      <c r="AP16" s="266">
        <v>76649</v>
      </c>
      <c r="AQ16" s="267">
        <v>83183</v>
      </c>
      <c r="AR16" s="268">
        <v>-7.9</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528</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529</v>
      </c>
      <c r="AP20" s="275" t="s">
        <v>530</v>
      </c>
      <c r="AQ20" s="276" t="s">
        <v>531</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532</v>
      </c>
      <c r="AL21" s="1156"/>
      <c r="AM21" s="1156"/>
      <c r="AN21" s="1157"/>
      <c r="AO21" s="279">
        <v>7.85</v>
      </c>
      <c r="AP21" s="280">
        <v>7.75</v>
      </c>
      <c r="AQ21" s="281">
        <v>0.1</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533</v>
      </c>
      <c r="AL22" s="1156"/>
      <c r="AM22" s="1156"/>
      <c r="AN22" s="1157"/>
      <c r="AO22" s="284">
        <v>99.7</v>
      </c>
      <c r="AP22" s="285">
        <v>97.5</v>
      </c>
      <c r="AQ22" s="286">
        <v>2.2000000000000002</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534</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535</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536</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516</v>
      </c>
      <c r="AP30" s="254"/>
      <c r="AQ30" s="255" t="s">
        <v>517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518</v>
      </c>
      <c r="AQ31" s="261" t="s">
        <v>519</v>
      </c>
      <c r="AR31" s="262" t="s">
        <v>520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537</v>
      </c>
      <c r="AL32" s="1164"/>
      <c r="AM32" s="1164"/>
      <c r="AN32" s="1165"/>
      <c r="AO32" s="294">
        <v>755887</v>
      </c>
      <c r="AP32" s="294">
        <v>14993</v>
      </c>
      <c r="AQ32" s="295">
        <v>33516</v>
      </c>
      <c r="AR32" s="296">
        <v>-55.3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538</v>
      </c>
      <c r="AL33" s="1164"/>
      <c r="AM33" s="1164"/>
      <c r="AN33" s="1165"/>
      <c r="AO33" s="294" t="s">
        <v>539</v>
      </c>
      <c r="AP33" s="294" t="s">
        <v>539</v>
      </c>
      <c r="AQ33" s="295" t="s">
        <v>539</v>
      </c>
      <c r="AR33" s="296" t="s">
        <v>539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540</v>
      </c>
      <c r="AL34" s="1164"/>
      <c r="AM34" s="1164"/>
      <c r="AN34" s="1165"/>
      <c r="AO34" s="294" t="s">
        <v>539</v>
      </c>
      <c r="AP34" s="294" t="s">
        <v>539</v>
      </c>
      <c r="AQ34" s="295" t="s">
        <v>539</v>
      </c>
      <c r="AR34" s="296" t="s">
        <v>539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541</v>
      </c>
      <c r="AL35" s="1164"/>
      <c r="AM35" s="1164"/>
      <c r="AN35" s="1165"/>
      <c r="AO35" s="294">
        <v>324765</v>
      </c>
      <c r="AP35" s="294">
        <v>6442</v>
      </c>
      <c r="AQ35" s="295">
        <v>11499</v>
      </c>
      <c r="AR35" s="296">
        <v>-44</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542</v>
      </c>
      <c r="AL36" s="1164"/>
      <c r="AM36" s="1164"/>
      <c r="AN36" s="1165"/>
      <c r="AO36" s="294">
        <v>144309</v>
      </c>
      <c r="AP36" s="294">
        <v>2862</v>
      </c>
      <c r="AQ36" s="295">
        <v>2953</v>
      </c>
      <c r="AR36" s="296">
        <v>-3.1</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543</v>
      </c>
      <c r="AL37" s="1164"/>
      <c r="AM37" s="1164"/>
      <c r="AN37" s="1165"/>
      <c r="AO37" s="294">
        <v>32533</v>
      </c>
      <c r="AP37" s="294">
        <v>645</v>
      </c>
      <c r="AQ37" s="295">
        <v>178</v>
      </c>
      <c r="AR37" s="296">
        <v>262.39999999999998</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544</v>
      </c>
      <c r="AL38" s="1167"/>
      <c r="AM38" s="1167"/>
      <c r="AN38" s="1168"/>
      <c r="AO38" s="297" t="s">
        <v>539</v>
      </c>
      <c r="AP38" s="297" t="s">
        <v>539</v>
      </c>
      <c r="AQ38" s="298">
        <v>3</v>
      </c>
      <c r="AR38" s="286" t="s">
        <v>539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545</v>
      </c>
      <c r="AL39" s="1167"/>
      <c r="AM39" s="1167"/>
      <c r="AN39" s="1168"/>
      <c r="AO39" s="294">
        <v>-303681</v>
      </c>
      <c r="AP39" s="294">
        <v>-6024</v>
      </c>
      <c r="AQ39" s="295">
        <v>-2838</v>
      </c>
      <c r="AR39" s="296">
        <v>112.3</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546</v>
      </c>
      <c r="AL40" s="1164"/>
      <c r="AM40" s="1164"/>
      <c r="AN40" s="1165"/>
      <c r="AO40" s="294">
        <v>-968566</v>
      </c>
      <c r="AP40" s="294">
        <v>-19212</v>
      </c>
      <c r="AQ40" s="295">
        <v>-31562</v>
      </c>
      <c r="AR40" s="296">
        <v>-39.1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300</v>
      </c>
      <c r="AL41" s="1170"/>
      <c r="AM41" s="1170"/>
      <c r="AN41" s="1171"/>
      <c r="AO41" s="294">
        <v>-14753</v>
      </c>
      <c r="AP41" s="294">
        <v>-293</v>
      </c>
      <c r="AQ41" s="295">
        <v>13749</v>
      </c>
      <c r="AR41" s="296">
        <v>-102.1</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516</v>
      </c>
      <c r="AN49" s="1160" t="s">
        <v>550</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551</v>
      </c>
      <c r="AO50" s="311" t="s">
        <v>552</v>
      </c>
      <c r="AP50" s="312" t="s">
        <v>553</v>
      </c>
      <c r="AQ50" s="313" t="s">
        <v>554</v>
      </c>
      <c r="AR50" s="314" t="s">
        <v>555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556</v>
      </c>
      <c r="AL51" s="307"/>
      <c r="AM51" s="315">
        <v>1273178</v>
      </c>
      <c r="AN51" s="316">
        <v>25260</v>
      </c>
      <c r="AO51" s="317">
        <v>-12.5</v>
      </c>
      <c r="AP51" s="318">
        <v>53655</v>
      </c>
      <c r="AQ51" s="319">
        <v>-6.1</v>
      </c>
      <c r="AR51" s="320">
        <v>-6.4</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557</v>
      </c>
      <c r="AM52" s="323">
        <v>808651</v>
      </c>
      <c r="AN52" s="324">
        <v>16044</v>
      </c>
      <c r="AO52" s="325">
        <v>-21.8</v>
      </c>
      <c r="AP52" s="326">
        <v>32719</v>
      </c>
      <c r="AQ52" s="327">
        <v>-9.6</v>
      </c>
      <c r="AR52" s="328">
        <v>-12.2</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558</v>
      </c>
      <c r="AL53" s="307"/>
      <c r="AM53" s="315">
        <v>1299748</v>
      </c>
      <c r="AN53" s="316">
        <v>25956</v>
      </c>
      <c r="AO53" s="317">
        <v>2.8</v>
      </c>
      <c r="AP53" s="318">
        <v>53869</v>
      </c>
      <c r="AQ53" s="319">
        <v>0.4</v>
      </c>
      <c r="AR53" s="320">
        <v>2.4</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557</v>
      </c>
      <c r="AM54" s="323">
        <v>821687</v>
      </c>
      <c r="AN54" s="324">
        <v>16409</v>
      </c>
      <c r="AO54" s="325">
        <v>2.2999999999999998</v>
      </c>
      <c r="AP54" s="326">
        <v>35046</v>
      </c>
      <c r="AQ54" s="327">
        <v>7.1</v>
      </c>
      <c r="AR54" s="328">
        <v>-4.8</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559</v>
      </c>
      <c r="AL55" s="307"/>
      <c r="AM55" s="315">
        <v>1881231</v>
      </c>
      <c r="AN55" s="316">
        <v>37499</v>
      </c>
      <c r="AO55" s="317">
        <v>44.5</v>
      </c>
      <c r="AP55" s="318">
        <v>59119</v>
      </c>
      <c r="AQ55" s="319">
        <v>9.6999999999999993</v>
      </c>
      <c r="AR55" s="320">
        <v>34.799999999999997</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557</v>
      </c>
      <c r="AM56" s="323">
        <v>1124917</v>
      </c>
      <c r="AN56" s="324">
        <v>22423</v>
      </c>
      <c r="AO56" s="325">
        <v>36.700000000000003</v>
      </c>
      <c r="AP56" s="326">
        <v>29900</v>
      </c>
      <c r="AQ56" s="327">
        <v>-14.7</v>
      </c>
      <c r="AR56" s="328">
        <v>51.4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560</v>
      </c>
      <c r="AL57" s="307"/>
      <c r="AM57" s="315">
        <v>1753609</v>
      </c>
      <c r="AN57" s="316">
        <v>34834</v>
      </c>
      <c r="AO57" s="317">
        <v>-7.1</v>
      </c>
      <c r="AP57" s="318">
        <v>53895</v>
      </c>
      <c r="AQ57" s="319">
        <v>-8.8000000000000007</v>
      </c>
      <c r="AR57" s="320">
        <v>1.7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557</v>
      </c>
      <c r="AM58" s="323">
        <v>1252341</v>
      </c>
      <c r="AN58" s="324">
        <v>24877</v>
      </c>
      <c r="AO58" s="325">
        <v>10.9</v>
      </c>
      <c r="AP58" s="326">
        <v>31224</v>
      </c>
      <c r="AQ58" s="327">
        <v>4.4000000000000004</v>
      </c>
      <c r="AR58" s="328">
        <v>6.5</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561</v>
      </c>
      <c r="AL59" s="307"/>
      <c r="AM59" s="315">
        <v>1614262</v>
      </c>
      <c r="AN59" s="316">
        <v>32019</v>
      </c>
      <c r="AO59" s="317">
        <v>-8.1</v>
      </c>
      <c r="AP59" s="318">
        <v>56181</v>
      </c>
      <c r="AQ59" s="319">
        <v>4.2</v>
      </c>
      <c r="AR59" s="320">
        <v>-12.3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557</v>
      </c>
      <c r="AM60" s="323">
        <v>1029653</v>
      </c>
      <c r="AN60" s="324">
        <v>20424</v>
      </c>
      <c r="AO60" s="325">
        <v>-17.899999999999999</v>
      </c>
      <c r="AP60" s="326">
        <v>32039</v>
      </c>
      <c r="AQ60" s="327">
        <v>2.6</v>
      </c>
      <c r="AR60" s="328">
        <v>-20.5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562</v>
      </c>
      <c r="AL61" s="329"/>
      <c r="AM61" s="330">
        <v>1564406</v>
      </c>
      <c r="AN61" s="331">
        <v>31114</v>
      </c>
      <c r="AO61" s="332">
        <v>3.9</v>
      </c>
      <c r="AP61" s="333">
        <v>55344</v>
      </c>
      <c r="AQ61" s="334">
        <v>-0.1</v>
      </c>
      <c r="AR61" s="320">
        <v>4</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557</v>
      </c>
      <c r="AM62" s="323">
        <v>1007450</v>
      </c>
      <c r="AN62" s="324">
        <v>20035</v>
      </c>
      <c r="AO62" s="325">
        <v>2</v>
      </c>
      <c r="AP62" s="326">
        <v>32186</v>
      </c>
      <c r="AQ62" s="327">
        <v>-2</v>
      </c>
      <c r="AR62" s="328">
        <v>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MJerIInspu3FATp9Vc4pkaZZIqmiHbhustunyh2vMule1QZvsXZnvQBLPXvgUrjqrs35NLrms7jxbCPkFj6Fg==" saltValue="fQ/82ZRh4JDvJyXjgErb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564</v>
      </c>
    </row>
    <row r="121" spans="125:125" ht="13.5" hidden="1" customHeight="1" x14ac:dyDescent="0.15">
      <c r="DU121" s="241"/>
    </row>
  </sheetData>
  <sheetProtection algorithmName="SHA-512" hashValue="N941JrkE+tl/hx3n05TV8T219AwfWIvOYe5KIJW19PJ4co//mDUSBYOP0dpifMFvzZIVvFb1+jK7QWgP8r+mqA==" saltValue="mpk9BahI1yZ4VpNWW1v7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565</v>
      </c>
    </row>
  </sheetData>
  <sheetProtection algorithmName="SHA-512" hashValue="LJg2IgWkYGymsL1OFXq2c+Qctg7rMfZM/9LUFUppTWxMOT5w4PkBfMN3E4xIhW0biOzWcsFI1DmijYta+JQS7g==" saltValue="6IFCGbfsJiKKdZzaAWFa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2" t="s">
        <v>3</v>
      </c>
      <c r="D47" s="1172"/>
      <c r="E47" s="1173"/>
      <c r="F47" s="11">
        <v>29.02</v>
      </c>
      <c r="G47" s="12">
        <v>20.37</v>
      </c>
      <c r="H47" s="12">
        <v>18.32</v>
      </c>
      <c r="I47" s="12">
        <v>19.260000000000002</v>
      </c>
      <c r="J47" s="13">
        <v>19.690000000000001</v>
      </c>
    </row>
    <row r="48" spans="2:10" ht="57.75" customHeight="1" x14ac:dyDescent="0.15">
      <c r="B48" s="14"/>
      <c r="C48" s="1174" t="s">
        <v>4</v>
      </c>
      <c r="D48" s="1174"/>
      <c r="E48" s="1175"/>
      <c r="F48" s="15">
        <v>6.11</v>
      </c>
      <c r="G48" s="16">
        <v>3.23</v>
      </c>
      <c r="H48" s="16">
        <v>7.47</v>
      </c>
      <c r="I48" s="16">
        <v>6.73</v>
      </c>
      <c r="J48" s="17">
        <v>10.19</v>
      </c>
    </row>
    <row r="49" spans="2:10" ht="57.75" customHeight="1" thickBot="1" x14ac:dyDescent="0.2">
      <c r="B49" s="18"/>
      <c r="C49" s="1176" t="s">
        <v>5</v>
      </c>
      <c r="D49" s="1176"/>
      <c r="E49" s="1177"/>
      <c r="F49" s="19">
        <v>0.24</v>
      </c>
      <c r="G49" s="20" t="s">
        <v>571</v>
      </c>
      <c r="H49" s="20">
        <v>0.48</v>
      </c>
      <c r="I49" s="20" t="s">
        <v>572</v>
      </c>
      <c r="J49" s="21">
        <v>2.0299999999999998</v>
      </c>
    </row>
    <row r="50" spans="2:10" x14ac:dyDescent="0.15"/>
  </sheetData>
  <sheetProtection algorithmName="SHA-512" hashValue="Vsyms7QfPycDWvonxtMbEwtbq1h+iBRMr5LhnJTafykTkk6BqUIIZ9oLWV+iMya3ZQLtTA9w1WWbv2SMy+L1ow==" saltValue="/KGukarMRGwo1t7m3RR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2023-03-27T12:41:40Z</cp:lastPrinted>
  <dcterms:created xsi:type="dcterms:W3CDTF">2023-02-20T05:47:53Z</dcterms:created>
  <dcterms:modified xsi:type="dcterms:W3CDTF">2023-10-31T08:44:43Z</dcterms:modified>
  <cp:category/>
</cp:coreProperties>
</file>