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77E045D7-4E66-4C26-92E1-0F6AEDF4E5B9}"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c r="BE35" i="10" s="1"/>
  <c r="BE36" i="10" s="1"/>
  <c r="BW34" i="10" l="1"/>
  <c r="BW35" i="10" s="1"/>
  <c r="BW36" i="10" s="1"/>
  <c r="BW37" i="10" s="1"/>
  <c r="BW38" i="10" s="1"/>
  <c r="BW39" i="10" s="1"/>
  <c r="BW40" i="10" s="1"/>
  <c r="CO34" i="10" s="1"/>
</calcChain>
</file>

<file path=xl/sharedStrings.xml><?xml version="1.0" encoding="utf-8"?>
<sst xmlns="http://schemas.openxmlformats.org/spreadsheetml/2006/main" count="1198" uniqueCount="594">
  <si>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</si>
  <si>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</si>
  <si>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</si>
  <si>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</si>
  <si>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</si>
  <si>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</si>
  <si>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</si>
  <si>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</si>
  <si>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</si>
  <si>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</si>
  <si>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</si>
  <si>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</si>
  <si>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</si>
  <si>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</si>
  <si>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</si>
  <si>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</si>
  <si>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</si>
  <si>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</si>
  <si>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</si>
  <si>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</si>
  <si>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</si>
  <si>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</si>
  <si>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</si>
  <si>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</si>
  <si>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</si>
  <si>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</si>
  <si>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</si>
  <si>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</si>
  <si>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</si>
  <si>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</si>
  <si>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</si>
  <si>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</si>
  <si>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</si>
  <si>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</si>
  <si>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</si>
  <si>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</si>
  <si>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</si>
  <si>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</si>
  <si>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</si>
  <si>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</si>
  <si>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</si>
  <si>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</si>
  <si>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</si>
  <si>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</si>
  <si>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</si>
  <si>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</si>
  <si>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</si>
  <si>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</si>
  <si>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</si>
  <si>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</si>
  <si>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</si>
  <si>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</si>
  <si>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</si>
  <si>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</si>
  <si>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</si>
  <si>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</si>
  <si>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</si>
  <si>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</si>
  <si>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</si>
  <si>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</si>
  <si>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</si>
  <si>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</si>
  <si>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</si>
  <si>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</si>
  <si>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</si>
  <si>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</si>
  <si>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</si>
  <si>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</si>
  <si>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</si>
  <si>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</si>
  <si>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</si>
  <si>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</si>
  <si>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</si>
  <si>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</si>
  <si>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</si>
  <si>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</si>
  <si>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</si>
  <si>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</si>
  <si>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</si>
  <si>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</si>
  <si>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</si>
  <si>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</si>
  <si>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</si>
  <si>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</si>
  <si>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</si>
  <si>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</si>
  <si>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</si>
  <si>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</si>
  <si>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</si>
  <si>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</si>
  <si>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</si>
  <si>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</si>
  <si>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</si>
  <si>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</si>
  <si>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</si>
  <si>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</si>
  <si>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</si>
  <si>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</si>
  <si>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</si>
  <si>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</si>
  <si>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</si>
  <si>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</si>
  <si>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</si>
  <si>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</si>
  <si>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</si>
  <si>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</si>
  <si>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</si>
  <si>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</si>
  <si>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</si>
  <si>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</si>
  <si>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</si>
  <si>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</si>
  <si>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</si>
  <si>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</si>
  <si>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</si>
  <si>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</si>
  <si>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</si>
  <si>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</si>
  <si>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</si>
  <si>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</si>
  <si>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</si>
  <si>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</si>
  <si>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</si>
  <si>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</si>
  <si>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</si>
  <si>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</si>
  <si>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</si>
  <si>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</si>
  <si>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</si>
  <si>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</si>
  <si>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</si>
  <si>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</si>
  <si>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</si>
  <si>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</si>
  <si>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</si>
  <si>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</si>
  <si>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</si>
  <si>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</si>
  <si>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</si>
  <si>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</si>
  <si>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</si>
  <si>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</si>
  <si>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</si>
  <si>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</si>
  <si>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</si>
  <si>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</si>
  <si>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</si>
  <si>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</si>
  <si>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</si>
  <si>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</si>
  <si>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</si>
  <si>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</si>
  <si>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</si>
  <si>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</si>
  <si>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</si>
  <si>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簡易水道特別会計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</si>
  <si>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</si>
  <si>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</si>
  <si>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</si>
  <si>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</si>
  <si>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</si>
  <si>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公共下水道事業特別会計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</si>
  <si>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</si>
  <si>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</si>
  <si>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</si>
  <si>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</si>
  <si>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</si>
  <si>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</si>
  <si>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</si>
  <si>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</si>
  <si>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</si>
  <si>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</si>
  <si>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</si>
  <si>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</si>
  <si>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</si>
  <si>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</si>
  <si>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</si>
  <si>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</si>
  <si>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</si>
  <si>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</si>
  <si>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</si>
  <si>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</si>
  <si>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</si>
  <si>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</si>
  <si>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</si>
  <si>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</si>
  <si>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</si>
  <si>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</si>
  <si>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</si>
  <si>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</si>
  <si>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</si>
  <si>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</si>
  <si>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</si>
  <si>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</si>
  <si>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</si>
  <si>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</si>
  <si>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</si>
  <si>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</si>
  <si>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</si>
  <si>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</si>
  <si>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</si>
  <si>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</si>
  <si>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</si>
  <si>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</si>
  <si>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</si>
  <si>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</si>
  <si>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</si>
  <si>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</si>
  <si>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</si>
  <si>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</si>
  <si>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</si>
  <si>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</si>
  <si>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</si>
  <si>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</si>
  <si>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</si>
  <si>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愛知県東栄町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</si>
  <si>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</si>
  <si>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</si>
  <si>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</si>
  <si>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</si>
  <si>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</si>
  <si>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</si>
  <si>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</si>
  <si>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</si>
  <si>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</si>
  <si>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</si>
  <si>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</si>
  <si>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</si>
  <si>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</si>
  <si>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</si>
  <si>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</si>
  <si>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</si>
  <si>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</si>
  <si>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</si>
  <si>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</si>
  <si>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</si>
  <si>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</si>
  <si>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</si>
  <si>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</si>
  <si>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</si>
  <si>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</si>
  <si>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</si>
  <si>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</si>
  <si>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</si>
  <si>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</si>
  <si>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</si>
  <si>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</si>
  <si>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</si>
  <si>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</si>
  <si>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</si>
  <si>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</si>
  <si>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</si>
  <si>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</si>
  <si>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</si>
  <si>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</si>
  <si>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</si>
  <si>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</si>
  <si>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</si>
  <si>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</si>
  <si>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</si>
  <si>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</si>
  <si>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</si>
  <si>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</si>
  <si>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</si>
  <si>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</si>
  <si>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</si>
  <si>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</si>
  <si>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</si>
  <si>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</si>
  <si>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</si>
  <si>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</si>
  <si>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</si>
  <si>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</si>
  <si>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</si>
  <si>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</si>
  <si>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</si>
  <si>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</si>
  <si>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</si>
  <si>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</si>
  <si>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</si>
  <si>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</si>
  <si>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</si>
  <si>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</si>
  <si>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</si>
  <si>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</si>
  <si>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</si>
  <si>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</si>
  <si>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</si>
  <si>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</si>
  <si>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</si>
  <si>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</si>
  <si>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</si>
  <si>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</si>
  <si>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</si>
  <si>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</si>
  <si>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</si>
  <si>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</si>
  <si>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</si>
  <si>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</si>
  <si>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</si>
  <si>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</si>
  <si>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</si>
  <si>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</si>
  <si>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</si>
  <si>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</si>
  <si>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</si>
  <si>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</si>
  <si>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</si>
  <si>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</si>
  <si>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</si>
  <si>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</si>
  <si>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</si>
  <si>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</si>
  <si>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</si>
  <si>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</si>
  <si>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</si>
  <si>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</si>
  <si>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</si>
  <si>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</si>
  <si>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</si>
  <si>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</si>
  <si>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</si>
  <si>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</si>
  <si>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</si>
  <si>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</si>
  <si>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</si>
  <si>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</si>
  <si>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</si>
  <si>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</si>
  <si>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</si>
  <si>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</si>
  <si>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</si>
  <si>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</si>
  <si>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</si>
  <si>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</si>
  <si>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</si>
  <si>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</si>
  <si>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</si>
  <si>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</si>
  <si>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</si>
  <si>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</si>
  <si>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</si>
  <si>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</si>
  <si>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</si>
  <si>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</si>
  <si>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</si>
  <si>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</si>
  <si>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</si>
  <si>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</si>
  <si>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</si>
  <si>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</si>
  <si>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</si>
  <si>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</si>
  <si>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</si>
  <si>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</si>
  <si>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</si>
  <si>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</si>
  <si>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</si>
  <si>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</si>
  <si>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</si>
  <si>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</si>
  <si>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</si>
  <si>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</si>
  <si>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</si>
  <si>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</si>
  <si>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</si>
  <si>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</si>
  <si>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</si>
  <si>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</si>
  <si>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</si>
  <si>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愛知県東栄町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</si>
  <si>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</si>
  <si>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</si>
  <si>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</si>
  <si>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</si>
  <si>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</si>
  <si>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</si>
  <si>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</si>
  <si>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</si>
  <si>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</si>
  <si>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</si>
  <si>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</si>
  <si>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</si>
  <si>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</si>
  <si>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</si>
  <si>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</si>
  <si>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</si>
  <si>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</si>
  <si>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</si>
  <si>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</si>
  <si>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</si>
  <si>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</si>
  <si>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</si>
  <si>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</si>
  <si>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</si>
  <si>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</si>
  <si>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</si>
  <si>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</si>
  <si>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</si>
  <si>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</si>
  <si>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</si>
  <si>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</si>
  <si>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</si>
  <si>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</si>
  <si>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</si>
  <si>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</si>
  <si>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</si>
  <si>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</si>
  <si>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</si>
  <si>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</si>
  <si>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</si>
  <si>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</si>
  <si>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</si>
  <si>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</si>
  <si>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</si>
  <si>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</si>
  <si>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</si>
  <si>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</si>
  <si>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</si>
  <si>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</si>
  <si>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</si>
  <si>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</si>
  <si>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</si>
  <si>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</si>
  <si>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</si>
  <si>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</si>
  <si>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</si>
  <si>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</si>
  <si>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</si>
  <si>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</si>
  <si>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</si>
  <si>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</si>
  <si>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</si>
  <si>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</si>
  <si>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</si>
  <si>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</si>
  <si>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</si>
  <si>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</si>
  <si>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</si>
  <si>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</si>
  <si>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</si>
  <si>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</si>
  <si>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</si>
  <si>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</si>
  <si>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</si>
  <si>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</si>
  <si>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</si>
  <si>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</si>
  <si>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</si>
  <si>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</si>
  <si>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</si>
  <si>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</si>
  <si>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</si>
  <si>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</si>
  <si>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</si>
  <si>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</si>
  <si>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</si>
  <si>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</si>
  <si>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</si>
  <si>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</si>
  <si>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</si>
  <si>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</si>
  <si>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</si>
  <si>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</si>
  <si>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</si>
  <si>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</si>
  <si>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</si>
  <si>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</si>
  <si>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</si>
  <si>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</si>
  <si>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</si>
  <si>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</si>
  <si>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</si>
  <si>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</si>
  <si>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</si>
  <si>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</si>
  <si>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</si>
  <si>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</si>
  <si>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</si>
  <si>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</si>
  <si>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</si>
  <si>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</si>
  <si>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</si>
  <si>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</si>
  <si>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</si>
  <si>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</si>
  <si>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</si>
  <si>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</si>
  <si>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</si>
  <si>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</si>
  <si>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</si>
  <si>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</si>
  <si>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</si>
  <si>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</si>
  <si>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</si>
  <si>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</si>
  <si>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</si>
  <si>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</si>
  <si>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</si>
  <si>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</si>
  <si>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</si>
  <si>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</si>
  <si>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</si>
  <si>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</si>
  <si>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</si>
  <si>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</si>
  <si>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</si>
  <si>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</si>
  <si>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</si>
  <si>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</si>
  <si>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</si>
  <si>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</si>
  <si>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</si>
  <si>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</si>
  <si>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</si>
  <si>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</si>
  <si>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</si>
  <si>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</si>
  <si>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</si>
  <si>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</si>
  <si>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</si>
  <si>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</si>
  <si>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</si>
  <si>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</si>
  <si>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</si>
  <si>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</si>
  <si>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</si>
  <si>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</si>
  <si>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</si>
  <si>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</si>
  <si>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</si>
  <si>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</si>
  <si>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</si>
  <si>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</si>
  <si>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</si>
  <si>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</si>
  <si>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</si>
  <si>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</si>
  <si>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</si>
  <si>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</si>
  <si>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</si>
  <si>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</si>
  <si>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</si>
  <si>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</si>
  <si>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</si>
  <si>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</si>
  <si>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</si>
  <si>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</si>
  <si>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</si>
  <si>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</si>
  <si>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6.29</t>
  </si>
  <si>
    <t>▲ 3.61</t>
  </si>
  <si>
    <t>簡易水道特別会計</t>
  </si>
  <si>
    <t>▲ 0.45</t>
  </si>
  <si>
    <t>公共下水道事業特別会計</t>
  </si>
  <si>
    <t>▲ 0.12</t>
  </si>
  <si>
    <t>一般会計</t>
  </si>
  <si>
    <t>国民健康保険特別会計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</si>
  <si>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</si>
  <si>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</si>
  <si>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</si>
  <si>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</si>
  <si>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</si>
  <si>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</si>
  <si>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</si>
  <si>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</si>
  <si>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</si>
  <si>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</si>
  <si>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</si>
  <si>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東栄病院施設整備費積立基金</t>
    <rPh sb="0" eb="2">
      <t>トウエイ</t>
    </rPh>
    <rPh sb="2" eb="4">
      <t>ビョウイン</t>
    </rPh>
    <rPh sb="4" eb="6">
      <t>シセツ</t>
    </rPh>
    <rPh sb="6" eb="9">
      <t>セイビヒ</t>
    </rPh>
    <rPh sb="9" eb="11">
      <t>ツミタテ</t>
    </rPh>
    <rPh sb="11" eb="13">
      <t>キキン</t>
    </rPh>
    <phoneticPr fontId="5"/>
  </si>
  <si>
    <t>東栄町庁舎建設等基金</t>
    <rPh sb="0" eb="3">
      <t>トウエイチョウ</t>
    </rPh>
    <rPh sb="3" eb="5">
      <t>チョウシャ</t>
    </rPh>
    <rPh sb="5" eb="7">
      <t>ケンセツ</t>
    </rPh>
    <rPh sb="7" eb="8">
      <t>トウ</t>
    </rPh>
    <rPh sb="8" eb="10">
      <t>キキン</t>
    </rPh>
    <phoneticPr fontId="5"/>
  </si>
  <si>
    <t>東栄町住宅開発基金</t>
    <rPh sb="0" eb="3">
      <t>トウエイチョウ</t>
    </rPh>
    <rPh sb="3" eb="9">
      <t>ジュウタクカイハツキキン</t>
    </rPh>
    <phoneticPr fontId="2"/>
  </si>
  <si>
    <t>東栄町森づくり基金</t>
    <rPh sb="0" eb="3">
      <t>トウエイチョウ</t>
    </rPh>
    <rPh sb="3" eb="4">
      <t>モリ</t>
    </rPh>
    <rPh sb="7" eb="9">
      <t>キキン</t>
    </rPh>
    <phoneticPr fontId="2"/>
  </si>
  <si>
    <t>東栄町水と土保全基金</t>
    <rPh sb="0" eb="3">
      <t>トウエイチョウ</t>
    </rPh>
    <rPh sb="3" eb="4">
      <t>ミズ</t>
    </rPh>
    <rPh sb="5" eb="6">
      <t>ツチ</t>
    </rPh>
    <rPh sb="6" eb="10">
      <t>ホゼンキキン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</si>
  <si>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</si>
  <si>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北設広域事務組合</t>
    <rPh sb="0" eb="1">
      <t>ホク</t>
    </rPh>
    <rPh sb="1" eb="2">
      <t>セツ</t>
    </rPh>
    <rPh sb="2" eb="4">
      <t>コウイキ</t>
    </rPh>
    <rPh sb="4" eb="6">
      <t>ジム</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</si>
  <si>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</si>
  <si>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</si>
  <si>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新城設楽交通災害共済組合</t>
    <rPh sb="0" eb="2">
      <t>シンシロ</t>
    </rPh>
    <rPh sb="2" eb="4">
      <t>シタラ</t>
    </rPh>
    <rPh sb="4" eb="6">
      <t>コウツウ</t>
    </rPh>
    <rPh sb="6" eb="8">
      <t>サイガイ</t>
    </rPh>
    <rPh sb="8" eb="10">
      <t>キョウサイ</t>
    </rPh>
    <rPh sb="10" eb="12">
      <t>クミアイ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</si>
  <si>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</si>
  <si>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</si>
  <si>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株式会社とうえい</t>
    <rPh sb="0" eb="4">
      <t>カブシキガイシャ</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</si>
  <si>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</si>
  <si>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</si>
  <si>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</si>
  <si>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将来負担額に対し現在は基金残高が充足していることから将来負担比率が生じていない状況ですが、有形固定資産減価償却率は非常に高くなっていることから公共施設の老朽化対策を進める必要があります。
経常収支比率が80％に近いため、現状では長寿命化や施設の除却に多額の費用は使えませんが、大規模事業に伴う地方債の償還ピークは近いため、財源確保を踏まえ計画的に実施していく必要があると考えています。</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</si>
  <si>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</si>
  <si>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</si>
  <si>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</si>
  <si>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</si>
  <si>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</si>
  <si>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</si>
  <si>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保育園、小学校整備といった大規模事業において発行した地方債の償還が進んでいる中で、道路等の整備に伴う地方債発行額も例年と同程度の規模で推移していることから、実質公債費比率は上昇傾向にあります。
令和元年度及び２年度に実施した防災行政無線整備における地方債も規模が大きく、令和４年度以降に元金償還が始まることから今後数年間は大きな減少見込みはありません。
令和３年度以降に医療センター・保健福祉センター整備事業を予定しており、地方債発行による更なる増加も見込まれますが、基金残高により将来負担比率における数値は生じていません。</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</si>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</sst>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3660B56-6E7F-41DE-B153-4867623C94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46AF-4868-A20B-1D91F93374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66526</c:v>
                </c:pt>
                <c:pt idx="1">
                  <c:v>226169</c:v>
                </c:pt>
                <c:pt idx="2">
                  <c:v>188799</c:v>
                </c:pt>
                <c:pt idx="3">
                  <c:v>173034</c:v>
                </c:pt>
                <c:pt idx="4">
                  <c:v>130657</c:v>
                </c:pt>
              </c:numCache>
            </c:numRef>
          </c:val>
          <c:smooth val="0"/>
          <c:extLst>
            <c:ext xmlns:c16="http://schemas.microsoft.com/office/drawing/2014/chart" uri="{C3380CC4-5D6E-409C-BE32-E72D297353CC}">
              <c16:uniqueId val="{00000001-46AF-4868-A20B-1D91F93374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c:v>
                </c:pt>
                <c:pt idx="1">
                  <c:v>11.5</c:v>
                </c:pt>
                <c:pt idx="2">
                  <c:v>6.97</c:v>
                </c:pt>
                <c:pt idx="3">
                  <c:v>8.2100000000000009</c:v>
                </c:pt>
                <c:pt idx="4">
                  <c:v>9.67</c:v>
                </c:pt>
              </c:numCache>
            </c:numRef>
          </c:val>
          <c:extLst>
            <c:ext xmlns:c16="http://schemas.microsoft.com/office/drawing/2014/chart" uri="{C3380CC4-5D6E-409C-BE32-E72D297353CC}">
              <c16:uniqueId val="{00000000-9FBC-4F7A-8A65-2BAB06E45C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54.58</c:v>
                </c:pt>
                <c:pt idx="1">
                  <c:v>53.27</c:v>
                </c:pt>
                <c:pt idx="2">
                  <c:v>100.65</c:v>
                </c:pt>
                <c:pt idx="3">
                  <c:v>91.03</c:v>
                </c:pt>
                <c:pt idx="4">
                  <c:v>87.78</c:v>
                </c:pt>
              </c:numCache>
            </c:numRef>
          </c:val>
          <c:extLst>
            <c:ext xmlns:c16="http://schemas.microsoft.com/office/drawing/2014/chart" uri="{C3380CC4-5D6E-409C-BE32-E72D297353CC}">
              <c16:uniqueId val="{00000001-9FBC-4F7A-8A65-2BAB06E45C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-6.29</c:v>
                </c:pt>
                <c:pt idx="1">
                  <c:v>4.6900000000000004</c:v>
                </c:pt>
                <c:pt idx="2">
                  <c:v>42.96</c:v>
                </c:pt>
                <c:pt idx="3">
                  <c:v>-3.61</c:v>
                </c:pt>
                <c:pt idx="4">
                  <c:v>7.52</c:v>
                </c:pt>
              </c:numCache>
            </c:numRef>
          </c:val>
          <c:smooth val="0"/>
          <c:extLst>
            <c:ext xmlns:c16="http://schemas.microsoft.com/office/drawing/2014/chart" uri="{C3380CC4-5D6E-409C-BE32-E72D297353CC}">
              <c16:uniqueId val="{00000002-9FBC-4F7A-8A65-2BAB06E45C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51.24</c:v>
                </c:pt>
                <c:pt idx="2">
                  <c:v>#N/A</c:v>
                </c:pt>
                <c:pt idx="3">
                  <c:v>53.82</c:v>
                </c:pt>
                <c:pt idx="4">
                  <c:v>#N/A</c:v>
                </c:pt>
                <c:pt idx="5">
                  <c:v>1.69</c:v>
                </c:pt>
                <c:pt idx="6">
                  <c:v>0</c:v>
                </c:pt>
                <c:pt idx="7">
                  <c:v>0</c:v>
                </c:pt>
                <c:pt idx="8">
                  <c:v>0</c:v>
                </c:pt>
                <c:pt idx="9">
                  <c:v>0</c:v>
                </c:pt>
              </c:numCache>
            </c:numRef>
          </c:val>
          <c:extLst>
            <c:ext xmlns:c16="http://schemas.microsoft.com/office/drawing/2014/chart" uri="{C3380CC4-5D6E-409C-BE32-E72D297353CC}">
              <c16:uniqueId val="{00000000-CE4F-433A-9A67-C4AB394846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4F-433A-9A67-C4AB394846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4F-433A-9A67-C4AB394846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4F-433A-9A67-C4AB394846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0.05</c:v>
                </c:pt>
                <c:pt idx="4">
                  <c:v>#N/A</c:v>
                </c:pt>
                <c:pt idx="5">
                  <c:v>0.21</c:v>
                </c:pt>
                <c:pt idx="6">
                  <c:v>#N/A</c:v>
                </c:pt>
                <c:pt idx="7">
                  <c:v>0.06</c:v>
                </c:pt>
                <c:pt idx="8">
                  <c:v>#N/A</c:v>
                </c:pt>
                <c:pt idx="9">
                  <c:v>0.11</c:v>
                </c:pt>
              </c:numCache>
            </c:numRef>
          </c:val>
          <c:extLst>
            <c:ext xmlns:c16="http://schemas.microsoft.com/office/drawing/2014/chart" uri="{C3380CC4-5D6E-409C-BE32-E72D297353CC}">
              <c16:uniqueId val="{00000004-CE4F-433A-9A67-C4AB3948460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c:v>
                </c:pt>
                <c:pt idx="4">
                  <c:v>#N/A</c:v>
                </c:pt>
                <c:pt idx="5">
                  <c:v>0.11</c:v>
                </c:pt>
                <c:pt idx="6">
                  <c:v>#N/A</c:v>
                </c:pt>
                <c:pt idx="7">
                  <c:v>0.09</c:v>
                </c:pt>
                <c:pt idx="8">
                  <c:v>#N/A</c:v>
                </c:pt>
                <c:pt idx="9">
                  <c:v>0.13</c:v>
                </c:pt>
              </c:numCache>
            </c:numRef>
          </c:val>
          <c:extLst>
            <c:ext xmlns:c16="http://schemas.microsoft.com/office/drawing/2014/chart" uri="{C3380CC4-5D6E-409C-BE32-E72D297353CC}">
              <c16:uniqueId val="{00000005-CE4F-433A-9A67-C4AB3948460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2.72</c:v>
                </c:pt>
                <c:pt idx="2">
                  <c:v>#N/A</c:v>
                </c:pt>
                <c:pt idx="3">
                  <c:v>1.17</c:v>
                </c:pt>
                <c:pt idx="4">
                  <c:v>#N/A</c:v>
                </c:pt>
                <c:pt idx="5">
                  <c:v>1.0900000000000001</c:v>
                </c:pt>
                <c:pt idx="6">
                  <c:v>#N/A</c:v>
                </c:pt>
                <c:pt idx="7">
                  <c:v>0.99</c:v>
                </c:pt>
                <c:pt idx="8">
                  <c:v>#N/A</c:v>
                </c:pt>
                <c:pt idx="9">
                  <c:v>1.65</c:v>
                </c:pt>
              </c:numCache>
            </c:numRef>
          </c:val>
          <c:extLst>
            <c:ext xmlns:c16="http://schemas.microsoft.com/office/drawing/2014/chart" uri="{C3380CC4-5D6E-409C-BE32-E72D297353CC}">
              <c16:uniqueId val="{00000006-CE4F-433A-9A67-C4AB394846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4.99</c:v>
                </c:pt>
                <c:pt idx="2">
                  <c:v>#N/A</c:v>
                </c:pt>
                <c:pt idx="3">
                  <c:v>11.5</c:v>
                </c:pt>
                <c:pt idx="4">
                  <c:v>#N/A</c:v>
                </c:pt>
                <c:pt idx="5">
                  <c:v>6.96</c:v>
                </c:pt>
                <c:pt idx="6">
                  <c:v>#N/A</c:v>
                </c:pt>
                <c:pt idx="7">
                  <c:v>8.26</c:v>
                </c:pt>
                <c:pt idx="8">
                  <c:v>#N/A</c:v>
                </c:pt>
                <c:pt idx="9">
                  <c:v>9.67</c:v>
                </c:pt>
              </c:numCache>
            </c:numRef>
          </c:val>
          <c:extLst>
            <c:ext xmlns:c16="http://schemas.microsoft.com/office/drawing/2014/chart" uri="{C3380CC4-5D6E-409C-BE32-E72D297353CC}">
              <c16:uniqueId val="{00000007-CE4F-433A-9A67-C4AB39484604}"/>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0.25</c:v>
                </c:pt>
                <c:pt idx="2">
                  <c:v>#N/A</c:v>
                </c:pt>
                <c:pt idx="3">
                  <c:v>0.16</c:v>
                </c:pt>
                <c:pt idx="4">
                  <c:v>#N/A</c:v>
                </c:pt>
                <c:pt idx="5">
                  <c:v>0.71</c:v>
                </c:pt>
                <c:pt idx="6">
                  <c:v>#N/A</c:v>
                </c:pt>
                <c:pt idx="7">
                  <c:v>0.14000000000000001</c:v>
                </c:pt>
                <c:pt idx="8">
                  <c:v>0.12</c:v>
                </c:pt>
                <c:pt idx="9">
                  <c:v>#N/A</c:v>
                </c:pt>
              </c:numCache>
            </c:numRef>
          </c:val>
          <c:extLst>
            <c:ext xmlns:c16="http://schemas.microsoft.com/office/drawing/2014/chart" uri="{C3380CC4-5D6E-409C-BE32-E72D297353CC}">
              <c16:uniqueId val="{00000008-CE4F-433A-9A67-C4AB39484604}"/>
            </c:ext>
          </c:extLst>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0.44</c:v>
                </c:pt>
                <c:pt idx="2">
                  <c:v>#N/A</c:v>
                </c:pt>
                <c:pt idx="3">
                  <c:v>0.3</c:v>
                </c:pt>
                <c:pt idx="4">
                  <c:v>#N/A</c:v>
                </c:pt>
                <c:pt idx="5">
                  <c:v>0.28000000000000003</c:v>
                </c:pt>
                <c:pt idx="6">
                  <c:v>#N/A</c:v>
                </c:pt>
                <c:pt idx="7">
                  <c:v>0.24</c:v>
                </c:pt>
                <c:pt idx="8">
                  <c:v>0.45</c:v>
                </c:pt>
                <c:pt idx="9">
                  <c:v>#N/A</c:v>
                </c:pt>
              </c:numCache>
            </c:numRef>
          </c:val>
          <c:extLst>
            <c:ext xmlns:c16="http://schemas.microsoft.com/office/drawing/2014/chart" uri="{C3380CC4-5D6E-409C-BE32-E72D297353CC}">
              <c16:uniqueId val="{00000009-CE4F-433A-9A67-C4AB394846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c:v>
                </c:pt>
                <c:pt idx="5">
                  <c:v>339</c:v>
                </c:pt>
                <c:pt idx="8">
                  <c:v>338</c:v>
                </c:pt>
                <c:pt idx="11">
                  <c:v>343</c:v>
                </c:pt>
                <c:pt idx="14">
                  <c:v>339</c:v>
                </c:pt>
              </c:numCache>
            </c:numRef>
          </c:val>
          <c:extLst>
            <c:ext xmlns:c16="http://schemas.microsoft.com/office/drawing/2014/chart" uri="{C3380CC4-5D6E-409C-BE32-E72D297353CC}">
              <c16:uniqueId val="{00000000-8C11-4030-ABD9-B8CE92B086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11-4030-ABD9-B8CE92B086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11-4030-ABD9-B8CE92B086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11-4030-ABD9-B8CE92B086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124</c:v>
                </c:pt>
                <c:pt idx="3">
                  <c:v>117</c:v>
                </c:pt>
                <c:pt idx="6">
                  <c:v>103</c:v>
                </c:pt>
                <c:pt idx="9">
                  <c:v>110</c:v>
                </c:pt>
                <c:pt idx="12">
                  <c:v>103</c:v>
                </c:pt>
              </c:numCache>
            </c:numRef>
          </c:val>
          <c:extLst>
            <c:ext xmlns:c16="http://schemas.microsoft.com/office/drawing/2014/chart" uri="{C3380CC4-5D6E-409C-BE32-E72D297353CC}">
              <c16:uniqueId val="{00000004-8C11-4030-ABD9-B8CE92B086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11-4030-ABD9-B8CE92B086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11-4030-ABD9-B8CE92B086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364</c:v>
                </c:pt>
                <c:pt idx="3">
                  <c:v>380</c:v>
                </c:pt>
                <c:pt idx="6">
                  <c:v>389</c:v>
                </c:pt>
                <c:pt idx="9">
                  <c:v>399</c:v>
                </c:pt>
                <c:pt idx="12">
                  <c:v>401</c:v>
                </c:pt>
              </c:numCache>
            </c:numRef>
          </c:val>
          <c:extLst>
            <c:ext xmlns:c16="http://schemas.microsoft.com/office/drawing/2014/chart" uri="{C3380CC4-5D6E-409C-BE32-E72D297353CC}">
              <c16:uniqueId val="{00000007-8C11-4030-ABD9-B8CE92B086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157</c:v>
                </c:pt>
                <c:pt idx="2">
                  <c:v>#N/A</c:v>
                </c:pt>
                <c:pt idx="3">
                  <c:v>#N/A</c:v>
                </c:pt>
                <c:pt idx="4">
                  <c:v>158</c:v>
                </c:pt>
                <c:pt idx="5">
                  <c:v>#N/A</c:v>
                </c:pt>
                <c:pt idx="6">
                  <c:v>#N/A</c:v>
                </c:pt>
                <c:pt idx="7">
                  <c:v>154</c:v>
                </c:pt>
                <c:pt idx="8">
                  <c:v>#N/A</c:v>
                </c:pt>
                <c:pt idx="9">
                  <c:v>#N/A</c:v>
                </c:pt>
                <c:pt idx="10">
                  <c:v>166</c:v>
                </c:pt>
                <c:pt idx="11">
                  <c:v>#N/A</c:v>
                </c:pt>
                <c:pt idx="12">
                  <c:v>#N/A</c:v>
                </c:pt>
                <c:pt idx="13">
                  <c:v>165</c:v>
                </c:pt>
                <c:pt idx="14">
                  <c:v>#N/A</c:v>
                </c:pt>
              </c:numCache>
            </c:numRef>
          </c:val>
          <c:smooth val="0"/>
          <c:extLst>
            <c:ext xmlns:c16="http://schemas.microsoft.com/office/drawing/2014/chart" uri="{C3380CC4-5D6E-409C-BE32-E72D297353CC}">
              <c16:uniqueId val="{00000008-8C11-4030-ABD9-B8CE92B086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3128</c:v>
                </c:pt>
                <c:pt idx="5">
                  <c:v>3149</c:v>
                </c:pt>
                <c:pt idx="8">
                  <c:v>3194</c:v>
                </c:pt>
                <c:pt idx="11">
                  <c:v>3300</c:v>
                </c:pt>
                <c:pt idx="14">
                  <c:v>3483</c:v>
                </c:pt>
              </c:numCache>
            </c:numRef>
          </c:val>
          <c:extLst>
            <c:ext xmlns:c16="http://schemas.microsoft.com/office/drawing/2014/chart" uri="{C3380CC4-5D6E-409C-BE32-E72D297353CC}">
              <c16:uniqueId val="{00000000-4B69-4EB0-AC5D-FE1118AB4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69-4EB0-AC5D-FE1118AB4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2716</c:v>
                </c:pt>
                <c:pt idx="5">
                  <c:v>2320</c:v>
                </c:pt>
                <c:pt idx="8">
                  <c:v>3275</c:v>
                </c:pt>
                <c:pt idx="11">
                  <c:v>3290</c:v>
                </c:pt>
                <c:pt idx="14">
                  <c:v>3539</c:v>
                </c:pt>
              </c:numCache>
            </c:numRef>
          </c:val>
          <c:extLst>
            <c:ext xmlns:c16="http://schemas.microsoft.com/office/drawing/2014/chart" uri="{C3380CC4-5D6E-409C-BE32-E72D297353CC}">
              <c16:uniqueId val="{00000002-4B69-4EB0-AC5D-FE1118AB4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69-4EB0-AC5D-FE1118AB4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69-4EB0-AC5D-FE1118AB4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69-4EB0-AC5D-FE1118AB4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1196</c:v>
                </c:pt>
                <c:pt idx="3">
                  <c:v>1040</c:v>
                </c:pt>
                <c:pt idx="6">
                  <c:v>1010</c:v>
                </c:pt>
                <c:pt idx="9">
                  <c:v>1262</c:v>
                </c:pt>
                <c:pt idx="12">
                  <c:v>1258</c:v>
                </c:pt>
              </c:numCache>
            </c:numRef>
          </c:val>
          <c:extLst>
            <c:ext xmlns:c16="http://schemas.microsoft.com/office/drawing/2014/chart" uri="{C3380CC4-5D6E-409C-BE32-E72D297353CC}">
              <c16:uniqueId val="{00000006-4B69-4EB0-AC5D-FE1118AB4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69-4EB0-AC5D-FE1118AB4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1683</c:v>
                </c:pt>
                <c:pt idx="3">
                  <c:v>1572</c:v>
                </c:pt>
                <c:pt idx="6">
                  <c:v>1330</c:v>
                </c:pt>
                <c:pt idx="9">
                  <c:v>1266</c:v>
                </c:pt>
                <c:pt idx="12">
                  <c:v>1153</c:v>
                </c:pt>
              </c:numCache>
            </c:numRef>
          </c:val>
          <c:extLst>
            <c:ext xmlns:c16="http://schemas.microsoft.com/office/drawing/2014/chart" uri="{C3380CC4-5D6E-409C-BE32-E72D297353CC}">
              <c16:uniqueId val="{00000008-4B69-4EB0-AC5D-FE1118AB4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69-4EB0-AC5D-FE1118AB4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3357</c:v>
                </c:pt>
                <c:pt idx="3">
                  <c:v>3398</c:v>
                </c:pt>
                <c:pt idx="6">
                  <c:v>3521</c:v>
                </c:pt>
                <c:pt idx="9">
                  <c:v>3707</c:v>
                </c:pt>
                <c:pt idx="12">
                  <c:v>4013</c:v>
                </c:pt>
              </c:numCache>
            </c:numRef>
          </c:val>
          <c:extLst>
            <c:ext xmlns:c16="http://schemas.microsoft.com/office/drawing/2014/chart" uri="{C3380CC4-5D6E-409C-BE32-E72D297353CC}">
              <c16:uniqueId val="{0000000A-4B69-4EB0-AC5D-FE1118AB4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392</c:v>
                </c:pt>
                <c:pt idx="2">
                  <c:v>#N/A</c:v>
                </c:pt>
                <c:pt idx="3">
                  <c:v>#N/A</c:v>
                </c:pt>
                <c:pt idx="4">
                  <c:v>541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69-4EB0-AC5D-FE1118AB4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2064</c:v>
                </c:pt>
                <c:pt idx="1">
                  <c:v>1953</c:v>
                </c:pt>
                <c:pt idx="2">
                  <c:v>2078</c:v>
                </c:pt>
              </c:numCache>
            </c:numRef>
          </c:val>
          <c:extLst>
            <c:ext xmlns:c16="http://schemas.microsoft.com/office/drawing/2014/chart" uri="{C3380CC4-5D6E-409C-BE32-E72D297353CC}">
              <c16:uniqueId val="{00000000-D174-4A0B-B0BE-7ADF48C5A4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344</c:v>
                </c:pt>
                <c:pt idx="1">
                  <c:v>344</c:v>
                </c:pt>
                <c:pt idx="2">
                  <c:v>365</c:v>
                </c:pt>
              </c:numCache>
            </c:numRef>
          </c:val>
          <c:extLst>
            <c:ext xmlns:c16="http://schemas.microsoft.com/office/drawing/2014/chart" uri="{C3380CC4-5D6E-409C-BE32-E72D297353CC}">
              <c16:uniqueId val="{00000001-D174-4A0B-B0BE-7ADF48C5A4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861</c:v>
                </c:pt>
                <c:pt idx="1">
                  <c:v>889</c:v>
                </c:pt>
                <c:pt idx="2">
                  <c:v>890</c:v>
                </c:pt>
              </c:numCache>
            </c:numRef>
          </c:val>
          <c:extLst>
            <c:ext xmlns:c16="http://schemas.microsoft.com/office/drawing/2014/chart" uri="{C3380CC4-5D6E-409C-BE32-E72D297353CC}">
              <c16:uniqueId val="{00000002-D174-4A0B-B0BE-7ADF48C5A4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{EE89BC78-0EC0-4415-8990-59A589672ECC}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56-43D3-94AA-95643CEA47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{E607DFA7-F16E-4620-91A4-D26FD650D9B7}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56-43D3-94AA-95643CEA47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{D2F18978-F49C-4FFA-884A-5F466D628804}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56-43D3-94AA-95643CEA47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{8D766E57-7AC9-4225-AE0A-5A10D956E15D}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56-43D3-94AA-95643CEA47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{2F9956B8-0CC1-4FB4-A01A-AC87A18AF268}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56-43D3-94AA-95643CEA47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{391B6A9A-5B46-4146-8CFC-22F7DB842E7E}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56-43D3-94AA-95643CEA47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{BCBC6BB6-C5F6-49DD-81E3-49C0BB6220C6}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56-43D3-94AA-95643CEA47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{1EACC9DF-8680-49D9-BDE9-2B8409C1C599}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56-43D3-94AA-95643CEA47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{31B0DBCF-8280-4255-B903-E0D1693414B1}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56-43D3-94AA-95643CEA47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86</c:v>
                </c:pt>
                <c:pt idx="32">
                  <c:v>86.6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56-43D3-94AA-95643CEA47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{C1DF12F8-CE6B-4886-8023-E1CE27174916}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56-43D3-94AA-95643CEA47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{DB98DC50-1A5B-4334-AA18-ED24E1595ADE}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56-43D3-94AA-95643CEA47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{5D087237-999F-42A8-906F-CE877018337B}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56-43D3-94AA-95643CEA47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{43CE442E-F056-4AD9-AB88-B01F07E74F8F}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56-43D3-94AA-95643CEA47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{9559A135-4F72-4B6F-A2A5-BB5F907339EA}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56-43D3-94AA-95643CEA47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{C6D38FCB-BCF5-48E5-8FE8-A7B1E33C9369}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56-43D3-94AA-95643CEA47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{4D7A533A-387A-4D46-AB43-730745004CBB}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56-43D3-94AA-95643CEA47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{C820E85C-CFF1-4B8C-BC5A-4F7129206C8E}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56-43D3-94AA-95643CEA47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{AB5579F8-A4C9-4B72-B44F-349CA727DCBB}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56-43D3-94AA-95643CEA47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61.5</c:v>
                </c:pt>
                <c:pt idx="32">
                  <c:v>61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556-43D3-94AA-95643CEA4769}"/>
            </c:ext>
          </c:extLst>
        </c:ser>
        <c:dLbls>
          <c:showLegendKey val="0"/>
          <c:showVal val="1"/>
          <c:showCatName val="0"/>
          <c:showSerName val="0"/>
          <c:showPercent val="0"/>
          <c:showBubbleSize val="0"/>
        </c:dLbls>
        <c:axId val="46179840"/>
        <c:axId val="46181760"/>
      </c:scatterChart>
      <c:valAx>
        <c:axId val="46179840"/>
        <c:scaling>
          <c:orientation val="maxMin"/>
          <c:max val="61.6"/>
          <c:min val="60.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{BC9717A9-8EB9-40DB-B0E5-8D5EAA4340EA}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27-48FC-AB58-DCA22318B6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{DBB49208-3E1E-4225-AE31-E3744A3DC5F8}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27-48FC-AB58-DCA22318B6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{48FFA54F-AF89-4169-BA80-DB9AB95BCFBE}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27-48FC-AB58-DCA22318B6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{3BDE61EC-9015-471E-B056-34BE28E73881}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27-48FC-AB58-DCA22318B6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{B422B222-A0E3-4140-B7D5-20C64FE73B6F}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27-48FC-AB58-DCA22318B69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{4C84F0B2-BE5A-4C41-98A7-BEABE8651EBC}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27-48FC-AB58-DCA22318B69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{7419D6D3-AD8C-4A05-BF06-495DA2B69197}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27-48FC-AB58-DCA22318B69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{FE45DEA5-0C98-4061-9484-3465523E2947}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27-48FC-AB58-DCA22318B69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{CBD85D87-D26D-4436-9505-E48EC5FBC364}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27-48FC-AB58-DCA22318B6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8.4</c:v>
                </c:pt>
                <c:pt idx="16">
                  <c:v>9</c:v>
                </c:pt>
                <c:pt idx="24">
                  <c:v>9.1</c:v>
                </c:pt>
                <c:pt idx="32">
                  <c:v>8.6999999999999993</c:v>
                </c:pt>
              </c:numCache>
            </c:numRef>
          </c:xVal>
          <c:yVal>
            <c:numRef>
              <c:f>公会計指標分析・財政指標組合せ分析表!$BP$73:$DC$73</c:f>
              <c:numCache>
                <c:formatCode>#,##0.0;"▲ "#,##0.0</c:formatCode>
                <c:ptCount val="40"/>
                <c:pt idx="0">
                  <c:v>22.6</c:v>
                </c:pt>
                <c:pt idx="8">
                  <c:v>31.6</c:v>
                </c:pt>
              </c:numCache>
            </c:numRef>
          </c:yVal>
          <c:smooth val="0"/>
          <c:extLst>
            <c:ext xmlns:c16="http://schemas.microsoft.com/office/drawing/2014/chart" uri="{C3380CC4-5D6E-409C-BE32-E72D297353CC}">
              <c16:uniqueId val="{00000009-9727-48FC-AB58-DCA22318B6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{7DBF4197-F2D7-401F-812C-C21B2A1D1AF3}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27-48FC-AB58-DCA22318B6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{9A0F44A5-D1D4-4A01-9261-1F0BE1E6BA0B}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27-48FC-AB58-DCA22318B6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{D2DBE4C5-FF16-480A-8E45-E0DCAE3C727B}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27-48FC-AB58-DCA22318B6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{8F5702F9-8FC9-429E-ABE0-010FCD4B3F54}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27-48FC-AB58-DCA22318B6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{48522609-BFAE-4193-9818-653169D3858C}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27-48FC-AB58-DCA22318B69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{D7A38264-510A-4077-98CA-9FE4B7586341}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27-48FC-AB58-DCA22318B69E}"/>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{5D15407F-BF80-476F-8233-98E63B7262FE}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27-48FC-AB58-DCA22318B69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{6F3D3BD7-567E-434B-B25E-A0D26E2E7E6B}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27-48FC-AB58-DCA22318B69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{549F1838-38D2-4D7A-887A-2D7506DCBC43}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27-48FC-AB58-DCA22318B6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27-48FC-AB58-DCA22318B69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年度の中央統合簡易水道建設事業や平成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とうえい保育園整備事業において発行した過疎対策事業債の元金償還により公債費が増加傾向にある中で、令和３年度及び４年度に東栄診療所・保健福祉センター整備事業に係る過疎対策事業債を新規発行すること、令和元年度及び２年度に実施した防災無線整備事業に係る緊急防災・減債事業債等の元金償還が今後始まることにより、実質公債費比率は今後も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大型事業に伴う地方債発行は、令和４年度で一段落することから、元利償還金のピークは令和７年度までと見込んでいる。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該当なし</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基準財政需要額算入見込額のうち、地域振興費の算入額が増加し、また森林環境譲与税を財源として積立てを行っている東栄町森づくり基金の残高が増加していることから充当可能財源等が増加した。</a:t>
          </a:r>
        </a:p>
        <a:p>
          <a:r>
            <a:rPr kumimoji="1" lang="ja-JP" altLang="en-US" sz="1400">
              <a:latin typeface="ＭＳ ゴシック" pitchFamily="49" charset="-128"/>
              <a:ea typeface="ＭＳ ゴシック" pitchFamily="49" charset="-128"/>
            </a:rPr>
            <a:t>　令和３年度から４年度に予定している診療所・保健福祉センター建設においての財源を地方債で賄う予定としており、地方債の現在高は今後も増加するため将来負担率の分子が増加する見込みである。</a:t>
          </a:r>
        </a:p>
        <a:p>
          <a:r>
            <a:rPr kumimoji="1" lang="ja-JP" altLang="en-US" sz="1400">
              <a:latin typeface="ＭＳ ゴシック" pitchFamily="49" charset="-128"/>
              <a:ea typeface="ＭＳ ゴシック" pitchFamily="49" charset="-128"/>
            </a:rPr>
            <a:t>　現状では充当可能財源等が将来負担額を上回っているため負担は大きくはないものの、各種事業費の見直しや計画的な基金の積立てなど財源確保に努める必要がある。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地方交付税、譲与税、各種交付金、寄附金及び臨時財政対策債などの一般財源の増加により、財政調整基金及び現在基金への積立を行ったため基金全体としては、約１億４７００万円の増加となった。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令和３年度に続き令和４年度も診療所・保健福祉センター建設の大型事業の財源の一部として財政調整基金及び特定目的基金の取崩しを見込んでいる。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令和７年度までの公債費の増加を見込み、減債基金の残高確保及び充当を考えている。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現行庁舎の老朽化等による新庁舎建設について、具体的時期は未定なものの財源として確保していく必要がある。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・東栄病院施設整備費積立基金：診療施設の整備に係る費用に使用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・東栄町庁舎建設等基金：庁舎の建設費用に使用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・東栄町住宅開発基金：住宅の整備に係る費用に使用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・東栄町森づくり基金：森林の整備等や木材の活用に係る費用に使用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・東栄町水と土保全基金：農地や土地改良施設の保全に係る費用に使用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森林環境譲与税を財源として東栄町森づくり基金に約１，７７０万円を積立てたため増加した。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病院施設整備等積立基金は、診療所・保健福祉センター建設費用に充当するよう令和４年度も取崩しを行う予定としている。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庁舎建設等基金は、庁舎の建設計画の見込みが立っていないため、取崩し時期は未定であるが、庁舎の老朽化等により整備が必要になることから、今後も積立てに努めていく。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診療所・保健福祉センター建設事業に係る費用及び簡易水道施設整備事業による繰出金が増加したことにより、取崩しを行っているものの、地方交付税、譲与税、各種交付金、寄附金及び臨時財政対策債などの一般財源の増加により、積立額が上回ったため残高が増加す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令和３年度に続き令和４年度も診療所・保健福祉センター建設事業の財源の一部として予定しているため、残高の減少が見込まれる。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財政調整基金の積立額及び残高について具体的な数値基準は設けていないものの、自然災害や社会情勢の変化など突発的な費用に対応するよう確保するものとしている。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公債費に充当する一般財源の確保及び地方交付税の追加交付により取崩すことなく積立てができたため残高が増加する結果となった。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園建設、防災行政無線整備、診療所・保健福祉センター建設などの大型事業の実施に伴い令和７年度をピークに公債費の増加が見込まれるため、取崩しも考慮する必要がある。現状において大きく積立てを行う見込みはなく、残高に係る数値目標は設けていないが、公債費を始め、行政経費の増加を踏まえ、積立てと取崩しについて見通しをもって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47433E5-8F93-4A18-846B-331987EBE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43690B-B1AF-4E16-9A0F-50418B084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F30BE357-FD2A-4474-B13C-6CA0A13BE9E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5DA615D3-CC66-468A-88CA-536DDA46203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32FBB1AE-162B-415E-8A03-E80482346F4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F8E6CC0E-9FFB-4D4E-8B13-51B781F34A4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FB8E5B2B-B6A8-4B00-BB80-A7B00E0D30C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772DB2EE-DF64-4E6F-B99E-A56157D44B2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A110BBB7-6AE7-4E27-968B-669CFDEEB85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BB09AC41-C57F-48C6-9625-9E63DB3441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FBF351EC-98C7-4FA5-8FCE-D7E7F06139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6C3287B7-BE98-44D0-8445-1566D1D691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CBCF5D09-F090-4522-AC3F-7D49D0BE5D8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89A3CE07-AD32-48BE-A519-E4E0F4A7F0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8ADE577A-AFC3-4F1C-B525-291DA3AF6E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D8427C9-1B97-4167-BBE4-84E6852538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63662F6F-7604-4426-90FA-8436D2F3224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B2A33ED7-6FF5-4D29-B00E-79AD0BA343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81224988-C400-4B34-B4ED-F67DA65008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3B4C36C4-361F-40A0-9E40-23DB8E55AF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49D69C2E-486F-44A6-8762-7EA2CC270F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BC834A66-C2C2-47C7-BEC4-2F8B7426FD7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208FB2C6-5778-4FBF-848A-508C7E3072C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66678086-2C32-4914-BEBB-8462E77046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8525C435-1FF9-4588-A9B4-D7FD87C1FA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8DCDC042-FBCC-465B-9DF8-0850FDB839C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C0B1AD6A-2331-42A1-8919-27CDBF1D14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5ECE661D-7EC7-4D32-B60F-B5F7469A40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59663675-428E-4999-A1D4-CC45946E722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E98ED603-623B-47AE-8A0E-E70344DF371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53D2C799-432C-41A9-8C87-219132B7E4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FFA2450C-7B1D-47C1-8C10-DB7E7F2DFCE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7CEB8DE-26E4-4470-B31D-C9511097CEE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2B1EBA0F-A224-47F4-81AC-5241FAFD956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126600AD-CD09-4143-AE78-8DDD604BB38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B96C655F-BDC3-45C0-804D-D1DC2C5C608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a:extLst>
            <a:ext uri="{FF2B5EF4-FFF2-40B4-BE49-F238E27FC236}">
              <a16:creationId xmlns:a16="http://schemas.microsoft.com/office/drawing/2014/main" id="{0790D883-88B4-4AED-9AF1-22FE246D038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25E4C189-725C-4611-9B03-46ABDC09D3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FE9F97E5-8AAA-4F30-AA0B-1B040A4EB7B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ABBBF1F-6004-467D-A549-752A36E1693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2A0B015E-9185-43D8-A667-9692A58622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3990A008-D313-4076-93C1-EA84325360D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FA250DE4-211F-4789-B345-1286EF1D290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727824C6-5AED-4F60-88DD-07F479E88A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A6517EDC-B451-4E12-ADCF-FD32EBB6F6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8AD88540-B7A2-4194-9696-E00A5A6AC4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68347E91-A30B-4269-881E-0AB0274627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CF37369A-35F4-4982-887D-E2F4D0C1FF7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C59E269C-AA7F-46BF-99AF-BCA0508A396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14E8F08-F03A-4E8B-B071-FDF586F3D15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F5FF605D-336D-4229-A82C-8C354025A3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36C0F4CC-7754-4C1D-8F95-81FCEBD2ED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過疎化、高齢化及び少子化に伴う人口減少下において、保育園、小学校は、町内各所の施設を統合し新築しましたが、旧施設の除却について公共施設等総合管理計画の個別施設計画において目標年度と目標値を定めていますが、財源に余裕のない状況から既存のままとなっており、庁舎を始め公共施設の更新が進まないため数値が大きくなっています。</a:t>
          </a:r>
        </a:p>
        <a:p>
          <a:r>
            <a:rPr kumimoji="1" lang="ja-JP" altLang="en-US" sz="1000">
              <a:latin typeface="ＭＳ Ｐゴシック" panose="020B0600070205080204" pitchFamily="50" charset="-128"/>
              <a:ea typeface="ＭＳ Ｐゴシック" panose="020B0600070205080204" pitchFamily="50" charset="-128"/>
            </a:rPr>
            <a:t>教育施設や生活インフラである水道、下水道施設は、長寿命化計画等による更新を行っていますが、経常収支比率が</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％近い財政状況においては単年度の事業規模にも限界があるため、当該指標が急速に好転する見込みはありません。</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DF85F7FD-3E07-4D1A-B755-1DF5124C80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57407C8C-9ACB-499C-967D-65A6561E69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6" name="テキスト ボックス 55">
          <a:extLst>
            <a:ext uri="{FF2B5EF4-FFF2-40B4-BE49-F238E27FC236}">
              <a16:creationId xmlns:a16="http://schemas.microsoft.com/office/drawing/2014/main" id="{F3D4F913-79F4-4AF9-9CE1-69D0399A4AE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BACCA14E-6517-43F3-B76A-48C7C9F1BC4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2EE4147B-FABF-4D04-A24F-BEB1094AB94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2ADB6D22-C2DA-4DB4-B9CE-15825FB717E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E84FD052-3392-42CF-A12E-37923C1B1EF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2D5F48-677A-45F1-B55A-3E197449E75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1F66D0B4-33BD-427F-9DF7-D64A561BD68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14F6570-5401-4CE4-8F05-93E4A707AD1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B6A9025F-8D82-4E10-930E-517301658A1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82F80190-EAE7-4522-9D53-4299DD9668A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DCF1BC51-56CB-4709-AC3D-3EC187AAD56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B34266F9-8B06-4746-9A84-D83BA5361B4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72483CB0-C6DF-4C16-9D11-7624C2B895E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30964D0A-2E04-4229-8D22-1417D28B1B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51A94C2B-588A-462C-8262-FA6FC1746B3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34B89296-8CC6-4E83-86D3-6399CB5FF49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2" name="直線コネクタ 71">
          <a:extLst>
            <a:ext uri="{FF2B5EF4-FFF2-40B4-BE49-F238E27FC236}">
              <a16:creationId xmlns:a16="http://schemas.microsoft.com/office/drawing/2014/main" id="{2AA27BC9-6499-4038-869C-EB6171B09912}"/>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3" name="有形固定資産減価償却率最小値テキスト">
          <a:extLst>
            <a:ext uri="{FF2B5EF4-FFF2-40B4-BE49-F238E27FC236}">
              <a16:creationId xmlns:a16="http://schemas.microsoft.com/office/drawing/2014/main" id="{41C5F521-5639-4CC8-8E99-341BFFB1B48D}"/>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4" name="直線コネクタ 73">
          <a:extLst>
            <a:ext uri="{FF2B5EF4-FFF2-40B4-BE49-F238E27FC236}">
              <a16:creationId xmlns:a16="http://schemas.microsoft.com/office/drawing/2014/main" id="{4938DE36-9A43-41BF-BF35-E7E5E5B9BE22}"/>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5" name="有形固定資産減価償却率最大値テキスト">
          <a:extLst>
            <a:ext uri="{FF2B5EF4-FFF2-40B4-BE49-F238E27FC236}">
              <a16:creationId xmlns:a16="http://schemas.microsoft.com/office/drawing/2014/main" id="{BC5C362C-563A-4CE4-881D-7708588A1694}"/>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6" name="直線コネクタ 75">
          <a:extLst>
            <a:ext uri="{FF2B5EF4-FFF2-40B4-BE49-F238E27FC236}">
              <a16:creationId xmlns:a16="http://schemas.microsoft.com/office/drawing/2014/main" id="{55C9E321-F53E-4891-ACD1-8E0E1D537962}"/>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7" name="有形固定資産減価償却率平均値テキスト">
          <a:extLst>
            <a:ext uri="{FF2B5EF4-FFF2-40B4-BE49-F238E27FC236}">
              <a16:creationId xmlns:a16="http://schemas.microsoft.com/office/drawing/2014/main" id="{8E0A4C70-DE2D-443F-B21C-96633321D7BF}"/>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8" name="フローチャート: 判断 77">
          <a:extLst>
            <a:ext uri="{FF2B5EF4-FFF2-40B4-BE49-F238E27FC236}">
              <a16:creationId xmlns:a16="http://schemas.microsoft.com/office/drawing/2014/main" id="{1879E726-1CD1-4CEC-944B-1C88B470E41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9" name="フローチャート: 判断 78">
          <a:extLst>
            <a:ext uri="{FF2B5EF4-FFF2-40B4-BE49-F238E27FC236}">
              <a16:creationId xmlns:a16="http://schemas.microsoft.com/office/drawing/2014/main" id="{702C3B2D-9126-4BCA-AAF3-1FFF59F22729}"/>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0" name="フローチャート: 判断 79">
          <a:extLst>
            <a:ext uri="{FF2B5EF4-FFF2-40B4-BE49-F238E27FC236}">
              <a16:creationId xmlns:a16="http://schemas.microsoft.com/office/drawing/2014/main" id="{AADF93BC-1C08-4987-A44E-2B0924A4D422}"/>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1" name="フローチャート: 判断 80">
          <a:extLst>
            <a:ext uri="{FF2B5EF4-FFF2-40B4-BE49-F238E27FC236}">
              <a16:creationId xmlns:a16="http://schemas.microsoft.com/office/drawing/2014/main" id="{01BF960F-3857-4117-9768-55B26B2734F2}"/>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2" name="フローチャート: 判断 81">
          <a:extLst>
            <a:ext uri="{FF2B5EF4-FFF2-40B4-BE49-F238E27FC236}">
              <a16:creationId xmlns:a16="http://schemas.microsoft.com/office/drawing/2014/main" id="{D02BA43B-9EA3-4035-88E7-BCEF63D8C8CB}"/>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A3DA0CE-07ED-4ECF-9087-8842828F007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52AC335-4DBD-40CC-9A53-678BE18407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3DBC72C-4BBA-4809-891A-9528998F1EE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D9FD345-C593-4E53-9136-8D205CABFBF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4451E37-1914-4D23-8C07-C901E2D1BD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47081</xdr:rowOff>
    </xdr:from>
    <xdr:to>
      <xdr:col>23</xdr:col>
      <xdr:colOff>136525</xdr:colOff>
      <xdr:row>34</xdr:row>
      <xdr:rowOff>148681</xdr:rowOff>
    </xdr:to>
    <xdr:sp macro="" textlink="">
      <xdr:nvSpPr>
        <xdr:cNvPr id="88" name="楕円 87">
          <a:extLst>
            <a:ext uri="{FF2B5EF4-FFF2-40B4-BE49-F238E27FC236}">
              <a16:creationId xmlns:a16="http://schemas.microsoft.com/office/drawing/2014/main" id="{6363E950-0AA3-40C0-9FC9-707F4E4426F5}"/>
            </a:ext>
          </a:extLst>
        </xdr:cNvPr>
        <xdr:cNvSpPr/>
      </xdr:nvSpPr>
      <xdr:spPr>
        <a:xfrm>
          <a:off x="4711700" y="66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133458</xdr:rowOff>
    </xdr:from>
    <xdr:ext cx="405111" cy="259045"/>
    <xdr:sp macro="" textlink="">
      <xdr:nvSpPr>
        <xdr:cNvPr id="89" name="有形固定資産減価償却率該当値テキスト">
          <a:extLst>
            <a:ext uri="{FF2B5EF4-FFF2-40B4-BE49-F238E27FC236}">
              <a16:creationId xmlns:a16="http://schemas.microsoft.com/office/drawing/2014/main" id="{2953BDA9-D179-4404-A7A0-F0E295D09BBE}"/>
            </a:ext>
          </a:extLst>
        </xdr:cNvPr>
        <xdr:cNvSpPr txBox="1"/>
      </xdr:nvSpPr>
      <xdr:spPr>
        <a:xfrm>
          <a:off x="4813300" y="6562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28575</xdr:rowOff>
    </xdr:from>
    <xdr:to>
      <xdr:col>19</xdr:col>
      <xdr:colOff>187325</xdr:colOff>
      <xdr:row>34</xdr:row>
      <xdr:rowOff>130175</xdr:rowOff>
    </xdr:to>
    <xdr:sp macro="" textlink="">
      <xdr:nvSpPr>
        <xdr:cNvPr id="90" name="楕円 89">
          <a:extLst>
            <a:ext uri="{FF2B5EF4-FFF2-40B4-BE49-F238E27FC236}">
              <a16:creationId xmlns:a16="http://schemas.microsoft.com/office/drawing/2014/main" id="{73401297-D793-473F-BA8F-670AACBB3F3F}"/>
            </a:ext>
          </a:extLst>
        </xdr:cNvPr>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79375</xdr:rowOff>
    </xdr:from>
    <xdr:to>
      <xdr:col>23</xdr:col>
      <xdr:colOff>85725</xdr:colOff>
      <xdr:row>34</xdr:row>
      <xdr:rowOff>97881</xdr:rowOff>
    </xdr:to>
    <xdr:cxnSp macro="">
      <xdr:nvCxnSpPr>
        <xdr:cNvPr id="91" name="直線コネクタ 90">
          <a:extLst>
            <a:ext uri="{FF2B5EF4-FFF2-40B4-BE49-F238E27FC236}">
              <a16:creationId xmlns:a16="http://schemas.microsoft.com/office/drawing/2014/main" id="{E0B2F060-AF47-4412-A347-C768FBB9DF96}"/>
            </a:ext>
          </a:extLst>
        </xdr:cNvPr>
        <xdr:cNvCxnSpPr/>
      </xdr:nvCxnSpPr>
      <xdr:spPr>
        <a:xfrm>
          <a:off x="4051300" y="668020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2" name="n_1aveValue有形固定資産減価償却率">
          <a:extLst>
            <a:ext uri="{FF2B5EF4-FFF2-40B4-BE49-F238E27FC236}">
              <a16:creationId xmlns:a16="http://schemas.microsoft.com/office/drawing/2014/main" id="{EB275E5C-FDA0-4664-9141-AFFEECE26EBE}"/>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3" name="n_2aveValue有形固定資産減価償却率">
          <a:extLst>
            <a:ext uri="{FF2B5EF4-FFF2-40B4-BE49-F238E27FC236}">
              <a16:creationId xmlns:a16="http://schemas.microsoft.com/office/drawing/2014/main" id="{D8ADC681-1A74-4A16-886F-A6ACBB45EE60}"/>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4" name="n_3aveValue有形固定資産減価償却率">
          <a:extLst>
            <a:ext uri="{FF2B5EF4-FFF2-40B4-BE49-F238E27FC236}">
              <a16:creationId xmlns:a16="http://schemas.microsoft.com/office/drawing/2014/main" id="{E175D736-F663-4D51-B57F-088983246973}"/>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5" name="n_4aveValue有形固定資産減価償却率">
          <a:extLst>
            <a:ext uri="{FF2B5EF4-FFF2-40B4-BE49-F238E27FC236}">
              <a16:creationId xmlns:a16="http://schemas.microsoft.com/office/drawing/2014/main" id="{CBC82FFB-C70B-4154-8734-2DF6EB5BCC23}"/>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121302</xdr:rowOff>
    </xdr:from>
    <xdr:ext cx="405111" cy="259045"/>
    <xdr:sp macro="" textlink="">
      <xdr:nvSpPr>
        <xdr:cNvPr id="96" name="n_1mainValue有形固定資産減価償却率">
          <a:extLst>
            <a:ext uri="{FF2B5EF4-FFF2-40B4-BE49-F238E27FC236}">
              <a16:creationId xmlns:a16="http://schemas.microsoft.com/office/drawing/2014/main" id="{45F43CA7-1297-4A02-8597-CA2AB5F919C4}"/>
            </a:ext>
          </a:extLst>
        </xdr:cNvPr>
        <xdr:cNvSpPr txBox="1"/>
      </xdr:nvSpPr>
      <xdr:spPr>
        <a:xfrm>
          <a:off x="38360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6E00FDC-2117-4494-99B9-CD2B6710D22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726782B-F740-4E4A-9D00-901AC588BB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95696A7-71A1-4D33-8EE9-886FA0F8548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465FFA3-EFFA-4042-902B-CE62005168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DBBAA8B-04DC-4F8F-8708-529AAE6CEF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BF491B7-5306-4E04-BA31-E3EEC8AE625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EBD2C0C-7F7E-4A99-8DAC-9AEB1B06967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4ACBCC6-1183-44BE-8276-B8227BE424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F18A482-34E0-4C95-8FD2-9CD2FC2F84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08CEEB0-F5D7-445D-85ED-3CB6BF595AB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C4BDF52-A70A-4659-8F68-79E8066DA9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5A2073A-9341-4362-83E9-8DD4604B405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9F34925-0AE7-471F-AC15-2ED5BEADB6C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令和元年度に病院事業が民営から公営に移った際、減価償却費の赤字補填として数年間繰出していた費用を財政調整基金へ積立てたことにより基金残高が大きく増加したため、当該数値は小さくなりました。</a:t>
          </a:r>
        </a:p>
        <a:p>
          <a:r>
            <a:rPr kumimoji="1" lang="ja-JP" altLang="en-US" sz="1100">
              <a:latin typeface="ＭＳ Ｐゴシック" panose="020B0600070205080204" pitchFamily="50" charset="-128"/>
              <a:ea typeface="ＭＳ Ｐゴシック" panose="020B0600070205080204" pitchFamily="50" charset="-128"/>
            </a:rPr>
            <a:t>地方交付税を始めとした経常一般財源が減少傾向にある中において、公債費等の経常経費の抑制や投資的経費には補助金等の特定財源を積極的に活用するなど財源確保に留意する必要があります。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F40998D-0111-42A4-A7FA-4591CB62957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AB94C47-B121-4C97-A1EE-0BFAEB96E5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C7B50EC-C61C-4F4F-9423-C6857D8BDEB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528D7A5B-EE11-47EC-85BA-61110693A03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1B04C2A0-7079-478B-86FF-8C96F8253C2E}"/>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18E08039-4D21-40B5-954B-E0358EBAC22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E61E02AA-DAA3-4774-8FAB-8A58AFFF566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BD4BA943-E45F-400B-AB8F-9F50EFA511A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74A576D2-A19B-4047-BA73-A0ECB965D5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A48A576C-CA13-496A-8F80-D9B96A15764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8E689FCF-EB26-49B6-B57C-10D69A69267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175A413E-BA54-46AF-BBA6-8BBAD594A4D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A2E5414D-035F-4D40-8D4A-1DAC8322DA8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11F6C77-8AC2-4DA3-BF05-2A4C3CB30C4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8DAC1A1A-03A0-4D51-BF0A-9E60A32EBC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5" name="直線コネクタ 124">
          <a:extLst>
            <a:ext uri="{FF2B5EF4-FFF2-40B4-BE49-F238E27FC236}">
              <a16:creationId xmlns:a16="http://schemas.microsoft.com/office/drawing/2014/main" id="{09BA94F5-3E69-4C71-A778-D5DCCBDB7CD5}"/>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6" name="債務償還比率最小値テキスト">
          <a:extLst>
            <a:ext uri="{FF2B5EF4-FFF2-40B4-BE49-F238E27FC236}">
              <a16:creationId xmlns:a16="http://schemas.microsoft.com/office/drawing/2014/main" id="{2AD10417-3BBB-4675-8E2D-AD08D4E51CFE}"/>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7" name="直線コネクタ 126">
          <a:extLst>
            <a:ext uri="{FF2B5EF4-FFF2-40B4-BE49-F238E27FC236}">
              <a16:creationId xmlns:a16="http://schemas.microsoft.com/office/drawing/2014/main" id="{BBE91312-8CA2-43CC-8A56-F027297D2C0A}"/>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EC3ED7CF-B065-40B6-8E0A-B7F3EAA9876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760F008-E9B4-4C09-9164-5040D94C625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0" name="債務償還比率平均値テキスト">
          <a:extLst>
            <a:ext uri="{FF2B5EF4-FFF2-40B4-BE49-F238E27FC236}">
              <a16:creationId xmlns:a16="http://schemas.microsoft.com/office/drawing/2014/main" id="{83CB8132-3608-48D2-9390-DA4ABF75279F}"/>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1" name="フローチャート: 判断 130">
          <a:extLst>
            <a:ext uri="{FF2B5EF4-FFF2-40B4-BE49-F238E27FC236}">
              <a16:creationId xmlns:a16="http://schemas.microsoft.com/office/drawing/2014/main" id="{43AA44C8-6E55-4D82-B507-E76302B47ED7}"/>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2" name="フローチャート: 判断 131">
          <a:extLst>
            <a:ext uri="{FF2B5EF4-FFF2-40B4-BE49-F238E27FC236}">
              <a16:creationId xmlns:a16="http://schemas.microsoft.com/office/drawing/2014/main" id="{D5C66868-ED09-4962-9BF6-8E53A74EEA5B}"/>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3" name="フローチャート: 判断 132">
          <a:extLst>
            <a:ext uri="{FF2B5EF4-FFF2-40B4-BE49-F238E27FC236}">
              <a16:creationId xmlns:a16="http://schemas.microsoft.com/office/drawing/2014/main" id="{10322779-018F-4BD6-99D7-2951F88D69E2}"/>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4" name="フローチャート: 判断 133">
          <a:extLst>
            <a:ext uri="{FF2B5EF4-FFF2-40B4-BE49-F238E27FC236}">
              <a16:creationId xmlns:a16="http://schemas.microsoft.com/office/drawing/2014/main" id="{1BC95770-930A-421A-82E6-09265AAA0123}"/>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5" name="フローチャート: 判断 134">
          <a:extLst>
            <a:ext uri="{FF2B5EF4-FFF2-40B4-BE49-F238E27FC236}">
              <a16:creationId xmlns:a16="http://schemas.microsoft.com/office/drawing/2014/main" id="{2E337906-781A-41D4-8C4A-5216CC78C6F9}"/>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F2C0ED4-E854-491A-ADC5-468DF20216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FF7E711-2334-4794-925D-2DE29AE8A5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86859E3-5276-4CEC-A66D-9F5EBCD0ABA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A238FCE-F7C2-450F-9F1D-4B20F01237D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4D11966-8741-4D62-A9F7-12DC6CEF98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156432</xdr:rowOff>
    </xdr:from>
    <xdr:to>
      <xdr:col>76</xdr:col>
      <xdr:colOff>73025</xdr:colOff>
      <xdr:row>29</xdr:row>
      <xdr:rowOff>86582</xdr:rowOff>
    </xdr:to>
    <xdr:sp macro="" textlink="">
      <xdr:nvSpPr>
        <xdr:cNvPr id="141" name="楕円 140">
          <a:extLst>
            <a:ext uri="{FF2B5EF4-FFF2-40B4-BE49-F238E27FC236}">
              <a16:creationId xmlns:a16="http://schemas.microsoft.com/office/drawing/2014/main" id="{8C498A5E-9C66-4478-8A1E-1E26291B7059}"/>
            </a:ext>
          </a:extLst>
        </xdr:cNvPr>
        <xdr:cNvSpPr/>
      </xdr:nvSpPr>
      <xdr:spPr>
        <a:xfrm>
          <a:off x="14744700" y="5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134859</xdr:rowOff>
    </xdr:from>
    <xdr:ext cx="469744" cy="259045"/>
    <xdr:sp macro="" textlink="">
      <xdr:nvSpPr>
        <xdr:cNvPr id="142" name="債務償還比率該当値テキスト">
          <a:extLst>
            <a:ext uri="{FF2B5EF4-FFF2-40B4-BE49-F238E27FC236}">
              <a16:creationId xmlns:a16="http://schemas.microsoft.com/office/drawing/2014/main" id="{B8D902F8-76F5-4114-A048-28545AE010A6}"/>
            </a:ext>
          </a:extLst>
        </xdr:cNvPr>
        <xdr:cNvSpPr txBox="1"/>
      </xdr:nvSpPr>
      <xdr:spPr>
        <a:xfrm>
          <a:off x="14846300" y="57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44355</xdr:rowOff>
    </xdr:from>
    <xdr:to>
      <xdr:col>72</xdr:col>
      <xdr:colOff>123825</xdr:colOff>
      <xdr:row>29</xdr:row>
      <xdr:rowOff>145955</xdr:rowOff>
    </xdr:to>
    <xdr:sp macro="" textlink="">
      <xdr:nvSpPr>
        <xdr:cNvPr id="143" name="楕円 142">
          <a:extLst>
            <a:ext uri="{FF2B5EF4-FFF2-40B4-BE49-F238E27FC236}">
              <a16:creationId xmlns:a16="http://schemas.microsoft.com/office/drawing/2014/main" id="{ECB7E2A0-86FF-4D7A-B60E-5D2DA093E209}"/>
            </a:ext>
          </a:extLst>
        </xdr:cNvPr>
        <xdr:cNvSpPr/>
      </xdr:nvSpPr>
      <xdr:spPr>
        <a:xfrm>
          <a:off x="14033500" y="57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35782</xdr:rowOff>
    </xdr:from>
    <xdr:to>
      <xdr:col>76</xdr:col>
      <xdr:colOff>22225</xdr:colOff>
      <xdr:row>29</xdr:row>
      <xdr:rowOff>95155</xdr:rowOff>
    </xdr:to>
    <xdr:cxnSp macro="">
      <xdr:nvCxnSpPr>
        <xdr:cNvPr id="144" name="直線コネクタ 143">
          <a:extLst>
            <a:ext uri="{FF2B5EF4-FFF2-40B4-BE49-F238E27FC236}">
              <a16:creationId xmlns:a16="http://schemas.microsoft.com/office/drawing/2014/main" id="{329FDE8C-FCF2-46CB-90ED-FE05EFC8DB92}"/>
            </a:ext>
          </a:extLst>
        </xdr:cNvPr>
        <xdr:cNvCxnSpPr/>
      </xdr:nvCxnSpPr>
      <xdr:spPr>
        <a:xfrm flipV="1">
          <a:off x="14084300" y="5779357"/>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59828</xdr:rowOff>
    </xdr:from>
    <xdr:to>
      <xdr:col>68</xdr:col>
      <xdr:colOff>123825</xdr:colOff>
      <xdr:row>29</xdr:row>
      <xdr:rowOff>161428</xdr:rowOff>
    </xdr:to>
    <xdr:sp macro="" textlink="">
      <xdr:nvSpPr>
        <xdr:cNvPr id="145" name="楕円 144">
          <a:extLst>
            <a:ext uri="{FF2B5EF4-FFF2-40B4-BE49-F238E27FC236}">
              <a16:creationId xmlns:a16="http://schemas.microsoft.com/office/drawing/2014/main" id="{917FA476-4115-4017-973B-EAC347905E2E}"/>
            </a:ext>
          </a:extLst>
        </xdr:cNvPr>
        <xdr:cNvSpPr/>
      </xdr:nvSpPr>
      <xdr:spPr>
        <a:xfrm>
          <a:off x="13271500" y="58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95155</xdr:rowOff>
    </xdr:from>
    <xdr:to>
      <xdr:col>72</xdr:col>
      <xdr:colOff>73025</xdr:colOff>
      <xdr:row>29</xdr:row>
      <xdr:rowOff>110628</xdr:rowOff>
    </xdr:to>
    <xdr:cxnSp macro="">
      <xdr:nvCxnSpPr>
        <xdr:cNvPr id="146" name="直線コネクタ 145">
          <a:extLst>
            <a:ext uri="{FF2B5EF4-FFF2-40B4-BE49-F238E27FC236}">
              <a16:creationId xmlns:a16="http://schemas.microsoft.com/office/drawing/2014/main" id="{2FE498DC-1EA6-4E22-BFA9-418B9DC0A897}"/>
            </a:ext>
          </a:extLst>
        </xdr:cNvPr>
        <xdr:cNvCxnSpPr/>
      </xdr:nvCxnSpPr>
      <xdr:spPr>
        <a:xfrm flipV="1">
          <a:off x="13322300" y="5838730"/>
          <a:ext cx="762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84338</xdr:rowOff>
    </xdr:from>
    <xdr:to>
      <xdr:col>64</xdr:col>
      <xdr:colOff>123825</xdr:colOff>
      <xdr:row>34</xdr:row>
      <xdr:rowOff>14488</xdr:rowOff>
    </xdr:to>
    <xdr:sp macro="" textlink="">
      <xdr:nvSpPr>
        <xdr:cNvPr id="147" name="楕円 146">
          <a:extLst>
            <a:ext uri="{FF2B5EF4-FFF2-40B4-BE49-F238E27FC236}">
              <a16:creationId xmlns:a16="http://schemas.microsoft.com/office/drawing/2014/main" id="{4F3BAD03-9358-4B87-80F4-02949DDC9EA3}"/>
            </a:ext>
          </a:extLst>
        </xdr:cNvPr>
        <xdr:cNvSpPr/>
      </xdr:nvSpPr>
      <xdr:spPr>
        <a:xfrm>
          <a:off x="12509500" y="65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110628</xdr:rowOff>
    </xdr:from>
    <xdr:to>
      <xdr:col>68</xdr:col>
      <xdr:colOff>73025</xdr:colOff>
      <xdr:row>33</xdr:row>
      <xdr:rowOff>135138</xdr:rowOff>
    </xdr:to>
    <xdr:cxnSp macro="">
      <xdr:nvCxnSpPr>
        <xdr:cNvPr id="148" name="直線コネクタ 147">
          <a:extLst>
            <a:ext uri="{FF2B5EF4-FFF2-40B4-BE49-F238E27FC236}">
              <a16:creationId xmlns:a16="http://schemas.microsoft.com/office/drawing/2014/main" id="{2BA8E1A3-A5CF-40CC-9B7D-C9BA631E155E}"/>
            </a:ext>
          </a:extLst>
        </xdr:cNvPr>
        <xdr:cNvCxnSpPr/>
      </xdr:nvCxnSpPr>
      <xdr:spPr>
        <a:xfrm flipV="1">
          <a:off x="12560300" y="5854203"/>
          <a:ext cx="762000" cy="7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78222</xdr:rowOff>
    </xdr:from>
    <xdr:to>
      <xdr:col>60</xdr:col>
      <xdr:colOff>123825</xdr:colOff>
      <xdr:row>34</xdr:row>
      <xdr:rowOff>8372</xdr:rowOff>
    </xdr:to>
    <xdr:sp macro="" textlink="">
      <xdr:nvSpPr>
        <xdr:cNvPr id="149" name="楕円 148">
          <a:extLst>
            <a:ext uri="{FF2B5EF4-FFF2-40B4-BE49-F238E27FC236}">
              <a16:creationId xmlns:a16="http://schemas.microsoft.com/office/drawing/2014/main" id="{CB4FD20A-B0F0-4EF8-B15A-5CA13E888067}"/>
            </a:ext>
          </a:extLst>
        </xdr:cNvPr>
        <xdr:cNvSpPr/>
      </xdr:nvSpPr>
      <xdr:spPr>
        <a:xfrm>
          <a:off x="11747500" y="650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129022</xdr:rowOff>
    </xdr:from>
    <xdr:to>
      <xdr:col>64</xdr:col>
      <xdr:colOff>73025</xdr:colOff>
      <xdr:row>33</xdr:row>
      <xdr:rowOff>135138</xdr:rowOff>
    </xdr:to>
    <xdr:cxnSp macro="">
      <xdr:nvCxnSpPr>
        <xdr:cNvPr id="150" name="直線コネクタ 149">
          <a:extLst>
            <a:ext uri="{FF2B5EF4-FFF2-40B4-BE49-F238E27FC236}">
              <a16:creationId xmlns:a16="http://schemas.microsoft.com/office/drawing/2014/main" id="{11AC4875-EB58-403D-A70A-1DC787940A18}"/>
            </a:ext>
          </a:extLst>
        </xdr:cNvPr>
        <xdr:cNvCxnSpPr/>
      </xdr:nvCxnSpPr>
      <xdr:spPr>
        <a:xfrm>
          <a:off x="11798300" y="6558397"/>
          <a:ext cx="762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51" name="n_1aveValue債務償還比率">
          <a:extLst>
            <a:ext uri="{FF2B5EF4-FFF2-40B4-BE49-F238E27FC236}">
              <a16:creationId xmlns:a16="http://schemas.microsoft.com/office/drawing/2014/main" id="{6E5BF8B5-A35E-45A3-86FD-671C3DCA4D27}"/>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52" name="n_2aveValue債務償還比率">
          <a:extLst>
            <a:ext uri="{FF2B5EF4-FFF2-40B4-BE49-F238E27FC236}">
              <a16:creationId xmlns:a16="http://schemas.microsoft.com/office/drawing/2014/main" id="{60EBB09F-10B5-4E45-A7DC-CD1DD1737B36}"/>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3" name="n_3aveValue債務償還比率">
          <a:extLst>
            <a:ext uri="{FF2B5EF4-FFF2-40B4-BE49-F238E27FC236}">
              <a16:creationId xmlns:a16="http://schemas.microsoft.com/office/drawing/2014/main" id="{516A883D-B3A7-47BA-892C-CB8E73DBFA4D}"/>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4" name="n_4aveValue債務償還比率">
          <a:extLst>
            <a:ext uri="{FF2B5EF4-FFF2-40B4-BE49-F238E27FC236}">
              <a16:creationId xmlns:a16="http://schemas.microsoft.com/office/drawing/2014/main" id="{C1628016-E33F-49CE-83F8-ED595BD8DF3F}"/>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162482</xdr:rowOff>
    </xdr:from>
    <xdr:ext cx="469744" cy="259045"/>
    <xdr:sp macro="" textlink="">
      <xdr:nvSpPr>
        <xdr:cNvPr id="155" name="n_1mainValue債務償還比率">
          <a:extLst>
            <a:ext uri="{FF2B5EF4-FFF2-40B4-BE49-F238E27FC236}">
              <a16:creationId xmlns:a16="http://schemas.microsoft.com/office/drawing/2014/main" id="{4C3740C2-4882-4073-9A9E-E3A4F23C12DE}"/>
            </a:ext>
          </a:extLst>
        </xdr:cNvPr>
        <xdr:cNvSpPr txBox="1"/>
      </xdr:nvSpPr>
      <xdr:spPr>
        <a:xfrm>
          <a:off x="13836727" y="556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6505</xdr:rowOff>
    </xdr:from>
    <xdr:ext cx="469744" cy="259045"/>
    <xdr:sp macro="" textlink="">
      <xdr:nvSpPr>
        <xdr:cNvPr id="156" name="n_2mainValue債務償還比率">
          <a:extLst>
            <a:ext uri="{FF2B5EF4-FFF2-40B4-BE49-F238E27FC236}">
              <a16:creationId xmlns:a16="http://schemas.microsoft.com/office/drawing/2014/main" id="{B950ADDD-39B5-417B-A092-73F3E488CB22}"/>
            </a:ext>
          </a:extLst>
        </xdr:cNvPr>
        <xdr:cNvSpPr txBox="1"/>
      </xdr:nvSpPr>
      <xdr:spPr>
        <a:xfrm>
          <a:off x="13087427" y="55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5615</xdr:rowOff>
    </xdr:from>
    <xdr:ext cx="469744" cy="259045"/>
    <xdr:sp macro="" textlink="">
      <xdr:nvSpPr>
        <xdr:cNvPr id="157" name="n_3mainValue債務償還比率">
          <a:extLst>
            <a:ext uri="{FF2B5EF4-FFF2-40B4-BE49-F238E27FC236}">
              <a16:creationId xmlns:a16="http://schemas.microsoft.com/office/drawing/2014/main" id="{05EC8301-C1F4-4D0F-862F-C650AC3D3509}"/>
            </a:ext>
          </a:extLst>
        </xdr:cNvPr>
        <xdr:cNvSpPr txBox="1"/>
      </xdr:nvSpPr>
      <xdr:spPr>
        <a:xfrm>
          <a:off x="12325427" y="66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170949</xdr:rowOff>
    </xdr:from>
    <xdr:ext cx="469744" cy="259045"/>
    <xdr:sp macro="" textlink="">
      <xdr:nvSpPr>
        <xdr:cNvPr id="158" name="n_4mainValue債務償還比率">
          <a:extLst>
            <a:ext uri="{FF2B5EF4-FFF2-40B4-BE49-F238E27FC236}">
              <a16:creationId xmlns:a16="http://schemas.microsoft.com/office/drawing/2014/main" id="{7F1B98AF-5589-47A8-AC78-1704332B49A3}"/>
            </a:ext>
          </a:extLst>
        </xdr:cNvPr>
        <xdr:cNvSpPr txBox="1"/>
      </xdr:nvSpPr>
      <xdr:spPr>
        <a:xfrm>
          <a:off x="11563427" y="660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2500F2B9-34A0-4F36-A2AB-246B703328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10C8BE16-CBBC-4774-BB01-D5C5C09F14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0DA61AF-17C3-4F8E-8529-DDB891A330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361753BF-673E-469D-8F5D-031C0C90058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8CC5B7AF-6CA4-43C0-9B5A-F98B91F5570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49FAC40-6CFC-4CF5-B71C-79D81AC7D6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2A9833-D61C-426E-82CD-4EB8F56CD6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A82D55-2BEF-42FD-9091-E308A8E498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80E4E1-4A03-4930-BCA6-5364363229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8A005C-157A-4102-BA26-A7FBD9A495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FDD700-52CD-401E-8823-7E922E5790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3A0C05-63D0-49F4-8C88-7D1DD01D57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1740C2-42C7-424F-8D5C-D6119BCD71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834AE0-0157-460E-B379-107D074E6B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CCD31F-60C4-4177-9460-4CFC003265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64CF0F-7B8D-4A9C-894F-AA48B810AD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EC30D9-9198-4209-AB53-E35CED3E91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A573C5-DAF7-4B54-9190-A62E075A922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B29A5F-1779-4D92-90D3-58FDFE7BD4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6CE2EF-8A2C-4801-99D3-37C27F39B8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9207CA-09D8-4247-BE0D-A03A6CE487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0B580E-B63C-4658-86EE-D966AFF4FE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56139B-241C-4764-8405-B05F79C1A2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740BC6-8813-4AA7-9343-3FD7BEF23E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0D5604-10B4-4C49-B4D1-C0FC15CF1D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95ABE7-3D52-4D9C-A951-A714978A66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867143-E54B-4A12-914C-9E78C47312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72C46A-69F8-4AB6-9162-92A1B726AC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AF1B94-D662-4401-82EC-3782A82EC7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85B784-F3E2-4E4D-8C1F-373D000730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0E2AF1-2B7C-4AB7-8ABD-0A432CB8A0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0C5A2A-0B1C-451D-9FDA-3BC55577AF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12F33D-D096-4F8B-9BFD-CC959AB153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3A4649-5C64-48EE-9C13-E6E68D7E97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193EA7-4B11-4387-B0C3-10E2D38715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01DFD19-A6FA-4D4B-A4BC-91B43FA552D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4586BE-90CA-4DFD-91AB-A49AE768D57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409F0A-694C-4744-89C4-7AC22F6E07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C510C3-0A1F-4F66-827B-70994CC72E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450E45-5BEA-45C2-BCFE-B35F417FCD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BBC65B-8CD5-44A7-A795-203CEF209B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60459B-5C60-4486-AAB3-C57F5C92FD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A5A086-4B0A-47E5-AAFE-BAD023B892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54C0C3-32E2-4549-B84E-BC2A1D9651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709821-BAFA-4F6B-982E-288F37E40E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FBE809-736C-4520-B6D1-37E0A8DA1B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549883-9056-4620-B5FC-1D232EFFAB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888585-6AD4-4D01-9A64-105AC6D92A4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411469F-2D1C-47AA-A640-CC66B0695C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4F485CE-4397-4E5F-9317-D708A960C27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8517F0-23F0-4823-9A8F-42A4E957C1E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A7AEA8F-24B8-486E-B123-6819039399C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A550002-4C9C-4477-9554-6112427FBCA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CD71698-F46D-4FE1-97A8-BBDB74802A2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8FA5AB6-C23A-4CEA-98D0-192684B8A0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B766D2E-600B-4070-81A8-6CCFD9FA87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E91E79A-46F7-4E78-ABB3-65E95CE1979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5CEBC53-E386-4B3F-A278-C50A53E853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4E45B87-1482-4AD4-B74F-54891527BA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7C964A9-630A-4029-8F3F-ACC26AB3551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8CA83A-3AF2-441C-997B-CB9C43479D1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800DF02-66FC-4B76-BD68-903D2AE3C03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97275C1-BD48-424D-8154-5DD711F5E5E8}"/>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A0719FD-A481-492A-853C-738F816D32C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5A6ADCF-BFC8-4EDB-A7E0-667E75772528}"/>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54BD0227-E110-47A4-AD4D-DF0EF25EC25C}"/>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954F90B8-CEA0-4411-B859-9FB9EFB0C5B5}"/>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5321CB7A-97B5-4A3C-89C2-8431D7A09513}"/>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68B593CE-8C8E-4E5F-8F6B-D2B92D11572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24CDD668-6CDE-4AB6-BE9B-FAC8811E8C1B}"/>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72628ED0-3843-4C33-A7A3-C8E4D0D18E51}"/>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7198E377-F8AF-4B79-8465-718A975F5034}"/>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3B1D4735-527E-4CE7-9A11-707BCE7ED449}"/>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87B232-4F16-415C-B2B3-FC42BC4837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553267-279C-4F94-962F-A0ADE17343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6FE0E8-4CBD-4CE4-BE83-C0A9413141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83B4CA-0716-4AC0-BE91-9BDE51AD52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6201E2-CA60-43C5-BACE-2473E3AC2C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28666</xdr:rowOff>
    </xdr:from>
    <xdr:to>
      <xdr:col>24</xdr:col>
      <xdr:colOff>114300</xdr:colOff>
      <xdr:row>41</xdr:row>
      <xdr:rowOff>130266</xdr:rowOff>
    </xdr:to>
    <xdr:sp macro="" textlink="">
      <xdr:nvSpPr>
        <xdr:cNvPr id="74" name="楕円 73">
          <a:extLst>
            <a:ext uri="{FF2B5EF4-FFF2-40B4-BE49-F238E27FC236}">
              <a16:creationId xmlns:a16="http://schemas.microsoft.com/office/drawing/2014/main" id="{A9E355D3-7109-434E-963F-6876D7DF77ED}"/>
            </a:ext>
          </a:extLst>
        </xdr:cNvPr>
        <xdr:cNvSpPr/>
      </xdr:nvSpPr>
      <xdr:spPr>
        <a:xfrm>
          <a:off x="4584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7093</xdr:rowOff>
    </xdr:from>
    <xdr:ext cx="405111" cy="259045"/>
    <xdr:sp macro="" textlink="">
      <xdr:nvSpPr>
        <xdr:cNvPr id="75" name="【道路】&#10;有形固定資産減価償却率該当値テキスト">
          <a:extLst>
            <a:ext uri="{FF2B5EF4-FFF2-40B4-BE49-F238E27FC236}">
              <a16:creationId xmlns:a16="http://schemas.microsoft.com/office/drawing/2014/main" id="{0E230DB0-F616-49C4-8EDD-19B9E02B1A55}"/>
            </a:ext>
          </a:extLst>
        </xdr:cNvPr>
        <xdr:cNvSpPr txBox="1"/>
      </xdr:nvSpPr>
      <xdr:spPr>
        <a:xfrm>
          <a:off x="4673600"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22134</xdr:rowOff>
    </xdr:from>
    <xdr:to>
      <xdr:col>20</xdr:col>
      <xdr:colOff>38100</xdr:colOff>
      <xdr:row>41</xdr:row>
      <xdr:rowOff>123734</xdr:rowOff>
    </xdr:to>
    <xdr:sp macro="" textlink="">
      <xdr:nvSpPr>
        <xdr:cNvPr id="76" name="楕円 75">
          <a:extLst>
            <a:ext uri="{FF2B5EF4-FFF2-40B4-BE49-F238E27FC236}">
              <a16:creationId xmlns:a16="http://schemas.microsoft.com/office/drawing/2014/main" id="{AB888BA3-B2E0-4882-A0CC-00FF77E882AA}"/>
            </a:ext>
          </a:extLst>
        </xdr:cNvPr>
        <xdr:cNvSpPr/>
      </xdr:nvSpPr>
      <xdr:spPr>
        <a:xfrm>
          <a:off x="3746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72934</xdr:rowOff>
    </xdr:from>
    <xdr:to>
      <xdr:col>24</xdr:col>
      <xdr:colOff>63500</xdr:colOff>
      <xdr:row>41</xdr:row>
      <xdr:rowOff>79466</xdr:rowOff>
    </xdr:to>
    <xdr:cxnSp macro="">
      <xdr:nvCxnSpPr>
        <xdr:cNvPr id="77" name="直線コネクタ 76">
          <a:extLst>
            <a:ext uri="{FF2B5EF4-FFF2-40B4-BE49-F238E27FC236}">
              <a16:creationId xmlns:a16="http://schemas.microsoft.com/office/drawing/2014/main" id="{5AA286FA-1DF2-4859-A08F-1218726C9B52}"/>
            </a:ext>
          </a:extLst>
        </xdr:cNvPr>
        <xdr:cNvCxnSpPr/>
      </xdr:nvCxnSpPr>
      <xdr:spPr>
        <a:xfrm>
          <a:off x="3797300" y="710238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78" name="n_1aveValue【道路】&#10;有形固定資産減価償却率">
          <a:extLst>
            <a:ext uri="{FF2B5EF4-FFF2-40B4-BE49-F238E27FC236}">
              <a16:creationId xmlns:a16="http://schemas.microsoft.com/office/drawing/2014/main" id="{2F1FE68F-DD60-4928-99EE-03102819C2C7}"/>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a:extLst>
            <a:ext uri="{FF2B5EF4-FFF2-40B4-BE49-F238E27FC236}">
              <a16:creationId xmlns:a16="http://schemas.microsoft.com/office/drawing/2014/main" id="{B4240BBE-9C67-4856-BF65-7F73489EE66D}"/>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0" name="n_3aveValue【道路】&#10;有形固定資産減価償却率">
          <a:extLst>
            <a:ext uri="{FF2B5EF4-FFF2-40B4-BE49-F238E27FC236}">
              <a16:creationId xmlns:a16="http://schemas.microsoft.com/office/drawing/2014/main" id="{C0ABDDE8-7EF7-41B1-98BE-5B613798C0A7}"/>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1" name="n_4aveValue【道路】&#10;有形固定資産減価償却率">
          <a:extLst>
            <a:ext uri="{FF2B5EF4-FFF2-40B4-BE49-F238E27FC236}">
              <a16:creationId xmlns:a16="http://schemas.microsoft.com/office/drawing/2014/main" id="{8346FEFA-6C40-477A-A5BE-F24D5DF15FE2}"/>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114861</xdr:rowOff>
    </xdr:from>
    <xdr:ext cx="405111" cy="259045"/>
    <xdr:sp macro="" textlink="">
      <xdr:nvSpPr>
        <xdr:cNvPr id="82" name="n_1mainValue【道路】&#10;有形固定資産減価償却率">
          <a:extLst>
            <a:ext uri="{FF2B5EF4-FFF2-40B4-BE49-F238E27FC236}">
              <a16:creationId xmlns:a16="http://schemas.microsoft.com/office/drawing/2014/main" id="{282BDF1F-3359-4231-8B79-2031DE692882}"/>
            </a:ext>
          </a:extLst>
        </xdr:cNvPr>
        <xdr:cNvSpPr txBox="1"/>
      </xdr:nvSpPr>
      <xdr:spPr>
        <a:xfrm>
          <a:off x="35820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E55C7838-7529-474E-85E2-9EB6D4F841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223779A-7465-421B-AB1D-2B520BE715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F7CFC740-4F6D-4493-8AF7-2142DF9F13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4282CD5-4196-483D-A325-06D6AADEDB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9028F6A-7815-4707-BCFC-826FD09336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85EE6A4-965A-48AD-8660-B6AF749125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B6549D4-B4EA-4B29-BC69-20400AB065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6727A4A-7B25-4B3B-A77F-765D4192CD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8FE3DDD9-F4AB-4222-9103-34FC8B06B8F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5519AD64-5326-4DA6-84E3-8FE623584D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FEF6B587-7218-4DA6-AE6D-596C84E6630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8D30978A-7ABC-424E-AC29-047DBF04A8B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965E61E8-137E-4153-ACDE-13189A7CEAE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DF6E7ABC-F877-4478-B179-AEE82D3DB74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FB6096DA-DF51-4EF2-8871-87184AEEBA1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F55C45A4-B4D3-446E-8980-4514C29CE62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8B0D891B-8824-4C13-971A-56E007D048C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1F643FE2-3224-4E8D-92EE-DC47F2E7094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9BCE0DFA-897D-4F2A-B3CC-652BF1851D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40E3CDFC-5795-413E-9F79-EC4EC7B0E97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D278DD63-79FA-4BC5-B7F2-D3EA5005AC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4" name="直線コネクタ 103">
          <a:extLst>
            <a:ext uri="{FF2B5EF4-FFF2-40B4-BE49-F238E27FC236}">
              <a16:creationId xmlns:a16="http://schemas.microsoft.com/office/drawing/2014/main" id="{171BB34D-DF91-4A5A-885E-1DE09F71EB8B}"/>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5" name="【道路】&#10;一人当たり延長最小値テキスト">
          <a:extLst>
            <a:ext uri="{FF2B5EF4-FFF2-40B4-BE49-F238E27FC236}">
              <a16:creationId xmlns:a16="http://schemas.microsoft.com/office/drawing/2014/main" id="{80588408-81BA-4FDA-8D94-365167A4FC4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6" name="直線コネクタ 105">
          <a:extLst>
            <a:ext uri="{FF2B5EF4-FFF2-40B4-BE49-F238E27FC236}">
              <a16:creationId xmlns:a16="http://schemas.microsoft.com/office/drawing/2014/main" id="{2C5220F3-ED97-4F40-B47C-E79212668F79}"/>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07" name="【道路】&#10;一人当たり延長最大値テキスト">
          <a:extLst>
            <a:ext uri="{FF2B5EF4-FFF2-40B4-BE49-F238E27FC236}">
              <a16:creationId xmlns:a16="http://schemas.microsoft.com/office/drawing/2014/main" id="{9BD7EFB9-AB6D-473D-B376-E654F21461B1}"/>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08" name="直線コネクタ 107">
          <a:extLst>
            <a:ext uri="{FF2B5EF4-FFF2-40B4-BE49-F238E27FC236}">
              <a16:creationId xmlns:a16="http://schemas.microsoft.com/office/drawing/2014/main" id="{BAA6A4C7-C736-4961-BDF0-8F180B3B9117}"/>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09" name="【道路】&#10;一人当たり延長平均値テキスト">
          <a:extLst>
            <a:ext uri="{FF2B5EF4-FFF2-40B4-BE49-F238E27FC236}">
              <a16:creationId xmlns:a16="http://schemas.microsoft.com/office/drawing/2014/main" id="{43C6A97D-6777-43B4-B653-61CCE20C2E42}"/>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0" name="フローチャート: 判断 109">
          <a:extLst>
            <a:ext uri="{FF2B5EF4-FFF2-40B4-BE49-F238E27FC236}">
              <a16:creationId xmlns:a16="http://schemas.microsoft.com/office/drawing/2014/main" id="{53B1645D-E014-4AB6-B838-CA64CE8364C1}"/>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1" name="フローチャート: 判断 110">
          <a:extLst>
            <a:ext uri="{FF2B5EF4-FFF2-40B4-BE49-F238E27FC236}">
              <a16:creationId xmlns:a16="http://schemas.microsoft.com/office/drawing/2014/main" id="{89B124C9-32EC-47D2-AB91-EA2F2ACCA476}"/>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2" name="フローチャート: 判断 111">
          <a:extLst>
            <a:ext uri="{FF2B5EF4-FFF2-40B4-BE49-F238E27FC236}">
              <a16:creationId xmlns:a16="http://schemas.microsoft.com/office/drawing/2014/main" id="{5ED781F2-5238-473C-ADBF-8C310E907BEB}"/>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3" name="フローチャート: 判断 112">
          <a:extLst>
            <a:ext uri="{FF2B5EF4-FFF2-40B4-BE49-F238E27FC236}">
              <a16:creationId xmlns:a16="http://schemas.microsoft.com/office/drawing/2014/main" id="{111A797A-BA44-4AFF-8A7F-55F01D133BB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14" name="フローチャート: 判断 113">
          <a:extLst>
            <a:ext uri="{FF2B5EF4-FFF2-40B4-BE49-F238E27FC236}">
              <a16:creationId xmlns:a16="http://schemas.microsoft.com/office/drawing/2014/main" id="{30ABED4E-7686-4B9A-8E7E-641708CF3734}"/>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DCC73B6-216F-4C2F-90E0-57F2D50E34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7FA93AE-685F-4645-B941-D2617EEBF2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E1EF8A5-8480-4696-A55E-CBF23D2E2E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DED50F3-0CE8-44EA-B487-3238DC0985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3E2A8B1-2A26-4A2A-9FA3-18C0A69186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32658</xdr:rowOff>
    </xdr:from>
    <xdr:to>
      <xdr:col>55</xdr:col>
      <xdr:colOff>50800</xdr:colOff>
      <xdr:row>40</xdr:row>
      <xdr:rowOff>134258</xdr:rowOff>
    </xdr:to>
    <xdr:sp macro="" textlink="">
      <xdr:nvSpPr>
        <xdr:cNvPr id="120" name="楕円 119">
          <a:extLst>
            <a:ext uri="{FF2B5EF4-FFF2-40B4-BE49-F238E27FC236}">
              <a16:creationId xmlns:a16="http://schemas.microsoft.com/office/drawing/2014/main" id="{577A1095-843B-4487-8B72-627632F06F8E}"/>
            </a:ext>
          </a:extLst>
        </xdr:cNvPr>
        <xdr:cNvSpPr/>
      </xdr:nvSpPr>
      <xdr:spPr>
        <a:xfrm>
          <a:off x="10426700" y="68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55535</xdr:rowOff>
    </xdr:from>
    <xdr:ext cx="534377" cy="259045"/>
    <xdr:sp macro="" textlink="">
      <xdr:nvSpPr>
        <xdr:cNvPr id="121" name="【道路】&#10;一人当たり延長該当値テキスト">
          <a:extLst>
            <a:ext uri="{FF2B5EF4-FFF2-40B4-BE49-F238E27FC236}">
              <a16:creationId xmlns:a16="http://schemas.microsoft.com/office/drawing/2014/main" id="{F991A7E4-F790-4944-AA49-374AC3193530}"/>
            </a:ext>
          </a:extLst>
        </xdr:cNvPr>
        <xdr:cNvSpPr txBox="1"/>
      </xdr:nvSpPr>
      <xdr:spPr>
        <a:xfrm>
          <a:off x="10515600" y="67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38746</xdr:rowOff>
    </xdr:from>
    <xdr:to>
      <xdr:col>50</xdr:col>
      <xdr:colOff>165100</xdr:colOff>
      <xdr:row>40</xdr:row>
      <xdr:rowOff>140346</xdr:rowOff>
    </xdr:to>
    <xdr:sp macro="" textlink="">
      <xdr:nvSpPr>
        <xdr:cNvPr id="122" name="楕円 121">
          <a:extLst>
            <a:ext uri="{FF2B5EF4-FFF2-40B4-BE49-F238E27FC236}">
              <a16:creationId xmlns:a16="http://schemas.microsoft.com/office/drawing/2014/main" id="{33DF828F-0FA5-4E73-A4D5-395B80B69438}"/>
            </a:ext>
          </a:extLst>
        </xdr:cNvPr>
        <xdr:cNvSpPr/>
      </xdr:nvSpPr>
      <xdr:spPr>
        <a:xfrm>
          <a:off x="9588500" y="68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83458</xdr:rowOff>
    </xdr:from>
    <xdr:to>
      <xdr:col>55</xdr:col>
      <xdr:colOff>0</xdr:colOff>
      <xdr:row>40</xdr:row>
      <xdr:rowOff>89546</xdr:rowOff>
    </xdr:to>
    <xdr:cxnSp macro="">
      <xdr:nvCxnSpPr>
        <xdr:cNvPr id="123" name="直線コネクタ 122">
          <a:extLst>
            <a:ext uri="{FF2B5EF4-FFF2-40B4-BE49-F238E27FC236}">
              <a16:creationId xmlns:a16="http://schemas.microsoft.com/office/drawing/2014/main" id="{9DFAED84-2C98-4379-88C0-88483E302FA4}"/>
            </a:ext>
          </a:extLst>
        </xdr:cNvPr>
        <xdr:cNvCxnSpPr/>
      </xdr:nvCxnSpPr>
      <xdr:spPr>
        <a:xfrm flipV="1">
          <a:off x="9639300" y="6941458"/>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24" name="n_1aveValue【道路】&#10;一人当たり延長">
          <a:extLst>
            <a:ext uri="{FF2B5EF4-FFF2-40B4-BE49-F238E27FC236}">
              <a16:creationId xmlns:a16="http://schemas.microsoft.com/office/drawing/2014/main" id="{A0574B7A-9296-4ADC-B121-D7F0096FF4E0}"/>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25" name="n_2aveValue【道路】&#10;一人当たり延長">
          <a:extLst>
            <a:ext uri="{FF2B5EF4-FFF2-40B4-BE49-F238E27FC236}">
              <a16:creationId xmlns:a16="http://schemas.microsoft.com/office/drawing/2014/main" id="{A2E521D9-F5AB-4E69-83FC-DEFA5E0A1672}"/>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26" name="n_3aveValue【道路】&#10;一人当たり延長">
          <a:extLst>
            <a:ext uri="{FF2B5EF4-FFF2-40B4-BE49-F238E27FC236}">
              <a16:creationId xmlns:a16="http://schemas.microsoft.com/office/drawing/2014/main" id="{0314B2BD-5B5E-4152-8F07-BBF8980888E6}"/>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27" name="n_4aveValue【道路】&#10;一人当たり延長">
          <a:extLst>
            <a:ext uri="{FF2B5EF4-FFF2-40B4-BE49-F238E27FC236}">
              <a16:creationId xmlns:a16="http://schemas.microsoft.com/office/drawing/2014/main" id="{9A90BB60-FB5D-4DA0-8747-3C6D76B985CB}"/>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156873</xdr:rowOff>
    </xdr:from>
    <xdr:ext cx="534377" cy="259045"/>
    <xdr:sp macro="" textlink="">
      <xdr:nvSpPr>
        <xdr:cNvPr id="128" name="n_1mainValue【道路】&#10;一人当たり延長">
          <a:extLst>
            <a:ext uri="{FF2B5EF4-FFF2-40B4-BE49-F238E27FC236}">
              <a16:creationId xmlns:a16="http://schemas.microsoft.com/office/drawing/2014/main" id="{C91E5642-2158-4083-B122-4D5B70830E4D}"/>
            </a:ext>
          </a:extLst>
        </xdr:cNvPr>
        <xdr:cNvSpPr txBox="1"/>
      </xdr:nvSpPr>
      <xdr:spPr>
        <a:xfrm>
          <a:off x="9359411" y="66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D9320195-3330-41AA-9525-EFBF81CCC0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F23C0AB1-8E7B-45B6-AAEB-FB02C98F48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D13FA4D9-34A5-4B20-B663-1275A99DFE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A5BEE267-0006-47AE-8BF9-2305F4971C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7C3A5AD4-AFE8-42A4-AAA3-42DAE07764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9AC8B696-6F88-4C6F-9CB3-AE0E0EEED9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48B81C21-80F5-4880-BEFC-9BD086BDC4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88D8864-6F71-4F1F-AC4D-67F51DE431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E3666283-E6FB-4741-8A90-774266BA6C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480C90C3-619A-48B1-BD78-0A7A151F87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6151E603-5A6F-4AC9-811A-71C191284C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FA4CC75B-40C1-424A-973D-1547AAE960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a:extLst>
            <a:ext uri="{FF2B5EF4-FFF2-40B4-BE49-F238E27FC236}">
              <a16:creationId xmlns:a16="http://schemas.microsoft.com/office/drawing/2014/main" id="{7304276D-AFA4-42E2-B7AB-EB52822FFA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EB5BECD7-A435-4427-91CB-0577A387E6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D8EC1DF8-AC0A-4D8B-9B2D-C75ED244F3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F5213C16-E9AE-455A-9D5F-72840BD6DD0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DC66A8BD-5E02-4715-A671-2FCDF4E2C6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94257D2F-5BB0-4776-8401-E1530B3A3B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60C6DBFC-534B-4F9B-AFBF-12762233E6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398A18E4-950D-4CFD-B80B-EE1BA3F2016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5F559F4E-2F10-4C6A-BDB9-A6232084A8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9BC6254C-758F-46EB-882E-239913F5097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a:extLst>
            <a:ext uri="{FF2B5EF4-FFF2-40B4-BE49-F238E27FC236}">
              <a16:creationId xmlns:a16="http://schemas.microsoft.com/office/drawing/2014/main" id="{397931DD-8BC5-4AA8-AB8D-75735A82ACF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29886F64-9412-489F-A98C-4A4AC7114A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F3776EBC-4D8C-439A-977A-67CD4DE2B7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54" name="直線コネクタ 153">
          <a:extLst>
            <a:ext uri="{FF2B5EF4-FFF2-40B4-BE49-F238E27FC236}">
              <a16:creationId xmlns:a16="http://schemas.microsoft.com/office/drawing/2014/main" id="{12D76BBF-772C-4B8A-9762-197F37A09B9F}"/>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E1646FAB-D56E-4C22-B6A4-D6F6685F6AB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56" name="直線コネクタ 155">
          <a:extLst>
            <a:ext uri="{FF2B5EF4-FFF2-40B4-BE49-F238E27FC236}">
              <a16:creationId xmlns:a16="http://schemas.microsoft.com/office/drawing/2014/main" id="{B8114380-C302-4B7C-A207-DBD59C335E79}"/>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57" name="【橋りょう・トンネル】&#10;有形固定資産減価償却率最大値テキスト">
          <a:extLst>
            <a:ext uri="{FF2B5EF4-FFF2-40B4-BE49-F238E27FC236}">
              <a16:creationId xmlns:a16="http://schemas.microsoft.com/office/drawing/2014/main" id="{0EEC7804-554E-43CC-A0C7-EC24EAFB4A3D}"/>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99A6B4A0-AF6A-4E86-9448-954CF1404AD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C8AD3C94-E43C-4D1D-AD8D-A1D97CAE2957}"/>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0" name="フローチャート: 判断 159">
          <a:extLst>
            <a:ext uri="{FF2B5EF4-FFF2-40B4-BE49-F238E27FC236}">
              <a16:creationId xmlns:a16="http://schemas.microsoft.com/office/drawing/2014/main" id="{7526A379-9737-413E-A286-0F62FBBDDD7A}"/>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61" name="フローチャート: 判断 160">
          <a:extLst>
            <a:ext uri="{FF2B5EF4-FFF2-40B4-BE49-F238E27FC236}">
              <a16:creationId xmlns:a16="http://schemas.microsoft.com/office/drawing/2014/main" id="{DC319B2D-06BB-486D-B364-A978BE5BB199}"/>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2" name="フローチャート: 判断 161">
          <a:extLst>
            <a:ext uri="{FF2B5EF4-FFF2-40B4-BE49-F238E27FC236}">
              <a16:creationId xmlns:a16="http://schemas.microsoft.com/office/drawing/2014/main" id="{83B817D5-370B-4EFE-8B5F-EA2C701448AC}"/>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63" name="フローチャート: 判断 162">
          <a:extLst>
            <a:ext uri="{FF2B5EF4-FFF2-40B4-BE49-F238E27FC236}">
              <a16:creationId xmlns:a16="http://schemas.microsoft.com/office/drawing/2014/main" id="{A0068C01-CE5A-4E86-AC10-2F7F4338B36C}"/>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64" name="フローチャート: 判断 163">
          <a:extLst>
            <a:ext uri="{FF2B5EF4-FFF2-40B4-BE49-F238E27FC236}">
              <a16:creationId xmlns:a16="http://schemas.microsoft.com/office/drawing/2014/main" id="{F3AD31AE-74A5-4664-A850-7A0A6152C2EF}"/>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6B94060F-6C44-4B74-900D-A4EE8AF1E4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1C10576-E026-4A17-8515-1401E4BADC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110DC1C-2DA1-4660-B35F-68A0E5D322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B6CD989-0683-40FF-A639-A3EB236C3F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990BF33-67BA-4CC9-BA45-B4C14D6ECA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70" name="楕円 169">
          <a:extLst>
            <a:ext uri="{FF2B5EF4-FFF2-40B4-BE49-F238E27FC236}">
              <a16:creationId xmlns:a16="http://schemas.microsoft.com/office/drawing/2014/main" id="{64F2F707-96AC-4711-B60A-DACF2C408242}"/>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FF9E4869-E15F-4F5D-B313-26B78704A467}"/>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117384</xdr:rowOff>
    </xdr:from>
    <xdr:to>
      <xdr:col>20</xdr:col>
      <xdr:colOff>38100</xdr:colOff>
      <xdr:row>63</xdr:row>
      <xdr:rowOff>47534</xdr:rowOff>
    </xdr:to>
    <xdr:sp macro="" textlink="">
      <xdr:nvSpPr>
        <xdr:cNvPr id="172" name="楕円 171">
          <a:extLst>
            <a:ext uri="{FF2B5EF4-FFF2-40B4-BE49-F238E27FC236}">
              <a16:creationId xmlns:a16="http://schemas.microsoft.com/office/drawing/2014/main" id="{5CA8B199-9B4B-4556-8C69-16DE73F854F4}"/>
            </a:ext>
          </a:extLst>
        </xdr:cNvPr>
        <xdr:cNvSpPr/>
      </xdr:nvSpPr>
      <xdr:spPr>
        <a:xfrm>
          <a:off x="3746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168184</xdr:rowOff>
    </xdr:from>
    <xdr:to>
      <xdr:col>24</xdr:col>
      <xdr:colOff>63500</xdr:colOff>
      <xdr:row>63</xdr:row>
      <xdr:rowOff>11430</xdr:rowOff>
    </xdr:to>
    <xdr:cxnSp macro="">
      <xdr:nvCxnSpPr>
        <xdr:cNvPr id="173" name="直線コネクタ 172">
          <a:extLst>
            <a:ext uri="{FF2B5EF4-FFF2-40B4-BE49-F238E27FC236}">
              <a16:creationId xmlns:a16="http://schemas.microsoft.com/office/drawing/2014/main" id="{4868EFC6-7EF4-4E17-8CA9-5442DBE5765B}"/>
            </a:ext>
          </a:extLst>
        </xdr:cNvPr>
        <xdr:cNvCxnSpPr/>
      </xdr:nvCxnSpPr>
      <xdr:spPr>
        <a:xfrm>
          <a:off x="3797300" y="107980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B1EA756F-2C33-43EA-8EDB-ED6DBDDA751D}"/>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343ABA15-99FD-420E-97D9-F13116CC254E}"/>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4D2B4A77-1CEC-4EED-8735-B45E6D8EDFA5}"/>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04DAC2C8-AC26-43F8-9A42-DC3954F1FD67}"/>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38661</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17F7A693-52FA-4439-B703-304D15DDF16B}"/>
            </a:ext>
          </a:extLst>
        </xdr:cNvPr>
        <xdr:cNvSpPr txBox="1"/>
      </xdr:nvSpPr>
      <xdr:spPr>
        <a:xfrm>
          <a:off x="35820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49F153C3-67D3-4C8E-8F88-203062484A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22DA143F-80D5-4972-80D9-0CC9AA71142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89F68B67-D609-4D27-B824-E0141A8754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33CDC241-0FB1-47E7-A72C-D741B26CF8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BC39D29E-F2C1-4CD8-8A05-1A09E3371E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663CCB01-7618-4015-BF50-9A528E43DD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491DE4D5-02CE-48D0-823C-47DE4CF643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BAA9D720-EEC2-4149-924F-D70A397F1C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967C76DF-8EB4-4326-98A8-E9AF4E8814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A9DE17F0-CDD7-458E-8C54-E6BAA876D4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EA3CCEAC-BD4E-4550-828D-B594AE0CAB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95C74909-D173-4856-9010-FFAC99D9630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51EF0D87-F811-4CC5-B46D-7E8838953F3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2" name="テキスト ボックス 191">
          <a:extLst>
            <a:ext uri="{FF2B5EF4-FFF2-40B4-BE49-F238E27FC236}">
              <a16:creationId xmlns:a16="http://schemas.microsoft.com/office/drawing/2014/main" id="{D0524778-EA87-4CC6-827B-EEA49B9E187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C5C4AB81-C490-4A2A-AFD4-C796C2B4D9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4" name="テキスト ボックス 193">
          <a:extLst>
            <a:ext uri="{FF2B5EF4-FFF2-40B4-BE49-F238E27FC236}">
              <a16:creationId xmlns:a16="http://schemas.microsoft.com/office/drawing/2014/main" id="{73C3DB4C-3C84-4525-A02A-FD62C679B0F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84441B68-11DA-40CD-A1D2-EAF5220D208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6" name="テキスト ボックス 195">
          <a:extLst>
            <a:ext uri="{FF2B5EF4-FFF2-40B4-BE49-F238E27FC236}">
              <a16:creationId xmlns:a16="http://schemas.microsoft.com/office/drawing/2014/main" id="{B5E4DB41-EEBE-4219-A2B5-6E6F0B48F08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ED5CA2E5-B558-4C6C-A117-4C79A4004C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8" name="テキスト ボックス 197">
          <a:extLst>
            <a:ext uri="{FF2B5EF4-FFF2-40B4-BE49-F238E27FC236}">
              <a16:creationId xmlns:a16="http://schemas.microsoft.com/office/drawing/2014/main" id="{974D5D6A-A44E-49FB-A12A-5297997697E2}"/>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83ADADD6-F426-44BC-9FD9-C30B5E68E6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0" name="テキスト ボックス 199">
          <a:extLst>
            <a:ext uri="{FF2B5EF4-FFF2-40B4-BE49-F238E27FC236}">
              <a16:creationId xmlns:a16="http://schemas.microsoft.com/office/drawing/2014/main" id="{062FF93D-A4C7-4E61-BD91-27586635584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BB6E0400-EDC9-4A82-8057-F117DDEF41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02" name="直線コネクタ 201">
          <a:extLst>
            <a:ext uri="{FF2B5EF4-FFF2-40B4-BE49-F238E27FC236}">
              <a16:creationId xmlns:a16="http://schemas.microsoft.com/office/drawing/2014/main" id="{BAA33859-CC60-4CA5-803C-E026830C0A23}"/>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03" name="【橋りょう・トンネル】&#10;一人当たり有形固定資産（償却資産）額最小値テキスト">
          <a:extLst>
            <a:ext uri="{FF2B5EF4-FFF2-40B4-BE49-F238E27FC236}">
              <a16:creationId xmlns:a16="http://schemas.microsoft.com/office/drawing/2014/main" id="{3DB44628-668C-4B52-9747-FE4A6588BACB}"/>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04" name="直線コネクタ 203">
          <a:extLst>
            <a:ext uri="{FF2B5EF4-FFF2-40B4-BE49-F238E27FC236}">
              <a16:creationId xmlns:a16="http://schemas.microsoft.com/office/drawing/2014/main" id="{D87A61BC-4A0F-4B15-ADF7-70BD0ED03D9B}"/>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05" name="【橋りょう・トンネル】&#10;一人当たり有形固定資産（償却資産）額最大値テキスト">
          <a:extLst>
            <a:ext uri="{FF2B5EF4-FFF2-40B4-BE49-F238E27FC236}">
              <a16:creationId xmlns:a16="http://schemas.microsoft.com/office/drawing/2014/main" id="{909BF47C-B656-47C7-B948-67F2E1BAA588}"/>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06" name="直線コネクタ 205">
          <a:extLst>
            <a:ext uri="{FF2B5EF4-FFF2-40B4-BE49-F238E27FC236}">
              <a16:creationId xmlns:a16="http://schemas.microsoft.com/office/drawing/2014/main" id="{BF099CDE-BAE2-451C-A3B3-B025D1F325D1}"/>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07" name="【橋りょう・トンネル】&#10;一人当たり有形固定資産（償却資産）額平均値テキスト">
          <a:extLst>
            <a:ext uri="{FF2B5EF4-FFF2-40B4-BE49-F238E27FC236}">
              <a16:creationId xmlns:a16="http://schemas.microsoft.com/office/drawing/2014/main" id="{20A17C9E-F08A-4EDD-9448-5901F74432F5}"/>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08" name="フローチャート: 判断 207">
          <a:extLst>
            <a:ext uri="{FF2B5EF4-FFF2-40B4-BE49-F238E27FC236}">
              <a16:creationId xmlns:a16="http://schemas.microsoft.com/office/drawing/2014/main" id="{5D2D5EE2-0FF4-496F-8977-700DBCECEFAF}"/>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09" name="フローチャート: 判断 208">
          <a:extLst>
            <a:ext uri="{FF2B5EF4-FFF2-40B4-BE49-F238E27FC236}">
              <a16:creationId xmlns:a16="http://schemas.microsoft.com/office/drawing/2014/main" id="{7CE7DB42-2874-46F2-B42D-9F069E36974C}"/>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10" name="フローチャート: 判断 209">
          <a:extLst>
            <a:ext uri="{FF2B5EF4-FFF2-40B4-BE49-F238E27FC236}">
              <a16:creationId xmlns:a16="http://schemas.microsoft.com/office/drawing/2014/main" id="{851C0286-17A3-4218-993B-CAAF1313DD7A}"/>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11" name="フローチャート: 判断 210">
          <a:extLst>
            <a:ext uri="{FF2B5EF4-FFF2-40B4-BE49-F238E27FC236}">
              <a16:creationId xmlns:a16="http://schemas.microsoft.com/office/drawing/2014/main" id="{15337875-8CFC-41CC-A31B-0364F92A01BC}"/>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12" name="フローチャート: 判断 211">
          <a:extLst>
            <a:ext uri="{FF2B5EF4-FFF2-40B4-BE49-F238E27FC236}">
              <a16:creationId xmlns:a16="http://schemas.microsoft.com/office/drawing/2014/main" id="{48B12B77-E217-438B-BB98-84B380AECB47}"/>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D085487D-5EDE-4D8A-8AB4-5859733EB5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930914A9-AB2E-4D8F-82B1-545C8D0DB2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F40A050-36AA-451E-95E2-A2D5CC681D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017A885-BD33-4639-AF39-E2A0671764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0BB50B5-F949-4989-8FD4-61D6AE700C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117346</xdr:rowOff>
    </xdr:from>
    <xdr:to>
      <xdr:col>55</xdr:col>
      <xdr:colOff>50800</xdr:colOff>
      <xdr:row>64</xdr:row>
      <xdr:rowOff>47496</xdr:rowOff>
    </xdr:to>
    <xdr:sp macro="" textlink="">
      <xdr:nvSpPr>
        <xdr:cNvPr id="218" name="楕円 217">
          <a:extLst>
            <a:ext uri="{FF2B5EF4-FFF2-40B4-BE49-F238E27FC236}">
              <a16:creationId xmlns:a16="http://schemas.microsoft.com/office/drawing/2014/main" id="{4DCD0DAE-EF41-4F8A-8C82-4B09F6D76E7C}"/>
            </a:ext>
          </a:extLst>
        </xdr:cNvPr>
        <xdr:cNvSpPr/>
      </xdr:nvSpPr>
      <xdr:spPr>
        <a:xfrm>
          <a:off x="10426700" y="109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32273</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44C38E95-8D23-4475-99A2-EEA14965968B}"/>
            </a:ext>
          </a:extLst>
        </xdr:cNvPr>
        <xdr:cNvSpPr txBox="1"/>
      </xdr:nvSpPr>
      <xdr:spPr>
        <a:xfrm>
          <a:off x="10515600" y="1083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120393</xdr:rowOff>
    </xdr:from>
    <xdr:to>
      <xdr:col>50</xdr:col>
      <xdr:colOff>165100</xdr:colOff>
      <xdr:row>64</xdr:row>
      <xdr:rowOff>50543</xdr:rowOff>
    </xdr:to>
    <xdr:sp macro="" textlink="">
      <xdr:nvSpPr>
        <xdr:cNvPr id="220" name="楕円 219">
          <a:extLst>
            <a:ext uri="{FF2B5EF4-FFF2-40B4-BE49-F238E27FC236}">
              <a16:creationId xmlns:a16="http://schemas.microsoft.com/office/drawing/2014/main" id="{AD25CFA2-FC40-4AAD-A534-23E20F8D3B49}"/>
            </a:ext>
          </a:extLst>
        </xdr:cNvPr>
        <xdr:cNvSpPr/>
      </xdr:nvSpPr>
      <xdr:spPr>
        <a:xfrm>
          <a:off x="9588500" y="109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168146</xdr:rowOff>
    </xdr:from>
    <xdr:to>
      <xdr:col>55</xdr:col>
      <xdr:colOff>0</xdr:colOff>
      <xdr:row>63</xdr:row>
      <xdr:rowOff>171193</xdr:rowOff>
    </xdr:to>
    <xdr:cxnSp macro="">
      <xdr:nvCxnSpPr>
        <xdr:cNvPr id="221" name="直線コネクタ 220">
          <a:extLst>
            <a:ext uri="{FF2B5EF4-FFF2-40B4-BE49-F238E27FC236}">
              <a16:creationId xmlns:a16="http://schemas.microsoft.com/office/drawing/2014/main" id="{5A7F1DDC-A90C-4CAE-B65B-A873204BB6B3}"/>
            </a:ext>
          </a:extLst>
        </xdr:cNvPr>
        <xdr:cNvCxnSpPr/>
      </xdr:nvCxnSpPr>
      <xdr:spPr>
        <a:xfrm flipV="1">
          <a:off x="9639300" y="10969496"/>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7DDFEC0A-2542-4F17-939B-C5C5D4D32672}"/>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3AD63D8E-53D7-41ED-A5A7-62888830D2CE}"/>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24" name="n_3aveValue【橋りょう・トンネル】&#10;一人当たり有形固定資産（償却資産）額">
          <a:extLst>
            <a:ext uri="{FF2B5EF4-FFF2-40B4-BE49-F238E27FC236}">
              <a16:creationId xmlns:a16="http://schemas.microsoft.com/office/drawing/2014/main" id="{71E473AA-7212-4582-A6B7-04FB69086BCD}"/>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25" name="n_4aveValue【橋りょう・トンネル】&#10;一人当たり有形固定資産（償却資産）額">
          <a:extLst>
            <a:ext uri="{FF2B5EF4-FFF2-40B4-BE49-F238E27FC236}">
              <a16:creationId xmlns:a16="http://schemas.microsoft.com/office/drawing/2014/main" id="{5675A5F2-B2A5-4F32-A967-F6C8F07107A4}"/>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41670</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5C330DC7-445B-4B0F-ADF1-1BFC13B46406}"/>
            </a:ext>
          </a:extLst>
        </xdr:cNvPr>
        <xdr:cNvSpPr txBox="1"/>
      </xdr:nvSpPr>
      <xdr:spPr>
        <a:xfrm>
          <a:off x="9327095" y="110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775B9102-3C28-42C4-8D6F-93DE18DCF0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B188BE7E-7C4F-4609-B96C-AD094B876E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486BE042-3B1C-47DA-9DC4-4F8B7A87D4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8B4FC6A7-BE9D-4E20-919B-6330900E7F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52541B5B-1081-4781-A6B5-52552E01E9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28A345AD-426A-4AAD-B1A4-255A064B9A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642214E8-E7C5-4F7B-AFAB-D358DD63B4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F33858C9-8DEB-4185-832C-15874D7D12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6197B422-0CB2-44F9-9B7B-445F2833E2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C173DF3F-2320-48B5-9EB8-DEC7BBA225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19E271B3-DB14-4747-87FA-1BD98C32B5E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8889E129-B75E-4FF8-8837-077B353F1FF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a:extLst>
            <a:ext uri="{FF2B5EF4-FFF2-40B4-BE49-F238E27FC236}">
              <a16:creationId xmlns:a16="http://schemas.microsoft.com/office/drawing/2014/main" id="{C64464F8-7CE2-471C-9E19-1E5288C9F14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57E89155-56D9-4731-A47C-615A19719E3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A4E7DBF4-9646-4E04-8B92-160DDAD8C56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0CA95809-1C70-42B8-A9A2-4F17A6FED1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1BF75249-E5C0-457D-B303-FCD6023A7EE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BEB83E1B-D077-4C9A-BFCA-6C39D57C99F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2E86F4EA-4F0B-4BC3-8B04-3DC52882DC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CDEA61B2-1011-45EA-B65B-2C07F8FBFBD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1E69EE37-F605-489C-8697-5F5BF3E5D44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7EECA45E-E5A9-48A0-A7C2-0B28DAC7F4E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a:extLst>
            <a:ext uri="{FF2B5EF4-FFF2-40B4-BE49-F238E27FC236}">
              <a16:creationId xmlns:a16="http://schemas.microsoft.com/office/drawing/2014/main" id="{4407B564-7C10-40FC-B7D9-429565BC24D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E9FB429B-4255-4586-8E22-659B2C03AB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A291B391-B1DA-49F3-B8ED-36134C9FFB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52" name="直線コネクタ 251">
          <a:extLst>
            <a:ext uri="{FF2B5EF4-FFF2-40B4-BE49-F238E27FC236}">
              <a16:creationId xmlns:a16="http://schemas.microsoft.com/office/drawing/2014/main" id="{CE2C552A-0CBF-4375-B957-25FC98F6FA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1F2D6CC2-5172-46B0-975F-510673A04BA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4" name="直線コネクタ 253">
          <a:extLst>
            <a:ext uri="{FF2B5EF4-FFF2-40B4-BE49-F238E27FC236}">
              <a16:creationId xmlns:a16="http://schemas.microsoft.com/office/drawing/2014/main" id="{D256C4D1-9E8F-409A-A648-9D202C70213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55" name="【公営住宅】&#10;有形固定資産減価償却率最大値テキスト">
          <a:extLst>
            <a:ext uri="{FF2B5EF4-FFF2-40B4-BE49-F238E27FC236}">
              <a16:creationId xmlns:a16="http://schemas.microsoft.com/office/drawing/2014/main" id="{1759098C-1050-4FB8-9087-57E6A598BD45}"/>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56" name="直線コネクタ 255">
          <a:extLst>
            <a:ext uri="{FF2B5EF4-FFF2-40B4-BE49-F238E27FC236}">
              <a16:creationId xmlns:a16="http://schemas.microsoft.com/office/drawing/2014/main" id="{9C336718-D4BB-4719-B0F9-C136891A844F}"/>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61B0BCEE-07BA-4A63-8438-D67AF2A7113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8" name="フローチャート: 判断 257">
          <a:extLst>
            <a:ext uri="{FF2B5EF4-FFF2-40B4-BE49-F238E27FC236}">
              <a16:creationId xmlns:a16="http://schemas.microsoft.com/office/drawing/2014/main" id="{E7FE7802-BC56-4080-868A-163886A13998}"/>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59" name="フローチャート: 判断 258">
          <a:extLst>
            <a:ext uri="{FF2B5EF4-FFF2-40B4-BE49-F238E27FC236}">
              <a16:creationId xmlns:a16="http://schemas.microsoft.com/office/drawing/2014/main" id="{1D6B132C-652A-4474-ADCB-493498C5EE04}"/>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60" name="フローチャート: 判断 259">
          <a:extLst>
            <a:ext uri="{FF2B5EF4-FFF2-40B4-BE49-F238E27FC236}">
              <a16:creationId xmlns:a16="http://schemas.microsoft.com/office/drawing/2014/main" id="{39D1C45F-0236-4E2E-BC62-D61B2DCFC3BA}"/>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61" name="フローチャート: 判断 260">
          <a:extLst>
            <a:ext uri="{FF2B5EF4-FFF2-40B4-BE49-F238E27FC236}">
              <a16:creationId xmlns:a16="http://schemas.microsoft.com/office/drawing/2014/main" id="{5475505A-6B0C-4C33-8962-F5FE09FDBA18}"/>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62" name="フローチャート: 判断 261">
          <a:extLst>
            <a:ext uri="{FF2B5EF4-FFF2-40B4-BE49-F238E27FC236}">
              <a16:creationId xmlns:a16="http://schemas.microsoft.com/office/drawing/2014/main" id="{3DCC0DC9-AE3B-43B4-8D87-3A5FFA85F0B6}"/>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79A8B40-8DEF-475A-9F83-318C5213134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7C09EFF-D6F3-4207-B9C3-8CDA0D5858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DC3062-C57B-44ED-BF20-430EE29F81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04CA7B4-0345-4AA3-8555-B77B878999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CD3D94D-12B5-4772-8D49-A31D53D704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49349</xdr:rowOff>
    </xdr:from>
    <xdr:to>
      <xdr:col>24</xdr:col>
      <xdr:colOff>114300</xdr:colOff>
      <xdr:row>84</xdr:row>
      <xdr:rowOff>150949</xdr:rowOff>
    </xdr:to>
    <xdr:sp macro="" textlink="">
      <xdr:nvSpPr>
        <xdr:cNvPr id="268" name="楕円 267">
          <a:extLst>
            <a:ext uri="{FF2B5EF4-FFF2-40B4-BE49-F238E27FC236}">
              <a16:creationId xmlns:a16="http://schemas.microsoft.com/office/drawing/2014/main" id="{A031AF1F-9F05-42B5-A508-0C59314D9598}"/>
            </a:ext>
          </a:extLst>
        </xdr:cNvPr>
        <xdr:cNvSpPr/>
      </xdr:nvSpPr>
      <xdr:spPr>
        <a:xfrm>
          <a:off x="4584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27776</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A0A67C6C-F65F-4FC7-8D3A-AC04339553B1}"/>
            </a:ext>
          </a:extLst>
        </xdr:cNvPr>
        <xdr:cNvSpPr txBox="1"/>
      </xdr:nvSpPr>
      <xdr:spPr>
        <a:xfrm>
          <a:off x="4673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18324</xdr:rowOff>
    </xdr:from>
    <xdr:to>
      <xdr:col>20</xdr:col>
      <xdr:colOff>38100</xdr:colOff>
      <xdr:row>84</xdr:row>
      <xdr:rowOff>119924</xdr:rowOff>
    </xdr:to>
    <xdr:sp macro="" textlink="">
      <xdr:nvSpPr>
        <xdr:cNvPr id="270" name="楕円 269">
          <a:extLst>
            <a:ext uri="{FF2B5EF4-FFF2-40B4-BE49-F238E27FC236}">
              <a16:creationId xmlns:a16="http://schemas.microsoft.com/office/drawing/2014/main" id="{71424E99-A461-4C76-AEE5-738FD091DA0A}"/>
            </a:ext>
          </a:extLst>
        </xdr:cNvPr>
        <xdr:cNvSpPr/>
      </xdr:nvSpPr>
      <xdr:spPr>
        <a:xfrm>
          <a:off x="3746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69124</xdr:rowOff>
    </xdr:from>
    <xdr:to>
      <xdr:col>24</xdr:col>
      <xdr:colOff>63500</xdr:colOff>
      <xdr:row>84</xdr:row>
      <xdr:rowOff>100149</xdr:rowOff>
    </xdr:to>
    <xdr:cxnSp macro="">
      <xdr:nvCxnSpPr>
        <xdr:cNvPr id="271" name="直線コネクタ 270">
          <a:extLst>
            <a:ext uri="{FF2B5EF4-FFF2-40B4-BE49-F238E27FC236}">
              <a16:creationId xmlns:a16="http://schemas.microsoft.com/office/drawing/2014/main" id="{7B85F6B3-1DFF-4586-8481-C01710FEBD43}"/>
            </a:ext>
          </a:extLst>
        </xdr:cNvPr>
        <xdr:cNvCxnSpPr/>
      </xdr:nvCxnSpPr>
      <xdr:spPr>
        <a:xfrm>
          <a:off x="3797300" y="144709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272" name="n_1aveValue【公営住宅】&#10;有形固定資産減価償却率">
          <a:extLst>
            <a:ext uri="{FF2B5EF4-FFF2-40B4-BE49-F238E27FC236}">
              <a16:creationId xmlns:a16="http://schemas.microsoft.com/office/drawing/2014/main" id="{8DF07B0A-38E8-4AEE-8F3A-BD03C4CE0D92}"/>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273" name="n_2aveValue【公営住宅】&#10;有形固定資産減価償却率">
          <a:extLst>
            <a:ext uri="{FF2B5EF4-FFF2-40B4-BE49-F238E27FC236}">
              <a16:creationId xmlns:a16="http://schemas.microsoft.com/office/drawing/2014/main" id="{21DD2351-60A8-4B7A-BC2A-A6AC03CACBE4}"/>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274" name="n_3aveValue【公営住宅】&#10;有形固定資産減価償却率">
          <a:extLst>
            <a:ext uri="{FF2B5EF4-FFF2-40B4-BE49-F238E27FC236}">
              <a16:creationId xmlns:a16="http://schemas.microsoft.com/office/drawing/2014/main" id="{73E621D2-0984-4A56-B245-B1DCB2929A82}"/>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275" name="n_4aveValue【公営住宅】&#10;有形固定資産減価償却率">
          <a:extLst>
            <a:ext uri="{FF2B5EF4-FFF2-40B4-BE49-F238E27FC236}">
              <a16:creationId xmlns:a16="http://schemas.microsoft.com/office/drawing/2014/main" id="{502B51EA-BC7E-4EE8-BD4B-384E75A0D787}"/>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111051</xdr:rowOff>
    </xdr:from>
    <xdr:ext cx="405111" cy="259045"/>
    <xdr:sp macro="" textlink="">
      <xdr:nvSpPr>
        <xdr:cNvPr id="276" name="n_1mainValue【公営住宅】&#10;有形固定資産減価償却率">
          <a:extLst>
            <a:ext uri="{FF2B5EF4-FFF2-40B4-BE49-F238E27FC236}">
              <a16:creationId xmlns:a16="http://schemas.microsoft.com/office/drawing/2014/main" id="{C5206844-E76A-40EA-89C0-6EE3A81134FD}"/>
            </a:ext>
          </a:extLst>
        </xdr:cNvPr>
        <xdr:cNvSpPr txBox="1"/>
      </xdr:nvSpPr>
      <xdr:spPr>
        <a:xfrm>
          <a:off x="3582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A13FA4EA-6427-42CD-8A9E-86DB798886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8E9E2D54-5456-4ED3-84AB-B68B0A8AE3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6B8B9A7-F540-44D1-BE8C-3500AFE745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2011C126-163B-4C7A-98C7-E7A853443A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5F3328E2-58E7-4447-BE64-D033F44883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40C6E9DE-C7E3-451F-9422-1990CB3254A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7804E1D0-7356-4CEE-BE44-4FF0424DCE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E1F7FE4E-00A7-40A0-A7B0-2DC5ED5E15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ACC36223-3436-412F-AF80-B46194AADB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893ECA95-057A-46C7-ADA4-3BA6D3F339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593E138C-439F-4E05-87B0-8F5EA608111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F30E1AE2-52D3-48F0-86CC-F123919EF9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9C84EBD6-9FB9-49C4-B01E-0BF34C4B035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90" name="テキスト ボックス 289">
          <a:extLst>
            <a:ext uri="{FF2B5EF4-FFF2-40B4-BE49-F238E27FC236}">
              <a16:creationId xmlns:a16="http://schemas.microsoft.com/office/drawing/2014/main" id="{C01A7B09-587B-44EF-BCC5-4A505412ECF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ECC95222-102A-486F-980A-EEF38CC7C00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92" name="テキスト ボックス 291">
          <a:extLst>
            <a:ext uri="{FF2B5EF4-FFF2-40B4-BE49-F238E27FC236}">
              <a16:creationId xmlns:a16="http://schemas.microsoft.com/office/drawing/2014/main" id="{0EAF23A4-DD92-4315-9DBC-2136D8103EFF}"/>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0E24D406-59E6-4EAD-909D-239579EFACE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94" name="テキスト ボックス 293">
          <a:extLst>
            <a:ext uri="{FF2B5EF4-FFF2-40B4-BE49-F238E27FC236}">
              <a16:creationId xmlns:a16="http://schemas.microsoft.com/office/drawing/2014/main" id="{8CA63375-808E-4AE1-9727-3157687E9FD6}"/>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4DD3DAE9-0019-406A-B085-7C06EFFB3B7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96" name="テキスト ボックス 295">
          <a:extLst>
            <a:ext uri="{FF2B5EF4-FFF2-40B4-BE49-F238E27FC236}">
              <a16:creationId xmlns:a16="http://schemas.microsoft.com/office/drawing/2014/main" id="{357B54B7-74D7-4728-A892-8BC688BD0951}"/>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AD4713D8-1E3D-4D1C-91D7-8D5D6C5A151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98" name="テキスト ボックス 297">
          <a:extLst>
            <a:ext uri="{FF2B5EF4-FFF2-40B4-BE49-F238E27FC236}">
              <a16:creationId xmlns:a16="http://schemas.microsoft.com/office/drawing/2014/main" id="{7BC4E247-E33B-4499-9F02-92ECA168131B}"/>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31F222C8-AD19-4989-91B5-78FD22DED9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00" name="テキスト ボックス 299">
          <a:extLst>
            <a:ext uri="{FF2B5EF4-FFF2-40B4-BE49-F238E27FC236}">
              <a16:creationId xmlns:a16="http://schemas.microsoft.com/office/drawing/2014/main" id="{71D738F7-DDA4-474F-B88A-2D66EC7CD90F}"/>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862A17B5-1DC2-4272-9ECE-5622DDFC51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02" name="直線コネクタ 301">
          <a:extLst>
            <a:ext uri="{FF2B5EF4-FFF2-40B4-BE49-F238E27FC236}">
              <a16:creationId xmlns:a16="http://schemas.microsoft.com/office/drawing/2014/main" id="{69E93F0C-A323-4C35-9EA7-1C8E4F9E2FAE}"/>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03" name="【公営住宅】&#10;一人当たり面積最小値テキスト">
          <a:extLst>
            <a:ext uri="{FF2B5EF4-FFF2-40B4-BE49-F238E27FC236}">
              <a16:creationId xmlns:a16="http://schemas.microsoft.com/office/drawing/2014/main" id="{B312773E-4171-4DD3-AE31-60757207BE0F}"/>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04" name="直線コネクタ 303">
          <a:extLst>
            <a:ext uri="{FF2B5EF4-FFF2-40B4-BE49-F238E27FC236}">
              <a16:creationId xmlns:a16="http://schemas.microsoft.com/office/drawing/2014/main" id="{40AA38E2-7024-4989-B904-2222A70B7BE4}"/>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05" name="【公営住宅】&#10;一人当たり面積最大値テキスト">
          <a:extLst>
            <a:ext uri="{FF2B5EF4-FFF2-40B4-BE49-F238E27FC236}">
              <a16:creationId xmlns:a16="http://schemas.microsoft.com/office/drawing/2014/main" id="{2C2CF000-F2BE-4274-98A7-FFB31659BDA7}"/>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06" name="直線コネクタ 305">
          <a:extLst>
            <a:ext uri="{FF2B5EF4-FFF2-40B4-BE49-F238E27FC236}">
              <a16:creationId xmlns:a16="http://schemas.microsoft.com/office/drawing/2014/main" id="{0467FF03-9D3B-4AFB-B38B-D7E9A060D47A}"/>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07" name="【公営住宅】&#10;一人当たり面積平均値テキスト">
          <a:extLst>
            <a:ext uri="{FF2B5EF4-FFF2-40B4-BE49-F238E27FC236}">
              <a16:creationId xmlns:a16="http://schemas.microsoft.com/office/drawing/2014/main" id="{B2CB5260-DEA5-455E-9F39-5C5AB1CBE77A}"/>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08" name="フローチャート: 判断 307">
          <a:extLst>
            <a:ext uri="{FF2B5EF4-FFF2-40B4-BE49-F238E27FC236}">
              <a16:creationId xmlns:a16="http://schemas.microsoft.com/office/drawing/2014/main" id="{957571B6-9C90-4DF0-ABEB-0FD44D5A15D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09" name="フローチャート: 判断 308">
          <a:extLst>
            <a:ext uri="{FF2B5EF4-FFF2-40B4-BE49-F238E27FC236}">
              <a16:creationId xmlns:a16="http://schemas.microsoft.com/office/drawing/2014/main" id="{645EF4AD-2779-4727-A996-DAE910BBF1D4}"/>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10" name="フローチャート: 判断 309">
          <a:extLst>
            <a:ext uri="{FF2B5EF4-FFF2-40B4-BE49-F238E27FC236}">
              <a16:creationId xmlns:a16="http://schemas.microsoft.com/office/drawing/2014/main" id="{F717FC05-C29B-4658-86DD-4AD0E157D411}"/>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11" name="フローチャート: 判断 310">
          <a:extLst>
            <a:ext uri="{FF2B5EF4-FFF2-40B4-BE49-F238E27FC236}">
              <a16:creationId xmlns:a16="http://schemas.microsoft.com/office/drawing/2014/main" id="{55F19AF5-4713-4764-ACB7-914E6287760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12" name="フローチャート: 判断 311">
          <a:extLst>
            <a:ext uri="{FF2B5EF4-FFF2-40B4-BE49-F238E27FC236}">
              <a16:creationId xmlns:a16="http://schemas.microsoft.com/office/drawing/2014/main" id="{2C84DD46-AC36-4DD2-ADE4-0B8E85421674}"/>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818AC719-F240-474B-9EFE-6D8B572D6F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559B291-43BC-4F92-A884-6BCE4DFCDA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3954DB0-7D1C-4253-97C1-F3FA53FD43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C300A0F5-056D-46BA-A088-0B1D46049A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3603580-23CF-4AE2-AE50-98E0FACDC4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110257</xdr:rowOff>
    </xdr:from>
    <xdr:to>
      <xdr:col>55</xdr:col>
      <xdr:colOff>50800</xdr:colOff>
      <xdr:row>87</xdr:row>
      <xdr:rowOff>40407</xdr:rowOff>
    </xdr:to>
    <xdr:sp macro="" textlink="">
      <xdr:nvSpPr>
        <xdr:cNvPr id="318" name="楕円 317">
          <a:extLst>
            <a:ext uri="{FF2B5EF4-FFF2-40B4-BE49-F238E27FC236}">
              <a16:creationId xmlns:a16="http://schemas.microsoft.com/office/drawing/2014/main" id="{79CAD606-B98B-4C98-9F20-0305360BDEFF}"/>
            </a:ext>
          </a:extLst>
        </xdr:cNvPr>
        <xdr:cNvSpPr/>
      </xdr:nvSpPr>
      <xdr:spPr>
        <a:xfrm>
          <a:off x="10426700" y="148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19" name="【公営住宅】&#10;一人当たり面積該当値テキスト">
          <a:extLst>
            <a:ext uri="{FF2B5EF4-FFF2-40B4-BE49-F238E27FC236}">
              <a16:creationId xmlns:a16="http://schemas.microsoft.com/office/drawing/2014/main" id="{70D17122-78CD-4DD4-8A9D-E61D81C63392}"/>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110551</xdr:rowOff>
    </xdr:from>
    <xdr:to>
      <xdr:col>50</xdr:col>
      <xdr:colOff>165100</xdr:colOff>
      <xdr:row>87</xdr:row>
      <xdr:rowOff>40701</xdr:rowOff>
    </xdr:to>
    <xdr:sp macro="" textlink="">
      <xdr:nvSpPr>
        <xdr:cNvPr id="320" name="楕円 319">
          <a:extLst>
            <a:ext uri="{FF2B5EF4-FFF2-40B4-BE49-F238E27FC236}">
              <a16:creationId xmlns:a16="http://schemas.microsoft.com/office/drawing/2014/main" id="{C0419016-8F81-4947-8170-1DD2E0D89201}"/>
            </a:ext>
          </a:extLst>
        </xdr:cNvPr>
        <xdr:cNvSpPr/>
      </xdr:nvSpPr>
      <xdr:spPr>
        <a:xfrm>
          <a:off x="9588500" y="148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161057</xdr:rowOff>
    </xdr:from>
    <xdr:to>
      <xdr:col>55</xdr:col>
      <xdr:colOff>0</xdr:colOff>
      <xdr:row>86</xdr:row>
      <xdr:rowOff>161351</xdr:rowOff>
    </xdr:to>
    <xdr:cxnSp macro="">
      <xdr:nvCxnSpPr>
        <xdr:cNvPr id="321" name="直線コネクタ 320">
          <a:extLst>
            <a:ext uri="{FF2B5EF4-FFF2-40B4-BE49-F238E27FC236}">
              <a16:creationId xmlns:a16="http://schemas.microsoft.com/office/drawing/2014/main" id="{5282A2AA-1A31-4E0A-BA7F-35513ED7FA37}"/>
            </a:ext>
          </a:extLst>
        </xdr:cNvPr>
        <xdr:cNvCxnSpPr/>
      </xdr:nvCxnSpPr>
      <xdr:spPr>
        <a:xfrm flipV="1">
          <a:off x="9639300" y="14905757"/>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22" name="n_1aveValue【公営住宅】&#10;一人当たり面積">
          <a:extLst>
            <a:ext uri="{FF2B5EF4-FFF2-40B4-BE49-F238E27FC236}">
              <a16:creationId xmlns:a16="http://schemas.microsoft.com/office/drawing/2014/main" id="{DED9B1E2-0266-4EC4-8883-E21890717840}"/>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23" name="n_2aveValue【公営住宅】&#10;一人当たり面積">
          <a:extLst>
            <a:ext uri="{FF2B5EF4-FFF2-40B4-BE49-F238E27FC236}">
              <a16:creationId xmlns:a16="http://schemas.microsoft.com/office/drawing/2014/main" id="{97E9AE4A-A846-4964-B391-FE4DCC114D32}"/>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24" name="n_3aveValue【公営住宅】&#10;一人当たり面積">
          <a:extLst>
            <a:ext uri="{FF2B5EF4-FFF2-40B4-BE49-F238E27FC236}">
              <a16:creationId xmlns:a16="http://schemas.microsoft.com/office/drawing/2014/main" id="{9314AFE4-A33C-4612-A3B1-B8DCF8B553F3}"/>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25" name="n_4aveValue【公営住宅】&#10;一人当たり面積">
          <a:extLst>
            <a:ext uri="{FF2B5EF4-FFF2-40B4-BE49-F238E27FC236}">
              <a16:creationId xmlns:a16="http://schemas.microsoft.com/office/drawing/2014/main" id="{1B9379E9-4FE6-45D9-981E-450A061F3AE8}"/>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31828</xdr:rowOff>
    </xdr:from>
    <xdr:ext cx="469744" cy="259045"/>
    <xdr:sp macro="" textlink="">
      <xdr:nvSpPr>
        <xdr:cNvPr id="326" name="n_1mainValue【公営住宅】&#10;一人当たり面積">
          <a:extLst>
            <a:ext uri="{FF2B5EF4-FFF2-40B4-BE49-F238E27FC236}">
              <a16:creationId xmlns:a16="http://schemas.microsoft.com/office/drawing/2014/main" id="{230594F3-0048-4BBC-B3F6-69E5C1F8653D}"/>
            </a:ext>
          </a:extLst>
        </xdr:cNvPr>
        <xdr:cNvSpPr txBox="1"/>
      </xdr:nvSpPr>
      <xdr:spPr>
        <a:xfrm>
          <a:off x="9391727" y="1494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4BE39246-637F-4FB9-8B22-225CD22B61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F905B6E4-F3F4-4B5D-ABD0-176C362BF1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B247AD71-EAA9-41B5-8EB0-7CDE277EF2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FCCCDD34-AF2E-4B19-975C-E06124564A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5860DD8E-C92D-4738-AECF-7834135AAA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FF14FD8F-5DAB-406D-9E47-1A8093A0F8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86353E37-6349-4E78-ACF9-5F97D2C9A4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286ED400-7341-45FB-ABE4-336FC78AB7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6FEE26E8-64B5-4949-9C90-B68DAD69F7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AE67D5C-3D24-4E23-99AB-231ED03401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46448CD3-9361-4F8E-AD33-02FE7D04B1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80D44731-4302-4417-BBFE-47B1C2BDD3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8C43280-CF28-4756-A7DD-887344ED4D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DEF905B-1686-47BA-9E0C-055229CA02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450FC5C6-1A77-4F96-924A-8882DFE428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66137495-1245-43E2-A967-45A206DCD0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E0C39117-C86E-47E9-B69C-8BA3A1C67C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E54C246F-1049-40A9-9DDF-B0C150595C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A44603A7-610A-4EC5-8BF3-470FCD09A9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37F2B144-BF16-4074-AAAB-FDE4FAF520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55FC930A-363E-46EF-BB08-293ACB7350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F18BD484-3DEB-43D0-BD98-F485DF12FD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A4087E13-51B9-4323-936D-6A1284DDA3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1B74D343-0CEA-4719-AA62-E0298E82AE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D198D273-6BBA-4427-AFAD-6D1636E344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7FAD6109-EF41-4C4D-AC11-78C6912E93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3926726D-CCB7-4976-A065-F8C8BA83B30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E66BB390-DF95-4C06-90DE-B3F55AE4BC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5" name="テキスト ボックス 354">
          <a:extLst>
            <a:ext uri="{FF2B5EF4-FFF2-40B4-BE49-F238E27FC236}">
              <a16:creationId xmlns:a16="http://schemas.microsoft.com/office/drawing/2014/main" id="{2C8266C2-D2CB-4859-B876-88C8DD8894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11AF114B-C618-4225-8B37-CAD118D23BB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9AA80EF0-FD8C-4D06-A852-F1E45F7F48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D965AD63-89BD-4227-A876-9B46117BD8C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81F5A990-58DC-42AA-A774-B1450EF57D7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3859F902-06FA-45AB-9AAF-3CDA7DC60B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8206A314-0D4D-4376-873E-F669CFCC5F4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F96BEF1C-0C47-489B-8E47-279D7E94B4E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63" name="テキスト ボックス 362">
          <a:extLst>
            <a:ext uri="{FF2B5EF4-FFF2-40B4-BE49-F238E27FC236}">
              <a16:creationId xmlns:a16="http://schemas.microsoft.com/office/drawing/2014/main" id="{9575508B-A4F3-41B7-9481-627EF45BE82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A27DCCB0-3BB9-4A8F-9F9D-DF102FFDFE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461FC050-F9C9-4A18-B383-F6578E58C8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66" name="直線コネクタ 365">
          <a:extLst>
            <a:ext uri="{FF2B5EF4-FFF2-40B4-BE49-F238E27FC236}">
              <a16:creationId xmlns:a16="http://schemas.microsoft.com/office/drawing/2014/main" id="{B41A22CA-A6AE-4EBB-BF7F-97EA67B8A53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67" name="【認定こども園・幼稚園・保育所】&#10;有形固定資産減価償却率最小値テキスト">
          <a:extLst>
            <a:ext uri="{FF2B5EF4-FFF2-40B4-BE49-F238E27FC236}">
              <a16:creationId xmlns:a16="http://schemas.microsoft.com/office/drawing/2014/main" id="{A475AD2B-B7B1-40B6-B63C-FF72058E88F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68" name="直線コネクタ 367">
          <a:extLst>
            <a:ext uri="{FF2B5EF4-FFF2-40B4-BE49-F238E27FC236}">
              <a16:creationId xmlns:a16="http://schemas.microsoft.com/office/drawing/2014/main" id="{83530CD5-BD67-4F8D-BD88-F8DA97A06557}"/>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69" name="【認定こども園・幼稚園・保育所】&#10;有形固定資産減価償却率最大値テキスト">
          <a:extLst>
            <a:ext uri="{FF2B5EF4-FFF2-40B4-BE49-F238E27FC236}">
              <a16:creationId xmlns:a16="http://schemas.microsoft.com/office/drawing/2014/main" id="{6FC5FBFE-FD9F-4A13-9C82-6AB0060CDF5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0" name="直線コネクタ 369">
          <a:extLst>
            <a:ext uri="{FF2B5EF4-FFF2-40B4-BE49-F238E27FC236}">
              <a16:creationId xmlns:a16="http://schemas.microsoft.com/office/drawing/2014/main" id="{147C520F-8F0A-4103-A912-DA6FC564DF4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5DC13481-4079-41F5-BB50-5BBD48CAB387}"/>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72" name="フローチャート: 判断 371">
          <a:extLst>
            <a:ext uri="{FF2B5EF4-FFF2-40B4-BE49-F238E27FC236}">
              <a16:creationId xmlns:a16="http://schemas.microsoft.com/office/drawing/2014/main" id="{37025C00-3D4A-4593-979C-9004DF98B2C7}"/>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73" name="フローチャート: 判断 372">
          <a:extLst>
            <a:ext uri="{FF2B5EF4-FFF2-40B4-BE49-F238E27FC236}">
              <a16:creationId xmlns:a16="http://schemas.microsoft.com/office/drawing/2014/main" id="{44EAD392-6DAF-4B6D-BC7E-BFF175944749}"/>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74" name="フローチャート: 判断 373">
          <a:extLst>
            <a:ext uri="{FF2B5EF4-FFF2-40B4-BE49-F238E27FC236}">
              <a16:creationId xmlns:a16="http://schemas.microsoft.com/office/drawing/2014/main" id="{A2254C4F-69A8-4DDF-A200-F68122DBB72E}"/>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375" name="フローチャート: 判断 374">
          <a:extLst>
            <a:ext uri="{FF2B5EF4-FFF2-40B4-BE49-F238E27FC236}">
              <a16:creationId xmlns:a16="http://schemas.microsoft.com/office/drawing/2014/main" id="{6F4200F2-7C25-4D67-8A64-EBBD07A10468}"/>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376" name="フローチャート: 判断 375">
          <a:extLst>
            <a:ext uri="{FF2B5EF4-FFF2-40B4-BE49-F238E27FC236}">
              <a16:creationId xmlns:a16="http://schemas.microsoft.com/office/drawing/2014/main" id="{61EBB583-11A6-4118-B91E-360CB1D5A83F}"/>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B5C6A906-3C8D-4A77-9E14-39F8B9D626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A886D80B-DCBC-47D4-BF5C-EF19CC239B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A836F446-8EDB-42FC-B5FF-5502A983CF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1A4A0C6-9A59-4C93-80E6-26B789E1AE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8469250-744C-4256-8121-EB11FD2869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73660</xdr:rowOff>
    </xdr:from>
    <xdr:to>
      <xdr:col>85</xdr:col>
      <xdr:colOff>177800</xdr:colOff>
      <xdr:row>41</xdr:row>
      <xdr:rowOff>3810</xdr:rowOff>
    </xdr:to>
    <xdr:sp macro="" textlink="">
      <xdr:nvSpPr>
        <xdr:cNvPr id="382" name="楕円 381">
          <a:extLst>
            <a:ext uri="{FF2B5EF4-FFF2-40B4-BE49-F238E27FC236}">
              <a16:creationId xmlns:a16="http://schemas.microsoft.com/office/drawing/2014/main" id="{5D91BE67-D59D-44CE-80C1-606940D7E83C}"/>
            </a:ext>
          </a:extLst>
        </xdr:cNvPr>
        <xdr:cNvSpPr/>
      </xdr:nvSpPr>
      <xdr:spPr>
        <a:xfrm>
          <a:off x="162687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160037</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56D05515-7A46-48B4-81EE-47A537F980C6}"/>
            </a:ext>
          </a:extLst>
        </xdr:cNvPr>
        <xdr:cNvSpPr txBox="1"/>
      </xdr:nvSpPr>
      <xdr:spPr>
        <a:xfrm>
          <a:off x="16357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73660</xdr:rowOff>
    </xdr:from>
    <xdr:to>
      <xdr:col>81</xdr:col>
      <xdr:colOff>101600</xdr:colOff>
      <xdr:row>41</xdr:row>
      <xdr:rowOff>3810</xdr:rowOff>
    </xdr:to>
    <xdr:sp macro="" textlink="">
      <xdr:nvSpPr>
        <xdr:cNvPr id="384" name="楕円 383">
          <a:extLst>
            <a:ext uri="{FF2B5EF4-FFF2-40B4-BE49-F238E27FC236}">
              <a16:creationId xmlns:a16="http://schemas.microsoft.com/office/drawing/2014/main" id="{B20756D7-EF71-4259-B9A8-CD8A5B54295C}"/>
            </a:ext>
          </a:extLst>
        </xdr:cNvPr>
        <xdr:cNvSpPr/>
      </xdr:nvSpPr>
      <xdr:spPr>
        <a:xfrm>
          <a:off x="154305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124460</xdr:rowOff>
    </xdr:from>
    <xdr:to>
      <xdr:col>85</xdr:col>
      <xdr:colOff>127000</xdr:colOff>
      <xdr:row>40</xdr:row>
      <xdr:rowOff>124460</xdr:rowOff>
    </xdr:to>
    <xdr:cxnSp macro="">
      <xdr:nvCxnSpPr>
        <xdr:cNvPr id="385" name="直線コネクタ 384">
          <a:extLst>
            <a:ext uri="{FF2B5EF4-FFF2-40B4-BE49-F238E27FC236}">
              <a16:creationId xmlns:a16="http://schemas.microsoft.com/office/drawing/2014/main" id="{2DF58779-ECD0-467D-B3A9-A2D3DDCB6CB9}"/>
            </a:ext>
          </a:extLst>
        </xdr:cNvPr>
        <xdr:cNvCxnSpPr/>
      </xdr:nvCxnSpPr>
      <xdr:spPr>
        <a:xfrm>
          <a:off x="15481300" y="698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932203C5-35DF-4EDB-8E9D-C2860B64DFBB}"/>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59D0C545-2301-43BD-A173-4C32F7F6E257}"/>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F6F5854A-4A4C-41E7-8E6A-3851A086734A}"/>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38114AA2-965D-4D8D-A608-C0592881605E}"/>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166387</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C7E7E136-9A49-47DC-9B82-9BDAFC2C0515}"/>
            </a:ext>
          </a:extLst>
        </xdr:cNvPr>
        <xdr:cNvSpPr txBox="1"/>
      </xdr:nvSpPr>
      <xdr:spPr>
        <a:xfrm>
          <a:off x="15266044" y="702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E298F755-AEFD-409C-977B-D6AA7DD390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C21F6B36-AF2F-41D1-AD3F-816494CC41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D6B3B0A3-12C1-4A79-9879-C2A8AB7286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1E27068C-DDD7-4AB3-8509-FB0A97F37D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A09A1914-C0EC-4178-A9D2-687ACA3120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13FAD63E-3E44-4A14-B9D0-A3323C51F2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64651C50-0F04-4815-B53A-982159BEA6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F95B5F72-24D8-4D77-8275-B64DFB7F89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3BED15E2-3273-4256-BC38-401CA171BB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A9E88B50-4560-4D7F-92A8-E7B9BC39E9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a:extLst>
            <a:ext uri="{FF2B5EF4-FFF2-40B4-BE49-F238E27FC236}">
              <a16:creationId xmlns:a16="http://schemas.microsoft.com/office/drawing/2014/main" id="{73A9A320-11C6-4C2A-8DDE-594542E3E0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9BF8514A-AFB0-4571-B270-37324872D0F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a:extLst>
            <a:ext uri="{FF2B5EF4-FFF2-40B4-BE49-F238E27FC236}">
              <a16:creationId xmlns:a16="http://schemas.microsoft.com/office/drawing/2014/main" id="{0D1ACEFC-E0B6-4135-9471-EA40B8BD0AF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4" name="テキスト ボックス 403">
          <a:extLst>
            <a:ext uri="{FF2B5EF4-FFF2-40B4-BE49-F238E27FC236}">
              <a16:creationId xmlns:a16="http://schemas.microsoft.com/office/drawing/2014/main" id="{7759D1AE-1712-448A-84DF-9091B385CB5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a:extLst>
            <a:ext uri="{FF2B5EF4-FFF2-40B4-BE49-F238E27FC236}">
              <a16:creationId xmlns:a16="http://schemas.microsoft.com/office/drawing/2014/main" id="{1618E2FE-BD1B-4E2F-9B27-2BB14AAD5E0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6" name="テキスト ボックス 405">
          <a:extLst>
            <a:ext uri="{FF2B5EF4-FFF2-40B4-BE49-F238E27FC236}">
              <a16:creationId xmlns:a16="http://schemas.microsoft.com/office/drawing/2014/main" id="{49919087-E8A9-4EDE-B0D9-B7AE220F3D1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a:extLst>
            <a:ext uri="{FF2B5EF4-FFF2-40B4-BE49-F238E27FC236}">
              <a16:creationId xmlns:a16="http://schemas.microsoft.com/office/drawing/2014/main" id="{B91A2027-5FCA-402A-AB04-27012FCA922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8" name="テキスト ボックス 407">
          <a:extLst>
            <a:ext uri="{FF2B5EF4-FFF2-40B4-BE49-F238E27FC236}">
              <a16:creationId xmlns:a16="http://schemas.microsoft.com/office/drawing/2014/main" id="{0A29A3FF-3275-4C96-A752-0053475C17E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a:extLst>
            <a:ext uri="{FF2B5EF4-FFF2-40B4-BE49-F238E27FC236}">
              <a16:creationId xmlns:a16="http://schemas.microsoft.com/office/drawing/2014/main" id="{AC320037-03FB-443D-998E-4A5967F8183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0" name="テキスト ボックス 409">
          <a:extLst>
            <a:ext uri="{FF2B5EF4-FFF2-40B4-BE49-F238E27FC236}">
              <a16:creationId xmlns:a16="http://schemas.microsoft.com/office/drawing/2014/main" id="{0D6ABC8F-912A-4AFB-9937-804700C33A6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a:extLst>
            <a:ext uri="{FF2B5EF4-FFF2-40B4-BE49-F238E27FC236}">
              <a16:creationId xmlns:a16="http://schemas.microsoft.com/office/drawing/2014/main" id="{B50A4BEB-3CB4-4F1C-AEE1-C6AB651E7B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8EDC7DD3-9C12-41E1-97B9-851AEE9BA51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F743D07E-8178-4CEE-AC6F-9FD94414B7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0ED91932-9105-4DDA-BBCA-6702E73509F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77B4E740-BCDF-475B-9749-8381A319B6F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16" name="直線コネクタ 415">
          <a:extLst>
            <a:ext uri="{FF2B5EF4-FFF2-40B4-BE49-F238E27FC236}">
              <a16:creationId xmlns:a16="http://schemas.microsoft.com/office/drawing/2014/main" id="{66ACF8F5-902A-4FCD-8B60-3363D85390FB}"/>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93EC73F7-F2CA-41AF-A0C7-B71CBB950E9B}"/>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18" name="直線コネクタ 417">
          <a:extLst>
            <a:ext uri="{FF2B5EF4-FFF2-40B4-BE49-F238E27FC236}">
              <a16:creationId xmlns:a16="http://schemas.microsoft.com/office/drawing/2014/main" id="{2DF009E4-C805-49EB-88B5-615A76712BFC}"/>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6BF24776-13E5-46C4-B5F8-18A67AAAEA0C}"/>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20" name="直線コネクタ 419">
          <a:extLst>
            <a:ext uri="{FF2B5EF4-FFF2-40B4-BE49-F238E27FC236}">
              <a16:creationId xmlns:a16="http://schemas.microsoft.com/office/drawing/2014/main" id="{4C1AB923-207B-4E61-A856-71D277575B88}"/>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C66062CF-94A7-4653-BC57-7AE52D6FB125}"/>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22" name="フローチャート: 判断 421">
          <a:extLst>
            <a:ext uri="{FF2B5EF4-FFF2-40B4-BE49-F238E27FC236}">
              <a16:creationId xmlns:a16="http://schemas.microsoft.com/office/drawing/2014/main" id="{D2F3DC06-674D-480D-AED8-955CA532360F}"/>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23" name="フローチャート: 判断 422">
          <a:extLst>
            <a:ext uri="{FF2B5EF4-FFF2-40B4-BE49-F238E27FC236}">
              <a16:creationId xmlns:a16="http://schemas.microsoft.com/office/drawing/2014/main" id="{5C261856-D35D-4CB6-ABA1-A2496D125DC1}"/>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24" name="フローチャート: 判断 423">
          <a:extLst>
            <a:ext uri="{FF2B5EF4-FFF2-40B4-BE49-F238E27FC236}">
              <a16:creationId xmlns:a16="http://schemas.microsoft.com/office/drawing/2014/main" id="{D3DF9577-C16F-42B6-9942-F8F9C3F2F445}"/>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25" name="フローチャート: 判断 424">
          <a:extLst>
            <a:ext uri="{FF2B5EF4-FFF2-40B4-BE49-F238E27FC236}">
              <a16:creationId xmlns:a16="http://schemas.microsoft.com/office/drawing/2014/main" id="{2D2CE68D-5EFE-4760-9506-C8017F1AE241}"/>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26" name="フローチャート: 判断 425">
          <a:extLst>
            <a:ext uri="{FF2B5EF4-FFF2-40B4-BE49-F238E27FC236}">
              <a16:creationId xmlns:a16="http://schemas.microsoft.com/office/drawing/2014/main" id="{338B0D74-7955-4B73-BF1D-46D6E68BFCA1}"/>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927E586-9C59-414A-A084-694DB7AD1E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D4B4BEA-F2ED-4560-9708-3BBEEA3F77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5365BAB-43C5-49DC-871D-DAB2A788E2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C3DF3D2-00BC-4FC8-8AEE-60A2CE6F2D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16B0232-BBF6-463F-A5AF-5E339A63DF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115207</xdr:rowOff>
    </xdr:from>
    <xdr:to>
      <xdr:col>116</xdr:col>
      <xdr:colOff>114300</xdr:colOff>
      <xdr:row>40</xdr:row>
      <xdr:rowOff>45357</xdr:rowOff>
    </xdr:to>
    <xdr:sp macro="" textlink="">
      <xdr:nvSpPr>
        <xdr:cNvPr id="432" name="楕円 431">
          <a:extLst>
            <a:ext uri="{FF2B5EF4-FFF2-40B4-BE49-F238E27FC236}">
              <a16:creationId xmlns:a16="http://schemas.microsoft.com/office/drawing/2014/main" id="{F08D5E2A-BB9F-4EE6-9A0E-4F410B8431E5}"/>
            </a:ext>
          </a:extLst>
        </xdr:cNvPr>
        <xdr:cNvSpPr/>
      </xdr:nvSpPr>
      <xdr:spPr>
        <a:xfrm>
          <a:off x="22110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93634</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7CD6F92E-1AB7-4CF8-91AF-24EF38BDD812}"/>
            </a:ext>
          </a:extLst>
        </xdr:cNvPr>
        <xdr:cNvSpPr txBox="1"/>
      </xdr:nvSpPr>
      <xdr:spPr>
        <a:xfrm>
          <a:off x="22199600"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132624</xdr:rowOff>
    </xdr:from>
    <xdr:to>
      <xdr:col>112</xdr:col>
      <xdr:colOff>38100</xdr:colOff>
      <xdr:row>40</xdr:row>
      <xdr:rowOff>62774</xdr:rowOff>
    </xdr:to>
    <xdr:sp macro="" textlink="">
      <xdr:nvSpPr>
        <xdr:cNvPr id="434" name="楕円 433">
          <a:extLst>
            <a:ext uri="{FF2B5EF4-FFF2-40B4-BE49-F238E27FC236}">
              <a16:creationId xmlns:a16="http://schemas.microsoft.com/office/drawing/2014/main" id="{A1169AEA-C1AA-40AF-AAC2-CE3AF8686AAF}"/>
            </a:ext>
          </a:extLst>
        </xdr:cNvPr>
        <xdr:cNvSpPr/>
      </xdr:nvSpPr>
      <xdr:spPr>
        <a:xfrm>
          <a:off x="212725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166007</xdr:rowOff>
    </xdr:from>
    <xdr:to>
      <xdr:col>116</xdr:col>
      <xdr:colOff>63500</xdr:colOff>
      <xdr:row>40</xdr:row>
      <xdr:rowOff>11974</xdr:rowOff>
    </xdr:to>
    <xdr:cxnSp macro="">
      <xdr:nvCxnSpPr>
        <xdr:cNvPr id="435" name="直線コネクタ 434">
          <a:extLst>
            <a:ext uri="{FF2B5EF4-FFF2-40B4-BE49-F238E27FC236}">
              <a16:creationId xmlns:a16="http://schemas.microsoft.com/office/drawing/2014/main" id="{638763CD-5786-40DC-B32F-8DA5915E2296}"/>
            </a:ext>
          </a:extLst>
        </xdr:cNvPr>
        <xdr:cNvCxnSpPr/>
      </xdr:nvCxnSpPr>
      <xdr:spPr>
        <a:xfrm flipV="1">
          <a:off x="21323300" y="6852557"/>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436" name="n_1aveValue【認定こども園・幼稚園・保育所】&#10;一人当たり面積">
          <a:extLst>
            <a:ext uri="{FF2B5EF4-FFF2-40B4-BE49-F238E27FC236}">
              <a16:creationId xmlns:a16="http://schemas.microsoft.com/office/drawing/2014/main" id="{683AFFEE-8B8A-4E7B-89B0-71E03C83C15A}"/>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437" name="n_2aveValue【認定こども園・幼稚園・保育所】&#10;一人当たり面積">
          <a:extLst>
            <a:ext uri="{FF2B5EF4-FFF2-40B4-BE49-F238E27FC236}">
              <a16:creationId xmlns:a16="http://schemas.microsoft.com/office/drawing/2014/main" id="{619B8275-63DE-483A-87EE-930656E7755D}"/>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438" name="n_3aveValue【認定こども園・幼稚園・保育所】&#10;一人当たり面積">
          <a:extLst>
            <a:ext uri="{FF2B5EF4-FFF2-40B4-BE49-F238E27FC236}">
              <a16:creationId xmlns:a16="http://schemas.microsoft.com/office/drawing/2014/main" id="{618F72C1-C624-4CD7-ABE1-89CC04C26A5B}"/>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439" name="n_4aveValue【認定こども園・幼稚園・保育所】&#10;一人当たり面積">
          <a:extLst>
            <a:ext uri="{FF2B5EF4-FFF2-40B4-BE49-F238E27FC236}">
              <a16:creationId xmlns:a16="http://schemas.microsoft.com/office/drawing/2014/main" id="{B606D069-B926-4475-92D0-108812021A62}"/>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53901</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53B3EBA9-96F9-4E8A-85BE-16BE86A65FB0}"/>
            </a:ext>
          </a:extLst>
        </xdr:cNvPr>
        <xdr:cNvSpPr txBox="1"/>
      </xdr:nvSpPr>
      <xdr:spPr>
        <a:xfrm>
          <a:off x="21075727" y="69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a:extLst>
            <a:ext uri="{FF2B5EF4-FFF2-40B4-BE49-F238E27FC236}">
              <a16:creationId xmlns:a16="http://schemas.microsoft.com/office/drawing/2014/main" id="{D772146A-C632-40D3-8F09-54DE1CE0F5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a:extLst>
            <a:ext uri="{FF2B5EF4-FFF2-40B4-BE49-F238E27FC236}">
              <a16:creationId xmlns:a16="http://schemas.microsoft.com/office/drawing/2014/main" id="{9FE03658-FD22-4592-86C3-D96632C2A5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a:extLst>
            <a:ext uri="{FF2B5EF4-FFF2-40B4-BE49-F238E27FC236}">
              <a16:creationId xmlns:a16="http://schemas.microsoft.com/office/drawing/2014/main" id="{1A7ADDA6-AE35-420B-AED7-8E30FEA982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a:extLst>
            <a:ext uri="{FF2B5EF4-FFF2-40B4-BE49-F238E27FC236}">
              <a16:creationId xmlns:a16="http://schemas.microsoft.com/office/drawing/2014/main" id="{EDA25D46-6E1A-467D-8D25-FF44A88A55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a:extLst>
            <a:ext uri="{FF2B5EF4-FFF2-40B4-BE49-F238E27FC236}">
              <a16:creationId xmlns:a16="http://schemas.microsoft.com/office/drawing/2014/main" id="{6B27D678-5D39-4403-8CFF-EE9D5986B0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a:extLst>
            <a:ext uri="{FF2B5EF4-FFF2-40B4-BE49-F238E27FC236}">
              <a16:creationId xmlns:a16="http://schemas.microsoft.com/office/drawing/2014/main" id="{5DF1B1EB-3403-462F-BE94-FB75A30449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a:extLst>
            <a:ext uri="{FF2B5EF4-FFF2-40B4-BE49-F238E27FC236}">
              <a16:creationId xmlns:a16="http://schemas.microsoft.com/office/drawing/2014/main" id="{BC6BC17E-1149-49CD-B570-4F0E1A4413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a:extLst>
            <a:ext uri="{FF2B5EF4-FFF2-40B4-BE49-F238E27FC236}">
              <a16:creationId xmlns:a16="http://schemas.microsoft.com/office/drawing/2014/main" id="{F15812A6-B11E-45B1-8440-67E13BA0D2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a:extLst>
            <a:ext uri="{FF2B5EF4-FFF2-40B4-BE49-F238E27FC236}">
              <a16:creationId xmlns:a16="http://schemas.microsoft.com/office/drawing/2014/main" id="{63945389-AC25-4B6F-B1D4-F960276D33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a:extLst>
            <a:ext uri="{FF2B5EF4-FFF2-40B4-BE49-F238E27FC236}">
              <a16:creationId xmlns:a16="http://schemas.microsoft.com/office/drawing/2014/main" id="{71EA436A-7916-412A-A22A-43D7D323CA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FBFEC13F-39EB-4153-A5D6-60C5D7F42A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6032CB7F-E366-47E7-9326-1990A13033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5C566718-33AD-4775-9529-2B35506E283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75345060-C043-4177-AC7B-FEE957AD746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35F7703D-C362-4B61-87E5-2B4D7B49F1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841DDD7A-88F6-4C75-9625-D4C68546EEE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00E4E0AF-D874-4D0C-83BE-165CF566B33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21DA46A0-FF37-404A-9851-384B0205023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A92C8A01-1E01-4CC5-AE76-7073C15AD38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2B529BA7-BAF5-435A-9082-83DC8EA15F4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D2CB20C4-B58A-48FD-B8E7-BBFA8887967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4EE47D59-C275-41CC-B39B-CE5746B90E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3" name="テキスト ボックス 462">
          <a:extLst>
            <a:ext uri="{FF2B5EF4-FFF2-40B4-BE49-F238E27FC236}">
              <a16:creationId xmlns:a16="http://schemas.microsoft.com/office/drawing/2014/main" id="{92C37D0C-A4D1-4857-8F5C-E8377BC198B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a:extLst>
            <a:ext uri="{FF2B5EF4-FFF2-40B4-BE49-F238E27FC236}">
              <a16:creationId xmlns:a16="http://schemas.microsoft.com/office/drawing/2014/main" id="{61C070AE-9A41-4264-BF50-5A02D533BD6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65" name="直線コネクタ 464">
          <a:extLst>
            <a:ext uri="{FF2B5EF4-FFF2-40B4-BE49-F238E27FC236}">
              <a16:creationId xmlns:a16="http://schemas.microsoft.com/office/drawing/2014/main" id="{874766F7-3DEB-426B-BD14-50AF1FC9C7F9}"/>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66" name="【学校施設】&#10;有形固定資産減価償却率最小値テキスト">
          <a:extLst>
            <a:ext uri="{FF2B5EF4-FFF2-40B4-BE49-F238E27FC236}">
              <a16:creationId xmlns:a16="http://schemas.microsoft.com/office/drawing/2014/main" id="{59C2C074-7EFC-4B5A-870E-4BE0E80BF32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67" name="直線コネクタ 466">
          <a:extLst>
            <a:ext uri="{FF2B5EF4-FFF2-40B4-BE49-F238E27FC236}">
              <a16:creationId xmlns:a16="http://schemas.microsoft.com/office/drawing/2014/main" id="{96C14671-ECA9-4E12-A2B4-E47D24E2FC4E}"/>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68" name="【学校施設】&#10;有形固定資産減価償却率最大値テキスト">
          <a:extLst>
            <a:ext uri="{FF2B5EF4-FFF2-40B4-BE49-F238E27FC236}">
              <a16:creationId xmlns:a16="http://schemas.microsoft.com/office/drawing/2014/main" id="{B34A53D2-377E-4288-B9B4-5DDDE2E3F2AA}"/>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69" name="直線コネクタ 468">
          <a:extLst>
            <a:ext uri="{FF2B5EF4-FFF2-40B4-BE49-F238E27FC236}">
              <a16:creationId xmlns:a16="http://schemas.microsoft.com/office/drawing/2014/main" id="{79584FD1-87A0-4D45-924C-00A51A79ED8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470" name="【学校施設】&#10;有形固定資産減価償却率平均値テキスト">
          <a:extLst>
            <a:ext uri="{FF2B5EF4-FFF2-40B4-BE49-F238E27FC236}">
              <a16:creationId xmlns:a16="http://schemas.microsoft.com/office/drawing/2014/main" id="{0751AF71-8C23-4196-86B6-B19F77BFEB1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71" name="フローチャート: 判断 470">
          <a:extLst>
            <a:ext uri="{FF2B5EF4-FFF2-40B4-BE49-F238E27FC236}">
              <a16:creationId xmlns:a16="http://schemas.microsoft.com/office/drawing/2014/main" id="{4086EAB3-8362-4052-A7ED-ABF74942C6CD}"/>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72" name="フローチャート: 判断 471">
          <a:extLst>
            <a:ext uri="{FF2B5EF4-FFF2-40B4-BE49-F238E27FC236}">
              <a16:creationId xmlns:a16="http://schemas.microsoft.com/office/drawing/2014/main" id="{063CFE5D-6F81-4390-8827-A2FED9A56E9E}"/>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3" name="フローチャート: 判断 472">
          <a:extLst>
            <a:ext uri="{FF2B5EF4-FFF2-40B4-BE49-F238E27FC236}">
              <a16:creationId xmlns:a16="http://schemas.microsoft.com/office/drawing/2014/main" id="{DFDE7ACC-FCB6-4C25-AAF1-EAA05CC2D29D}"/>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74" name="フローチャート: 判断 473">
          <a:extLst>
            <a:ext uri="{FF2B5EF4-FFF2-40B4-BE49-F238E27FC236}">
              <a16:creationId xmlns:a16="http://schemas.microsoft.com/office/drawing/2014/main" id="{D2CD6921-2CE2-4785-B656-30EF0DD5719D}"/>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75" name="フローチャート: 判断 474">
          <a:extLst>
            <a:ext uri="{FF2B5EF4-FFF2-40B4-BE49-F238E27FC236}">
              <a16:creationId xmlns:a16="http://schemas.microsoft.com/office/drawing/2014/main" id="{86673A80-D0D9-44FF-A19D-A6B2F498EC9B}"/>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F834FEE0-1F8B-4ED5-B0EF-5E18D1F4B6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504B9403-6E88-488D-8FEB-B80123B1F1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51D68D3A-A223-4591-956F-F4155A4F96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75D5BDC6-76FD-4FDC-AEF0-1160977B12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718606C-017C-4089-946F-6C45D79004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81" name="楕円 480">
          <a:extLst>
            <a:ext uri="{FF2B5EF4-FFF2-40B4-BE49-F238E27FC236}">
              <a16:creationId xmlns:a16="http://schemas.microsoft.com/office/drawing/2014/main" id="{DBEED2B4-0612-4C8C-A3BD-CAFEA38FB4E2}"/>
            </a:ext>
          </a:extLst>
        </xdr:cNvPr>
        <xdr:cNvSpPr/>
      </xdr:nvSpPr>
      <xdr:spPr>
        <a:xfrm>
          <a:off x="16268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93997</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203335F1-BBEC-48A8-A601-C9E85EC73B0D}"/>
            </a:ext>
          </a:extLst>
        </xdr:cNvPr>
        <xdr:cNvSpPr txBox="1"/>
      </xdr:nvSpPr>
      <xdr:spPr>
        <a:xfrm>
          <a:off x="16357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483" name="楕円 482">
          <a:extLst>
            <a:ext uri="{FF2B5EF4-FFF2-40B4-BE49-F238E27FC236}">
              <a16:creationId xmlns:a16="http://schemas.microsoft.com/office/drawing/2014/main" id="{72A4E949-5056-4584-AFC9-8CDC8AF0E184}"/>
            </a:ext>
          </a:extLst>
        </xdr:cNvPr>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121920</xdr:rowOff>
    </xdr:to>
    <xdr:cxnSp macro="">
      <xdr:nvCxnSpPr>
        <xdr:cNvPr id="484" name="直線コネクタ 483">
          <a:extLst>
            <a:ext uri="{FF2B5EF4-FFF2-40B4-BE49-F238E27FC236}">
              <a16:creationId xmlns:a16="http://schemas.microsoft.com/office/drawing/2014/main" id="{BF6260CA-2DAC-4B51-AD42-57DE60590A0F}"/>
            </a:ext>
          </a:extLst>
        </xdr:cNvPr>
        <xdr:cNvCxnSpPr/>
      </xdr:nvCxnSpPr>
      <xdr:spPr>
        <a:xfrm>
          <a:off x="15481300" y="101803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85" name="n_1aveValue【学校施設】&#10;有形固定資産減価償却率">
          <a:extLst>
            <a:ext uri="{FF2B5EF4-FFF2-40B4-BE49-F238E27FC236}">
              <a16:creationId xmlns:a16="http://schemas.microsoft.com/office/drawing/2014/main" id="{EF828730-68DE-46D8-8D57-DFE53A449D4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86" name="n_2aveValue【学校施設】&#10;有形固定資産減価償却率">
          <a:extLst>
            <a:ext uri="{FF2B5EF4-FFF2-40B4-BE49-F238E27FC236}">
              <a16:creationId xmlns:a16="http://schemas.microsoft.com/office/drawing/2014/main" id="{94C8BFA9-80F2-4CA2-9C3C-468DA22233E8}"/>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87" name="n_3aveValue【学校施設】&#10;有形固定資産減価償却率">
          <a:extLst>
            <a:ext uri="{FF2B5EF4-FFF2-40B4-BE49-F238E27FC236}">
              <a16:creationId xmlns:a16="http://schemas.microsoft.com/office/drawing/2014/main" id="{7D493ADE-D676-430C-AD36-4B0EABB0773C}"/>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488" name="n_4aveValue【学校施設】&#10;有形固定資産減価償却率">
          <a:extLst>
            <a:ext uri="{FF2B5EF4-FFF2-40B4-BE49-F238E27FC236}">
              <a16:creationId xmlns:a16="http://schemas.microsoft.com/office/drawing/2014/main" id="{713D7F32-3ED8-49D8-AAE6-C5B104B2B94F}"/>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489" name="n_1mainValue【学校施設】&#10;有形固定資産減価償却率">
          <a:extLst>
            <a:ext uri="{FF2B5EF4-FFF2-40B4-BE49-F238E27FC236}">
              <a16:creationId xmlns:a16="http://schemas.microsoft.com/office/drawing/2014/main" id="{92ED5652-D4EF-41B1-AE0C-F1FE74569D9B}"/>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39047A05-83C1-41ED-9067-3E483C2C2B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1AB57459-5E23-496C-AF50-8EC7039D78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AE13C36B-6200-419D-8D0F-85088E02C6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7B4C381A-D5AE-4405-9D96-032D972B90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7AB01898-F5EE-4D62-BDF7-C2F745B6D1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68F06565-B9CB-43D4-904B-15822EEB31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7054157F-B67F-4676-92D0-E9F0F81869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B070CC0E-8483-4670-B226-77EC54FC60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87A64547-DEC4-428F-9903-3027FC3680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6B9BA5A3-7376-45E4-B692-D0E0F05CEE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a:extLst>
            <a:ext uri="{FF2B5EF4-FFF2-40B4-BE49-F238E27FC236}">
              <a16:creationId xmlns:a16="http://schemas.microsoft.com/office/drawing/2014/main" id="{55AFCBF5-40EB-4449-96F5-5C41FD236E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AFDCBFC5-9D0D-4FCC-BBD6-E2541C5388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a:extLst>
            <a:ext uri="{FF2B5EF4-FFF2-40B4-BE49-F238E27FC236}">
              <a16:creationId xmlns:a16="http://schemas.microsoft.com/office/drawing/2014/main" id="{182E303B-E82B-4EAF-9388-84EDB0E41E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a:extLst>
            <a:ext uri="{FF2B5EF4-FFF2-40B4-BE49-F238E27FC236}">
              <a16:creationId xmlns:a16="http://schemas.microsoft.com/office/drawing/2014/main" id="{0833E48F-62C3-4EF0-9B93-83BBBD330FB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a:extLst>
            <a:ext uri="{FF2B5EF4-FFF2-40B4-BE49-F238E27FC236}">
              <a16:creationId xmlns:a16="http://schemas.microsoft.com/office/drawing/2014/main" id="{A8D0D08B-F59B-4E70-9D4D-E45A2093027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5" name="テキスト ボックス 504">
          <a:extLst>
            <a:ext uri="{FF2B5EF4-FFF2-40B4-BE49-F238E27FC236}">
              <a16:creationId xmlns:a16="http://schemas.microsoft.com/office/drawing/2014/main" id="{1511A4FF-CD95-41AC-8060-24B04EDBA16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a:extLst>
            <a:ext uri="{FF2B5EF4-FFF2-40B4-BE49-F238E27FC236}">
              <a16:creationId xmlns:a16="http://schemas.microsoft.com/office/drawing/2014/main" id="{7EFB91F0-6BAF-43BD-90EC-82CF8DDBDB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7" name="テキスト ボックス 506">
          <a:extLst>
            <a:ext uri="{FF2B5EF4-FFF2-40B4-BE49-F238E27FC236}">
              <a16:creationId xmlns:a16="http://schemas.microsoft.com/office/drawing/2014/main" id="{4E5A74E5-82AF-4874-BE1B-0879779E2E1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a:extLst>
            <a:ext uri="{FF2B5EF4-FFF2-40B4-BE49-F238E27FC236}">
              <a16:creationId xmlns:a16="http://schemas.microsoft.com/office/drawing/2014/main" id="{143F0E10-2C6C-4584-95A6-7201FBF2FD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9" name="テキスト ボックス 508">
          <a:extLst>
            <a:ext uri="{FF2B5EF4-FFF2-40B4-BE49-F238E27FC236}">
              <a16:creationId xmlns:a16="http://schemas.microsoft.com/office/drawing/2014/main" id="{4BA4E63D-F7B2-4064-BD66-3DC4CD46403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1A489EAA-7BBF-4D23-BAE8-6017AB627D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1" name="テキスト ボックス 510">
          <a:extLst>
            <a:ext uri="{FF2B5EF4-FFF2-40B4-BE49-F238E27FC236}">
              <a16:creationId xmlns:a16="http://schemas.microsoft.com/office/drawing/2014/main" id="{DCD00804-0A3D-40EB-8197-86358B7B4A2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a:extLst>
            <a:ext uri="{FF2B5EF4-FFF2-40B4-BE49-F238E27FC236}">
              <a16:creationId xmlns:a16="http://schemas.microsoft.com/office/drawing/2014/main" id="{3D83F3A7-BE72-4714-9452-9AA8B26BFC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13" name="直線コネクタ 512">
          <a:extLst>
            <a:ext uri="{FF2B5EF4-FFF2-40B4-BE49-F238E27FC236}">
              <a16:creationId xmlns:a16="http://schemas.microsoft.com/office/drawing/2014/main" id="{3DC7EB14-7735-4907-88C4-E577458A7A88}"/>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14" name="【学校施設】&#10;一人当たり面積最小値テキスト">
          <a:extLst>
            <a:ext uri="{FF2B5EF4-FFF2-40B4-BE49-F238E27FC236}">
              <a16:creationId xmlns:a16="http://schemas.microsoft.com/office/drawing/2014/main" id="{A1DD0AA1-D605-43C7-9937-E316835126FE}"/>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15" name="直線コネクタ 514">
          <a:extLst>
            <a:ext uri="{FF2B5EF4-FFF2-40B4-BE49-F238E27FC236}">
              <a16:creationId xmlns:a16="http://schemas.microsoft.com/office/drawing/2014/main" id="{D55D1B92-C53C-4B60-A8B4-9147BA55D9D3}"/>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16" name="【学校施設】&#10;一人当たり面積最大値テキスト">
          <a:extLst>
            <a:ext uri="{FF2B5EF4-FFF2-40B4-BE49-F238E27FC236}">
              <a16:creationId xmlns:a16="http://schemas.microsoft.com/office/drawing/2014/main" id="{14EB1DDF-B327-471D-A6E1-D0B3C33B88F7}"/>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17" name="直線コネクタ 516">
          <a:extLst>
            <a:ext uri="{FF2B5EF4-FFF2-40B4-BE49-F238E27FC236}">
              <a16:creationId xmlns:a16="http://schemas.microsoft.com/office/drawing/2014/main" id="{029D55E9-E59B-4D0A-B5C6-5C0B932E3B7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18" name="【学校施設】&#10;一人当たり面積平均値テキスト">
          <a:extLst>
            <a:ext uri="{FF2B5EF4-FFF2-40B4-BE49-F238E27FC236}">
              <a16:creationId xmlns:a16="http://schemas.microsoft.com/office/drawing/2014/main" id="{7C86A141-DC31-4656-9229-3D294D108552}"/>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19" name="フローチャート: 判断 518">
          <a:extLst>
            <a:ext uri="{FF2B5EF4-FFF2-40B4-BE49-F238E27FC236}">
              <a16:creationId xmlns:a16="http://schemas.microsoft.com/office/drawing/2014/main" id="{A751C638-1E4F-4170-8A62-389775499B27}"/>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20" name="フローチャート: 判断 519">
          <a:extLst>
            <a:ext uri="{FF2B5EF4-FFF2-40B4-BE49-F238E27FC236}">
              <a16:creationId xmlns:a16="http://schemas.microsoft.com/office/drawing/2014/main" id="{616ECF71-2A2E-4127-B912-DF850226A1A3}"/>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21" name="フローチャート: 判断 520">
          <a:extLst>
            <a:ext uri="{FF2B5EF4-FFF2-40B4-BE49-F238E27FC236}">
              <a16:creationId xmlns:a16="http://schemas.microsoft.com/office/drawing/2014/main" id="{98CDC372-6A10-42EC-963C-02274CE73722}"/>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22" name="フローチャート: 判断 521">
          <a:extLst>
            <a:ext uri="{FF2B5EF4-FFF2-40B4-BE49-F238E27FC236}">
              <a16:creationId xmlns:a16="http://schemas.microsoft.com/office/drawing/2014/main" id="{69C86698-3E0C-46BA-8A03-D0B01BAFEB51}"/>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23" name="フローチャート: 判断 522">
          <a:extLst>
            <a:ext uri="{FF2B5EF4-FFF2-40B4-BE49-F238E27FC236}">
              <a16:creationId xmlns:a16="http://schemas.microsoft.com/office/drawing/2014/main" id="{A47713E1-6622-472C-A8FF-EC7B6B6755A9}"/>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35D9074-47CE-4F24-8466-BF7370A3CA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45F938A3-ABA6-4DD1-861F-1957FEEFB8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7F04C619-5F9E-4039-87DE-3CAA79FD69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26135FC-E78C-4E57-87A1-5EAC788F23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AD2ECD9-0875-4AC0-80FB-2B3CCFB63F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133223</xdr:rowOff>
    </xdr:from>
    <xdr:to>
      <xdr:col>116</xdr:col>
      <xdr:colOff>114300</xdr:colOff>
      <xdr:row>63</xdr:row>
      <xdr:rowOff>63373</xdr:rowOff>
    </xdr:to>
    <xdr:sp macro="" textlink="">
      <xdr:nvSpPr>
        <xdr:cNvPr id="529" name="楕円 528">
          <a:extLst>
            <a:ext uri="{FF2B5EF4-FFF2-40B4-BE49-F238E27FC236}">
              <a16:creationId xmlns:a16="http://schemas.microsoft.com/office/drawing/2014/main" id="{F03127A3-93C6-4783-B83F-08CC8242C33B}"/>
            </a:ext>
          </a:extLst>
        </xdr:cNvPr>
        <xdr:cNvSpPr/>
      </xdr:nvSpPr>
      <xdr:spPr>
        <a:xfrm>
          <a:off x="221107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48150</xdr:rowOff>
    </xdr:from>
    <xdr:ext cx="469744" cy="259045"/>
    <xdr:sp macro="" textlink="">
      <xdr:nvSpPr>
        <xdr:cNvPr id="530" name="【学校施設】&#10;一人当たり面積該当値テキスト">
          <a:extLst>
            <a:ext uri="{FF2B5EF4-FFF2-40B4-BE49-F238E27FC236}">
              <a16:creationId xmlns:a16="http://schemas.microsoft.com/office/drawing/2014/main" id="{5BFF615A-C259-4040-A294-5712E607152D}"/>
            </a:ext>
          </a:extLst>
        </xdr:cNvPr>
        <xdr:cNvSpPr txBox="1"/>
      </xdr:nvSpPr>
      <xdr:spPr>
        <a:xfrm>
          <a:off x="22199600" y="106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142215</xdr:rowOff>
    </xdr:from>
    <xdr:to>
      <xdr:col>112</xdr:col>
      <xdr:colOff>38100</xdr:colOff>
      <xdr:row>63</xdr:row>
      <xdr:rowOff>72365</xdr:rowOff>
    </xdr:to>
    <xdr:sp macro="" textlink="">
      <xdr:nvSpPr>
        <xdr:cNvPr id="531" name="楕円 530">
          <a:extLst>
            <a:ext uri="{FF2B5EF4-FFF2-40B4-BE49-F238E27FC236}">
              <a16:creationId xmlns:a16="http://schemas.microsoft.com/office/drawing/2014/main" id="{801E2157-7AD8-4C3E-9FB6-6DC2560A5385}"/>
            </a:ext>
          </a:extLst>
        </xdr:cNvPr>
        <xdr:cNvSpPr/>
      </xdr:nvSpPr>
      <xdr:spPr>
        <a:xfrm>
          <a:off x="21272500" y="107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xdr:rowOff>
    </xdr:from>
    <xdr:to>
      <xdr:col>116</xdr:col>
      <xdr:colOff>63500</xdr:colOff>
      <xdr:row>63</xdr:row>
      <xdr:rowOff>21565</xdr:rowOff>
    </xdr:to>
    <xdr:cxnSp macro="">
      <xdr:nvCxnSpPr>
        <xdr:cNvPr id="532" name="直線コネクタ 531">
          <a:extLst>
            <a:ext uri="{FF2B5EF4-FFF2-40B4-BE49-F238E27FC236}">
              <a16:creationId xmlns:a16="http://schemas.microsoft.com/office/drawing/2014/main" id="{53106BEE-0BEB-41D8-A73E-ACE8F104CFFE}"/>
            </a:ext>
          </a:extLst>
        </xdr:cNvPr>
        <xdr:cNvCxnSpPr/>
      </xdr:nvCxnSpPr>
      <xdr:spPr>
        <a:xfrm flipV="1">
          <a:off x="21323300" y="10813923"/>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533" name="n_1aveValue【学校施設】&#10;一人当たり面積">
          <a:extLst>
            <a:ext uri="{FF2B5EF4-FFF2-40B4-BE49-F238E27FC236}">
              <a16:creationId xmlns:a16="http://schemas.microsoft.com/office/drawing/2014/main" id="{FF1CBAEC-776F-403D-A99B-35BE8DF2C73A}"/>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534" name="n_2aveValue【学校施設】&#10;一人当たり面積">
          <a:extLst>
            <a:ext uri="{FF2B5EF4-FFF2-40B4-BE49-F238E27FC236}">
              <a16:creationId xmlns:a16="http://schemas.microsoft.com/office/drawing/2014/main" id="{8E88C1B2-B602-4310-890A-DABA0151AA99}"/>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535" name="n_3aveValue【学校施設】&#10;一人当たり面積">
          <a:extLst>
            <a:ext uri="{FF2B5EF4-FFF2-40B4-BE49-F238E27FC236}">
              <a16:creationId xmlns:a16="http://schemas.microsoft.com/office/drawing/2014/main" id="{077AE35C-4724-4077-80A7-086D0EE3DFD7}"/>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536" name="n_4aveValue【学校施設】&#10;一人当たり面積">
          <a:extLst>
            <a:ext uri="{FF2B5EF4-FFF2-40B4-BE49-F238E27FC236}">
              <a16:creationId xmlns:a16="http://schemas.microsoft.com/office/drawing/2014/main" id="{FB00F9E8-964D-4667-9C6B-08317DF53701}"/>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63492</xdr:rowOff>
    </xdr:from>
    <xdr:ext cx="469744" cy="259045"/>
    <xdr:sp macro="" textlink="">
      <xdr:nvSpPr>
        <xdr:cNvPr id="537" name="n_1mainValue【学校施設】&#10;一人当たり面積">
          <a:extLst>
            <a:ext uri="{FF2B5EF4-FFF2-40B4-BE49-F238E27FC236}">
              <a16:creationId xmlns:a16="http://schemas.microsoft.com/office/drawing/2014/main" id="{15C08B41-8F8C-407C-BCD7-8792790148BF}"/>
            </a:ext>
          </a:extLst>
        </xdr:cNvPr>
        <xdr:cNvSpPr txBox="1"/>
      </xdr:nvSpPr>
      <xdr:spPr>
        <a:xfrm>
          <a:off x="21075727" y="1086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7F108199-E7CC-4CC8-9A4E-B67816BEFD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09DD6418-881E-4887-AFCC-1A29CE071C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509E96A3-5F2E-404E-9AD9-E3DD315E5E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9F66F5F0-DEF0-4B18-9728-788ED7ED3E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44B8F47A-A219-4A33-8D14-154B42B397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1002E445-27E6-47D9-B86C-BFBBDA41A2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CD33B6C5-6410-4949-B16A-04D03C04EE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E5126548-75D4-40A1-B46D-09CEDEB78D3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a:extLst>
            <a:ext uri="{FF2B5EF4-FFF2-40B4-BE49-F238E27FC236}">
              <a16:creationId xmlns:a16="http://schemas.microsoft.com/office/drawing/2014/main" id="{0F19672E-B103-4700-B8C2-8200CAB37D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a:extLst>
            <a:ext uri="{FF2B5EF4-FFF2-40B4-BE49-F238E27FC236}">
              <a16:creationId xmlns:a16="http://schemas.microsoft.com/office/drawing/2014/main" id="{03BD611C-8CC2-48E8-B753-DC38999FCC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a:extLst>
            <a:ext uri="{FF2B5EF4-FFF2-40B4-BE49-F238E27FC236}">
              <a16:creationId xmlns:a16="http://schemas.microsoft.com/office/drawing/2014/main" id="{9EB9D390-1A40-49DD-8E01-02F82EEDE1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a:extLst>
            <a:ext uri="{FF2B5EF4-FFF2-40B4-BE49-F238E27FC236}">
              <a16:creationId xmlns:a16="http://schemas.microsoft.com/office/drawing/2014/main" id="{1CE6ADAA-A6E3-4A1D-9929-6219B91CB1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a:extLst>
            <a:ext uri="{FF2B5EF4-FFF2-40B4-BE49-F238E27FC236}">
              <a16:creationId xmlns:a16="http://schemas.microsoft.com/office/drawing/2014/main" id="{19748350-D670-4E65-9148-DA8E13D6F8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a:extLst>
            <a:ext uri="{FF2B5EF4-FFF2-40B4-BE49-F238E27FC236}">
              <a16:creationId xmlns:a16="http://schemas.microsoft.com/office/drawing/2014/main" id="{22356419-26AB-4A66-866E-09B4CF7626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a:extLst>
            <a:ext uri="{FF2B5EF4-FFF2-40B4-BE49-F238E27FC236}">
              <a16:creationId xmlns:a16="http://schemas.microsoft.com/office/drawing/2014/main" id="{2E50C36E-CD85-4926-B9E6-3BC797AF27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a:extLst>
            <a:ext uri="{FF2B5EF4-FFF2-40B4-BE49-F238E27FC236}">
              <a16:creationId xmlns:a16="http://schemas.microsoft.com/office/drawing/2014/main" id="{8B4C957F-3993-4001-8F0A-2C0992B9A87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a:extLst>
            <a:ext uri="{FF2B5EF4-FFF2-40B4-BE49-F238E27FC236}">
              <a16:creationId xmlns:a16="http://schemas.microsoft.com/office/drawing/2014/main" id="{3F50F315-1780-4623-8315-BB265636D7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a:extLst>
            <a:ext uri="{FF2B5EF4-FFF2-40B4-BE49-F238E27FC236}">
              <a16:creationId xmlns:a16="http://schemas.microsoft.com/office/drawing/2014/main" id="{FD43BF64-22C8-47A2-BA17-9339E7E337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a:extLst>
            <a:ext uri="{FF2B5EF4-FFF2-40B4-BE49-F238E27FC236}">
              <a16:creationId xmlns:a16="http://schemas.microsoft.com/office/drawing/2014/main" id="{2A6E7126-AEF3-413C-A315-EACD1C3D07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a:extLst>
            <a:ext uri="{FF2B5EF4-FFF2-40B4-BE49-F238E27FC236}">
              <a16:creationId xmlns:a16="http://schemas.microsoft.com/office/drawing/2014/main" id="{9FFA08C2-33E3-45A3-851C-ACDE146D8B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a:extLst>
            <a:ext uri="{FF2B5EF4-FFF2-40B4-BE49-F238E27FC236}">
              <a16:creationId xmlns:a16="http://schemas.microsoft.com/office/drawing/2014/main" id="{E28FA12D-DB61-4EC8-8357-3D41D45679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a:extLst>
            <a:ext uri="{FF2B5EF4-FFF2-40B4-BE49-F238E27FC236}">
              <a16:creationId xmlns:a16="http://schemas.microsoft.com/office/drawing/2014/main" id="{0D979AB6-6AF2-4040-AA5F-EA7ECBC5C9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a:extLst>
            <a:ext uri="{FF2B5EF4-FFF2-40B4-BE49-F238E27FC236}">
              <a16:creationId xmlns:a16="http://schemas.microsoft.com/office/drawing/2014/main" id="{D454C011-9B86-43B6-B91C-45CE0A6D9E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E2DEE877-99D0-41F9-BED2-7BBE6464B93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a:extLst>
            <a:ext uri="{FF2B5EF4-FFF2-40B4-BE49-F238E27FC236}">
              <a16:creationId xmlns:a16="http://schemas.microsoft.com/office/drawing/2014/main" id="{58D43C9D-7740-43EB-A2C7-07B18F3599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a:extLst>
            <a:ext uri="{FF2B5EF4-FFF2-40B4-BE49-F238E27FC236}">
              <a16:creationId xmlns:a16="http://schemas.microsoft.com/office/drawing/2014/main" id="{815FE50D-6190-4A51-92E7-7778F1A1A8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a:extLst>
            <a:ext uri="{FF2B5EF4-FFF2-40B4-BE49-F238E27FC236}">
              <a16:creationId xmlns:a16="http://schemas.microsoft.com/office/drawing/2014/main" id="{A024E564-787E-4C4A-8BD5-54757D7631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a:extLst>
            <a:ext uri="{FF2B5EF4-FFF2-40B4-BE49-F238E27FC236}">
              <a16:creationId xmlns:a16="http://schemas.microsoft.com/office/drawing/2014/main" id="{7D3A4A92-65C8-47DA-A074-93C04141D1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a:extLst>
            <a:ext uri="{FF2B5EF4-FFF2-40B4-BE49-F238E27FC236}">
              <a16:creationId xmlns:a16="http://schemas.microsoft.com/office/drawing/2014/main" id="{BB5F59F2-8F9D-4C60-8898-F32FD691ED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a:extLst>
            <a:ext uri="{FF2B5EF4-FFF2-40B4-BE49-F238E27FC236}">
              <a16:creationId xmlns:a16="http://schemas.microsoft.com/office/drawing/2014/main" id="{A0798729-27C4-4BC4-A80B-8A39D8E3FD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a:extLst>
            <a:ext uri="{FF2B5EF4-FFF2-40B4-BE49-F238E27FC236}">
              <a16:creationId xmlns:a16="http://schemas.microsoft.com/office/drawing/2014/main" id="{5CE805FC-D20F-4AAA-AD4A-E3629231DE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a:extLst>
            <a:ext uri="{FF2B5EF4-FFF2-40B4-BE49-F238E27FC236}">
              <a16:creationId xmlns:a16="http://schemas.microsoft.com/office/drawing/2014/main" id="{39E4B40C-5E92-4AFE-904D-937970CCAF4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a:extLst>
            <a:ext uri="{FF2B5EF4-FFF2-40B4-BE49-F238E27FC236}">
              <a16:creationId xmlns:a16="http://schemas.microsoft.com/office/drawing/2014/main" id="{7E3103FA-771A-4842-9598-C2718C826F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a:extLst>
            <a:ext uri="{FF2B5EF4-FFF2-40B4-BE49-F238E27FC236}">
              <a16:creationId xmlns:a16="http://schemas.microsoft.com/office/drawing/2014/main" id="{1A3972B8-5DA0-46A4-B3A4-A50CEA3A3B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a:extLst>
            <a:ext uri="{FF2B5EF4-FFF2-40B4-BE49-F238E27FC236}">
              <a16:creationId xmlns:a16="http://schemas.microsoft.com/office/drawing/2014/main" id="{8E8C6F6C-243D-4B10-8AB0-E0B7959D7C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年々減少していますが、集落間を結ぶ道路や水道等の生活インフラが点在していることもあり、人口と共に道路延長が減少することはないため、一人当たり道路延長が類似団体内平均値を上回っているものと考えられます。</a:t>
          </a:r>
        </a:p>
        <a:p>
          <a:r>
            <a:rPr kumimoji="1" lang="ja-JP" altLang="en-US" sz="1300">
              <a:latin typeface="ＭＳ Ｐゴシック" panose="020B0600070205080204" pitchFamily="50" charset="-128"/>
              <a:ea typeface="ＭＳ Ｐゴシック" panose="020B0600070205080204" pitchFamily="50" charset="-128"/>
            </a:rPr>
            <a:t>保育園、学校施設、公営住宅の一人当たり面積は、山間地の少ない平地部において必要な規模を確保しつつ整備されていることにより類似団体内平均値より若干低いものの同程度となっていると考えられます。</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有形固定資産減価償却率について、道路を始めこれまで整備されてきた施設の更新又は除却が進んでいないため、類似団体内平均値に比べ大きな数値となっています。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8BC205-1604-4724-A005-45894F435B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82AA84-56A6-43A3-B673-712C83E609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C581A1-9A37-4306-AC3A-15C0DFF216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90C1FC-441F-4D3D-A15C-BE282D18DA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6F8FFB-BB6F-46AB-8D43-4F12CD882F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E6B733-4D75-49D3-A7E8-F61546D391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741FF3-432F-4091-B728-58070A5553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10C776-9EDE-4690-9D92-F8B4C47B37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A3944E-3D64-49A4-9BEB-DA55EEE966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B2FD44A-5F60-48FC-BB81-0598871705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18CCFC-687C-4569-B040-840C0F8B00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8EAF0D-81CA-4EA3-86AC-26078CBA7C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4700C3-A633-4808-BA05-5BC3F800E9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078A40-056A-4F50-95A7-35719C0AAE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9DE322-4DA7-4B8D-97D8-5495D9DBC5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880822-8C2B-48AA-A28B-1BEF451BB4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57B20A-52EC-4724-8076-796806C73C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F88DAC-0BCA-40B7-B007-8D19277F8C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EB4DC6-7175-4379-B535-1D071A0914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684484-5218-4EDA-87B0-6B96A7600C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DCAC69-05DD-4AFE-9D54-FD11006DC1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946B1C-7B56-48EB-B3E5-AA7F237FAE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5072E6-2386-4BF4-A439-38B492794B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8007B8-1578-4740-AA80-2A38EE1B98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A3A195-1E45-48FE-BA14-B7DB0DB5B7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41F139-1ACE-4730-88DF-932EC1C41E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6DE0CD-457C-4BC9-8C0A-691F956F0A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6218BB-20A7-4118-83C0-EC4899A343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8CC853-39A9-49FF-A50D-D7D9C7E41C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B27E23-E73A-4EF2-B4F6-3D1988F497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EC7F77-D467-480F-8AEC-373C83986D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7E3C23-8EB8-4998-9326-6BA6F24D39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9D0045-7AAD-4E29-933D-5C0CE61C91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A068BB-7278-4E5D-B8DD-5AA24B9D5A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B1B47A-5B42-4DC2-9C62-4E1BDA8ABE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4A05AD-AEE6-4E8D-A9A4-8A929E1BA0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DD7300-4A65-4447-909C-DCED91F5A4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B736A7-43B8-4DC3-96A6-1738D5F5E8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788277-4E10-45CB-AFAB-394F60E6434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854771E-692F-49BC-B90D-A7F1040C91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0713F85-96C6-496C-ADDE-E5D5AA5872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29A6827-C806-4EDD-B10A-AC36268FC7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6463FC7-29AF-49FC-A39B-034EF8BE1D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92E0A4-637E-428C-9127-68E102B377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031E208-D883-4405-9BAC-373FABA58E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CD6EDDE-6D27-4A25-83B4-3596F1034F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C640503-E5EB-4545-B5D9-22511D2F3A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12E8122-798F-4B40-AD9B-A0BD130954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0F86EC4-C446-4DC6-B7E8-8CB2962E5C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B56CFDC-4246-4CB8-BAE5-DB69FE9648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A0AC774-A37E-4DD1-B9F6-DAB588DE42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937A794-80C0-46F4-8A4C-707615D748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7593856-FA87-45F5-8A2D-9ED9C776E3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74DFF57-4790-48B9-9227-907F7B17B7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BEDF08D-18F7-45AF-BEED-696EBFA827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A90A8BC-71DA-4579-8A1A-65A061F0AD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ADA2DCC-BC5E-4A0B-A283-475A66C086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77722F0-CC8D-4AFA-BF1B-A5612EE275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39C304D-D267-4529-88EA-7A4DEF7B19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DBD1C20-985F-4853-92C1-64212A8C68E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3681A64-C263-42BB-915F-125A0E1B0CC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05AB824-577E-44D5-9384-BEE3EEFFC5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194782E-54F7-4833-B2C2-CD3B2D1D20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BA6901A-1F77-44B6-BD07-001E017382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361603E-7B98-46D3-86F2-6E9E66687B4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C40465A-8240-4480-BD27-7313D092FE2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1C15DAC-4DBF-4668-ADAC-489AFB426A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4CAAE21-2C40-4689-BF78-AF1F33F302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16E4073-2725-4CD3-944D-BDDFCE9EA25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33D3A8B-2189-4198-BEA3-4595D96321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0C0532D-9C48-4194-AA68-8A39A21FB2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B16FBF5-E016-4BB3-A2DB-B4BED619C2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F13AA6D-7086-4D4A-A489-B871B8D649BA}"/>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62D3A91-B828-45E2-B45A-0581AFB544C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678AD9C-A643-446E-91F1-48380343901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6679326-DAB0-4A13-A6B7-C047D6F34E74}"/>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70A71DC-F38A-446B-A7AC-C2C65990C42B}"/>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B00FBBF-0E27-466B-9065-368DF83DB503}"/>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F5F8B417-12A6-45F7-9D3F-35D58336ECD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74647D12-D397-4863-9C31-A6F3ADC9B19E}"/>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D48B613E-98FD-42EF-8AB3-62CE17D5AB69}"/>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D05C1884-9F6E-409F-A4EC-80EDDABCB224}"/>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628592FC-B24C-4CDD-AE98-688D6CA3049F}"/>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45E7955-1380-415D-B052-2B3219EC9A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36F89D3-09BB-4277-BD73-0E794FD271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E7B0889-0CFF-41B4-9CA2-00A294F579D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BB22919-8B3C-4754-A2D9-5A09BEF518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3D42239-C903-4344-8193-0415813BCB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90" name="楕円 89">
          <a:extLst>
            <a:ext uri="{FF2B5EF4-FFF2-40B4-BE49-F238E27FC236}">
              <a16:creationId xmlns:a16="http://schemas.microsoft.com/office/drawing/2014/main" id="{2656BFF3-B99B-494C-9A3A-EC122C45167B}"/>
            </a:ext>
          </a:extLst>
        </xdr:cNvPr>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19067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B6957A7-40E6-49BF-B996-3F3FE759822C}"/>
            </a:ext>
          </a:extLst>
        </xdr:cNvPr>
        <xdr:cNvSpPr txBox="1"/>
      </xdr:nvSpPr>
      <xdr:spPr>
        <a:xfrm>
          <a:off x="4673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92" name="楕円 91">
          <a:extLst>
            <a:ext uri="{FF2B5EF4-FFF2-40B4-BE49-F238E27FC236}">
              <a16:creationId xmlns:a16="http://schemas.microsoft.com/office/drawing/2014/main" id="{88A43440-B8DF-4DC4-B45F-A7B170BB3A0E}"/>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63</xdr:row>
      <xdr:rowOff>6531</xdr:rowOff>
    </xdr:to>
    <xdr:cxnSp macro="">
      <xdr:nvCxnSpPr>
        <xdr:cNvPr id="93" name="直線コネクタ 92">
          <a:extLst>
            <a:ext uri="{FF2B5EF4-FFF2-40B4-BE49-F238E27FC236}">
              <a16:creationId xmlns:a16="http://schemas.microsoft.com/office/drawing/2014/main" id="{40B55063-BACF-4F6D-BBC5-882EFB78F46D}"/>
            </a:ext>
          </a:extLst>
        </xdr:cNvPr>
        <xdr:cNvCxnSpPr/>
      </xdr:nvCxnSpPr>
      <xdr:spPr>
        <a:xfrm flipV="1">
          <a:off x="3797300" y="10721340"/>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4" name="n_1aveValue【体育館・プール】&#10;有形固定資産減価償却率">
          <a:extLst>
            <a:ext uri="{FF2B5EF4-FFF2-40B4-BE49-F238E27FC236}">
              <a16:creationId xmlns:a16="http://schemas.microsoft.com/office/drawing/2014/main" id="{CCE00EA4-8215-4975-996D-F576CD7C9DDB}"/>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95" name="n_2aveValue【体育館・プール】&#10;有形固定資産減価償却率">
          <a:extLst>
            <a:ext uri="{FF2B5EF4-FFF2-40B4-BE49-F238E27FC236}">
              <a16:creationId xmlns:a16="http://schemas.microsoft.com/office/drawing/2014/main" id="{E19C83AE-40A0-40D0-9F7B-3DB71B581211}"/>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96" name="n_3aveValue【体育館・プール】&#10;有形固定資産減価償却率">
          <a:extLst>
            <a:ext uri="{FF2B5EF4-FFF2-40B4-BE49-F238E27FC236}">
              <a16:creationId xmlns:a16="http://schemas.microsoft.com/office/drawing/2014/main" id="{F3A4AF6C-093C-4BC2-B872-7BF4F14F3AE7}"/>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97" name="n_4aveValue【体育館・プール】&#10;有形固定資産減価償却率">
          <a:extLst>
            <a:ext uri="{FF2B5EF4-FFF2-40B4-BE49-F238E27FC236}">
              <a16:creationId xmlns:a16="http://schemas.microsoft.com/office/drawing/2014/main" id="{4F0B3745-C29E-4459-AB67-754A36DAB00E}"/>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98" name="n_1mainValue【体育館・プール】&#10;有形固定資産減価償却率">
          <a:extLst>
            <a:ext uri="{FF2B5EF4-FFF2-40B4-BE49-F238E27FC236}">
              <a16:creationId xmlns:a16="http://schemas.microsoft.com/office/drawing/2014/main" id="{A65F25B4-4BDF-42CD-9FFE-7B57B8339F7E}"/>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A31070F1-25E2-452A-8990-8479849012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4E688774-0909-4156-B9DC-BED141DF17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52AEED63-9805-423A-B400-B6DE1B9804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3F368462-5765-44B5-8CE7-0CC059C7AC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89B64E8B-4511-44D0-900A-67679EB86C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319944AC-465F-4BE3-BC68-1AEB3145E8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1DF4FD47-AA12-4CEA-BBCE-0D223774C2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F284BA09-55D2-4572-960A-72AE24C97A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62E71FE8-4D94-4F1B-AA5B-E615E1D9C2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A0C636A1-FD28-4EFA-A092-B13899E230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9" name="直線コネクタ 108">
          <a:extLst>
            <a:ext uri="{FF2B5EF4-FFF2-40B4-BE49-F238E27FC236}">
              <a16:creationId xmlns:a16="http://schemas.microsoft.com/office/drawing/2014/main" id="{9099ECDA-9423-4947-96BF-AF32FEEFB45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0" name="テキスト ボックス 109">
          <a:extLst>
            <a:ext uri="{FF2B5EF4-FFF2-40B4-BE49-F238E27FC236}">
              <a16:creationId xmlns:a16="http://schemas.microsoft.com/office/drawing/2014/main" id="{D9825777-11A5-47CC-9EBB-BF6228057A9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1" name="直線コネクタ 110">
          <a:extLst>
            <a:ext uri="{FF2B5EF4-FFF2-40B4-BE49-F238E27FC236}">
              <a16:creationId xmlns:a16="http://schemas.microsoft.com/office/drawing/2014/main" id="{377AFA36-76BF-43A2-8837-D5DF0B99034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2" name="テキスト ボックス 111">
          <a:extLst>
            <a:ext uri="{FF2B5EF4-FFF2-40B4-BE49-F238E27FC236}">
              <a16:creationId xmlns:a16="http://schemas.microsoft.com/office/drawing/2014/main" id="{5230FC4B-6273-46F5-A6F1-2DF3DBD10D7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3" name="直線コネクタ 112">
          <a:extLst>
            <a:ext uri="{FF2B5EF4-FFF2-40B4-BE49-F238E27FC236}">
              <a16:creationId xmlns:a16="http://schemas.microsoft.com/office/drawing/2014/main" id="{22555072-E787-4C16-940A-B864BE7FF0D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4" name="テキスト ボックス 113">
          <a:extLst>
            <a:ext uri="{FF2B5EF4-FFF2-40B4-BE49-F238E27FC236}">
              <a16:creationId xmlns:a16="http://schemas.microsoft.com/office/drawing/2014/main" id="{EB971EFB-FD0A-45A5-9088-107197C26C4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5" name="直線コネクタ 114">
          <a:extLst>
            <a:ext uri="{FF2B5EF4-FFF2-40B4-BE49-F238E27FC236}">
              <a16:creationId xmlns:a16="http://schemas.microsoft.com/office/drawing/2014/main" id="{1795594F-4E40-451D-9A0C-38B061553AB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6" name="テキスト ボックス 115">
          <a:extLst>
            <a:ext uri="{FF2B5EF4-FFF2-40B4-BE49-F238E27FC236}">
              <a16:creationId xmlns:a16="http://schemas.microsoft.com/office/drawing/2014/main" id="{0E5E20BF-E0DE-4F5E-92EC-F983D9DDD87C}"/>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EDA06A06-3DDC-4C63-89AB-5176AB78DA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a:extLst>
            <a:ext uri="{FF2B5EF4-FFF2-40B4-BE49-F238E27FC236}">
              <a16:creationId xmlns:a16="http://schemas.microsoft.com/office/drawing/2014/main" id="{5739878B-F61D-4C69-98A6-F389886DEC6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5922A633-1B2F-46B4-9A11-5EF512622F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0" name="直線コネクタ 119">
          <a:extLst>
            <a:ext uri="{FF2B5EF4-FFF2-40B4-BE49-F238E27FC236}">
              <a16:creationId xmlns:a16="http://schemas.microsoft.com/office/drawing/2014/main" id="{0C7C6A04-F667-4873-9E9F-760D09A776FD}"/>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1" name="【体育館・プール】&#10;一人当たり面積最小値テキスト">
          <a:extLst>
            <a:ext uri="{FF2B5EF4-FFF2-40B4-BE49-F238E27FC236}">
              <a16:creationId xmlns:a16="http://schemas.microsoft.com/office/drawing/2014/main" id="{1A5CA23C-318E-4974-A6FB-74CBAC0C47B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2" name="直線コネクタ 121">
          <a:extLst>
            <a:ext uri="{FF2B5EF4-FFF2-40B4-BE49-F238E27FC236}">
              <a16:creationId xmlns:a16="http://schemas.microsoft.com/office/drawing/2014/main" id="{89F9E37C-DF4E-49D6-B0BD-EE43CCE9069D}"/>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3" name="【体育館・プール】&#10;一人当たり面積最大値テキスト">
          <a:extLst>
            <a:ext uri="{FF2B5EF4-FFF2-40B4-BE49-F238E27FC236}">
              <a16:creationId xmlns:a16="http://schemas.microsoft.com/office/drawing/2014/main" id="{4DACEF41-321F-4A69-B467-42378D3F07A1}"/>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24" name="直線コネクタ 123">
          <a:extLst>
            <a:ext uri="{FF2B5EF4-FFF2-40B4-BE49-F238E27FC236}">
              <a16:creationId xmlns:a16="http://schemas.microsoft.com/office/drawing/2014/main" id="{7B29CD2C-FAEF-4D8D-9E88-E36131CD20DE}"/>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25" name="【体育館・プール】&#10;一人当たり面積平均値テキスト">
          <a:extLst>
            <a:ext uri="{FF2B5EF4-FFF2-40B4-BE49-F238E27FC236}">
              <a16:creationId xmlns:a16="http://schemas.microsoft.com/office/drawing/2014/main" id="{0B613B42-59B8-474F-BD6B-E380FF827314}"/>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26" name="フローチャート: 判断 125">
          <a:extLst>
            <a:ext uri="{FF2B5EF4-FFF2-40B4-BE49-F238E27FC236}">
              <a16:creationId xmlns:a16="http://schemas.microsoft.com/office/drawing/2014/main" id="{BB72CAA6-E52E-45BC-BD3B-9FEB72C5EA5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27" name="フローチャート: 判断 126">
          <a:extLst>
            <a:ext uri="{FF2B5EF4-FFF2-40B4-BE49-F238E27FC236}">
              <a16:creationId xmlns:a16="http://schemas.microsoft.com/office/drawing/2014/main" id="{3417B092-976B-48B5-AF26-659645BD822F}"/>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28" name="フローチャート: 判断 127">
          <a:extLst>
            <a:ext uri="{FF2B5EF4-FFF2-40B4-BE49-F238E27FC236}">
              <a16:creationId xmlns:a16="http://schemas.microsoft.com/office/drawing/2014/main" id="{A8435E89-9DFD-4955-853B-144D7E78A518}"/>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29" name="フローチャート: 判断 128">
          <a:extLst>
            <a:ext uri="{FF2B5EF4-FFF2-40B4-BE49-F238E27FC236}">
              <a16:creationId xmlns:a16="http://schemas.microsoft.com/office/drawing/2014/main" id="{E037CE34-5C12-4E1A-9E1A-FB99B2262D38}"/>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0" name="フローチャート: 判断 129">
          <a:extLst>
            <a:ext uri="{FF2B5EF4-FFF2-40B4-BE49-F238E27FC236}">
              <a16:creationId xmlns:a16="http://schemas.microsoft.com/office/drawing/2014/main" id="{7FF9D36F-7DA7-4446-9188-829BD0856836}"/>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76C3DD0-9319-4A69-AF8A-2A2436F676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E29830F9-7373-4B43-9FCE-9A59B9FCE2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764A6C45-BB7A-433E-B9ED-F5580F0116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BD03CED-9949-48F3-B00A-28FAD2856D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C7C01A0-4856-4AD4-9DA7-01592F0205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71913</xdr:rowOff>
    </xdr:from>
    <xdr:to>
      <xdr:col>55</xdr:col>
      <xdr:colOff>50800</xdr:colOff>
      <xdr:row>64</xdr:row>
      <xdr:rowOff>2063</xdr:rowOff>
    </xdr:to>
    <xdr:sp macro="" textlink="">
      <xdr:nvSpPr>
        <xdr:cNvPr id="136" name="楕円 135">
          <a:extLst>
            <a:ext uri="{FF2B5EF4-FFF2-40B4-BE49-F238E27FC236}">
              <a16:creationId xmlns:a16="http://schemas.microsoft.com/office/drawing/2014/main" id="{14153470-7A07-4C7F-99DD-10DB1E72D470}"/>
            </a:ext>
          </a:extLst>
        </xdr:cNvPr>
        <xdr:cNvSpPr/>
      </xdr:nvSpPr>
      <xdr:spPr>
        <a:xfrm>
          <a:off x="10426700" y="10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158290</xdr:rowOff>
    </xdr:from>
    <xdr:ext cx="469744" cy="259045"/>
    <xdr:sp macro="" textlink="">
      <xdr:nvSpPr>
        <xdr:cNvPr id="137" name="【体育館・プール】&#10;一人当たり面積該当値テキスト">
          <a:extLst>
            <a:ext uri="{FF2B5EF4-FFF2-40B4-BE49-F238E27FC236}">
              <a16:creationId xmlns:a16="http://schemas.microsoft.com/office/drawing/2014/main" id="{06311188-A45C-407D-8FA2-BEE1B49BB35A}"/>
            </a:ext>
          </a:extLst>
        </xdr:cNvPr>
        <xdr:cNvSpPr txBox="1"/>
      </xdr:nvSpPr>
      <xdr:spPr>
        <a:xfrm>
          <a:off x="10515600" y="1078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73833</xdr:rowOff>
    </xdr:from>
    <xdr:to>
      <xdr:col>50</xdr:col>
      <xdr:colOff>165100</xdr:colOff>
      <xdr:row>64</xdr:row>
      <xdr:rowOff>3983</xdr:rowOff>
    </xdr:to>
    <xdr:sp macro="" textlink="">
      <xdr:nvSpPr>
        <xdr:cNvPr id="138" name="楕円 137">
          <a:extLst>
            <a:ext uri="{FF2B5EF4-FFF2-40B4-BE49-F238E27FC236}">
              <a16:creationId xmlns:a16="http://schemas.microsoft.com/office/drawing/2014/main" id="{D99C386D-5DB2-4BEC-8AC9-2512483AB426}"/>
            </a:ext>
          </a:extLst>
        </xdr:cNvPr>
        <xdr:cNvSpPr/>
      </xdr:nvSpPr>
      <xdr:spPr>
        <a:xfrm>
          <a:off x="9588500" y="108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122713</xdr:rowOff>
    </xdr:from>
    <xdr:to>
      <xdr:col>55</xdr:col>
      <xdr:colOff>0</xdr:colOff>
      <xdr:row>63</xdr:row>
      <xdr:rowOff>124633</xdr:rowOff>
    </xdr:to>
    <xdr:cxnSp macro="">
      <xdr:nvCxnSpPr>
        <xdr:cNvPr id="139" name="直線コネクタ 138">
          <a:extLst>
            <a:ext uri="{FF2B5EF4-FFF2-40B4-BE49-F238E27FC236}">
              <a16:creationId xmlns:a16="http://schemas.microsoft.com/office/drawing/2014/main" id="{4CFCE0EB-239D-4E6F-9F10-9DAE2D90839A}"/>
            </a:ext>
          </a:extLst>
        </xdr:cNvPr>
        <xdr:cNvCxnSpPr/>
      </xdr:nvCxnSpPr>
      <xdr:spPr>
        <a:xfrm flipV="1">
          <a:off x="9639300" y="10924063"/>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40" name="n_1aveValue【体育館・プール】&#10;一人当たり面積">
          <a:extLst>
            <a:ext uri="{FF2B5EF4-FFF2-40B4-BE49-F238E27FC236}">
              <a16:creationId xmlns:a16="http://schemas.microsoft.com/office/drawing/2014/main" id="{40DEA012-7031-4A24-B0DC-D3A86904D944}"/>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41" name="n_2aveValue【体育館・プール】&#10;一人当たり面積">
          <a:extLst>
            <a:ext uri="{FF2B5EF4-FFF2-40B4-BE49-F238E27FC236}">
              <a16:creationId xmlns:a16="http://schemas.microsoft.com/office/drawing/2014/main" id="{2153F525-1730-4D10-BA00-849BF2B20783}"/>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42" name="n_3aveValue【体育館・プール】&#10;一人当たり面積">
          <a:extLst>
            <a:ext uri="{FF2B5EF4-FFF2-40B4-BE49-F238E27FC236}">
              <a16:creationId xmlns:a16="http://schemas.microsoft.com/office/drawing/2014/main" id="{24EC9B1F-E8FF-4B71-994F-5B2ECCF23EED}"/>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43" name="n_4aveValue【体育館・プール】&#10;一人当たり面積">
          <a:extLst>
            <a:ext uri="{FF2B5EF4-FFF2-40B4-BE49-F238E27FC236}">
              <a16:creationId xmlns:a16="http://schemas.microsoft.com/office/drawing/2014/main" id="{4332ADC8-2620-4EDB-AB9D-2E107A22A5A7}"/>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166560</xdr:rowOff>
    </xdr:from>
    <xdr:ext cx="469744" cy="259045"/>
    <xdr:sp macro="" textlink="">
      <xdr:nvSpPr>
        <xdr:cNvPr id="144" name="n_1mainValue【体育館・プール】&#10;一人当たり面積">
          <a:extLst>
            <a:ext uri="{FF2B5EF4-FFF2-40B4-BE49-F238E27FC236}">
              <a16:creationId xmlns:a16="http://schemas.microsoft.com/office/drawing/2014/main" id="{320E3F83-62D2-4F8C-88A7-4428A3335AA6}"/>
            </a:ext>
          </a:extLst>
        </xdr:cNvPr>
        <xdr:cNvSpPr txBox="1"/>
      </xdr:nvSpPr>
      <xdr:spPr>
        <a:xfrm>
          <a:off x="9391727" y="1096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92DBDE85-99BC-43C9-9659-2E5DB1DEDB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E5145ECE-66E5-4E8E-B5C5-CB91DED3E5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E975810E-46B4-49BF-8E17-5AC6214B22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5154692D-EDD6-4944-86E3-6C08E04873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49CDABCB-4F82-4304-B7E6-298DB5274E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EABBD6B5-1FC5-41B0-B88D-557F91E465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4623BFCD-8D86-4DA4-91F8-737DE2F0CE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CAD5EBD-5DE2-40D6-A6C5-1784D874975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a:extLst>
            <a:ext uri="{FF2B5EF4-FFF2-40B4-BE49-F238E27FC236}">
              <a16:creationId xmlns:a16="http://schemas.microsoft.com/office/drawing/2014/main" id="{23582F6D-4893-4612-B7C0-88EE154A8D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a:extLst>
            <a:ext uri="{FF2B5EF4-FFF2-40B4-BE49-F238E27FC236}">
              <a16:creationId xmlns:a16="http://schemas.microsoft.com/office/drawing/2014/main" id="{9F25D366-564F-4AC0-8360-64AD02B16A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a:extLst>
            <a:ext uri="{FF2B5EF4-FFF2-40B4-BE49-F238E27FC236}">
              <a16:creationId xmlns:a16="http://schemas.microsoft.com/office/drawing/2014/main" id="{28B7518F-AAEC-43DA-A565-4356CBBF47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a:extLst>
            <a:ext uri="{FF2B5EF4-FFF2-40B4-BE49-F238E27FC236}">
              <a16:creationId xmlns:a16="http://schemas.microsoft.com/office/drawing/2014/main" id="{4788A57A-855F-4065-9B5A-6CCE8E7CDD8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a:extLst>
            <a:ext uri="{FF2B5EF4-FFF2-40B4-BE49-F238E27FC236}">
              <a16:creationId xmlns:a16="http://schemas.microsoft.com/office/drawing/2014/main" id="{763676A0-6411-4724-B0F5-498BDB9A89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a:extLst>
            <a:ext uri="{FF2B5EF4-FFF2-40B4-BE49-F238E27FC236}">
              <a16:creationId xmlns:a16="http://schemas.microsoft.com/office/drawing/2014/main" id="{8B858F60-CFC9-404D-9299-2B97B468B7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a:extLst>
            <a:ext uri="{FF2B5EF4-FFF2-40B4-BE49-F238E27FC236}">
              <a16:creationId xmlns:a16="http://schemas.microsoft.com/office/drawing/2014/main" id="{D52043EA-F7FB-4144-9F96-BF92A2B8D5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a:extLst>
            <a:ext uri="{FF2B5EF4-FFF2-40B4-BE49-F238E27FC236}">
              <a16:creationId xmlns:a16="http://schemas.microsoft.com/office/drawing/2014/main" id="{73FF3080-EDE1-4C58-BF34-90F60FA622A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a:extLst>
            <a:ext uri="{FF2B5EF4-FFF2-40B4-BE49-F238E27FC236}">
              <a16:creationId xmlns:a16="http://schemas.microsoft.com/office/drawing/2014/main" id="{9A891023-0705-4677-87BA-D16F181B71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a:extLst>
            <a:ext uri="{FF2B5EF4-FFF2-40B4-BE49-F238E27FC236}">
              <a16:creationId xmlns:a16="http://schemas.microsoft.com/office/drawing/2014/main" id="{FC6AB8FB-6631-4649-993A-55E6FD5A5E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a:extLst>
            <a:ext uri="{FF2B5EF4-FFF2-40B4-BE49-F238E27FC236}">
              <a16:creationId xmlns:a16="http://schemas.microsoft.com/office/drawing/2014/main" id="{23FF61DE-6EA1-4147-AFD9-199BE6BA9A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a:extLst>
            <a:ext uri="{FF2B5EF4-FFF2-40B4-BE49-F238E27FC236}">
              <a16:creationId xmlns:a16="http://schemas.microsoft.com/office/drawing/2014/main" id="{F9B0B9E8-590B-466F-993C-6E32EC2501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a:extLst>
            <a:ext uri="{FF2B5EF4-FFF2-40B4-BE49-F238E27FC236}">
              <a16:creationId xmlns:a16="http://schemas.microsoft.com/office/drawing/2014/main" id="{9928F2E9-F487-4C3C-9217-C2F5960DA0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a:extLst>
            <a:ext uri="{FF2B5EF4-FFF2-40B4-BE49-F238E27FC236}">
              <a16:creationId xmlns:a16="http://schemas.microsoft.com/office/drawing/2014/main" id="{EBC7CC01-6B0D-453B-BC0F-B494EAD183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a:extLst>
            <a:ext uri="{FF2B5EF4-FFF2-40B4-BE49-F238E27FC236}">
              <a16:creationId xmlns:a16="http://schemas.microsoft.com/office/drawing/2014/main" id="{2DD9327E-EB53-4C6B-8E2B-1B71DA1F55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a:extLst>
            <a:ext uri="{FF2B5EF4-FFF2-40B4-BE49-F238E27FC236}">
              <a16:creationId xmlns:a16="http://schemas.microsoft.com/office/drawing/2014/main" id="{23CD93E2-A5D6-40F0-BF13-8626DB297B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a:extLst>
            <a:ext uri="{FF2B5EF4-FFF2-40B4-BE49-F238E27FC236}">
              <a16:creationId xmlns:a16="http://schemas.microsoft.com/office/drawing/2014/main" id="{027F5206-CF8D-4AFD-B4C8-AD4B50BCF0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a:extLst>
            <a:ext uri="{FF2B5EF4-FFF2-40B4-BE49-F238E27FC236}">
              <a16:creationId xmlns:a16="http://schemas.microsoft.com/office/drawing/2014/main" id="{75E5A76D-2AE6-4571-BF26-2287C14A9F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a:extLst>
            <a:ext uri="{FF2B5EF4-FFF2-40B4-BE49-F238E27FC236}">
              <a16:creationId xmlns:a16="http://schemas.microsoft.com/office/drawing/2014/main" id="{FF78D1FA-00E2-4EED-B42E-378762BE94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a:extLst>
            <a:ext uri="{FF2B5EF4-FFF2-40B4-BE49-F238E27FC236}">
              <a16:creationId xmlns:a16="http://schemas.microsoft.com/office/drawing/2014/main" id="{D7C631DB-2F7B-44A9-9759-B65BC79BC7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a:extLst>
            <a:ext uri="{FF2B5EF4-FFF2-40B4-BE49-F238E27FC236}">
              <a16:creationId xmlns:a16="http://schemas.microsoft.com/office/drawing/2014/main" id="{0A65B728-8B40-412A-8E82-E24CB1E323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a:extLst>
            <a:ext uri="{FF2B5EF4-FFF2-40B4-BE49-F238E27FC236}">
              <a16:creationId xmlns:a16="http://schemas.microsoft.com/office/drawing/2014/main" id="{A1349327-3CD2-4A27-ADF9-AE9DB899D4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a:extLst>
            <a:ext uri="{FF2B5EF4-FFF2-40B4-BE49-F238E27FC236}">
              <a16:creationId xmlns:a16="http://schemas.microsoft.com/office/drawing/2014/main" id="{92A3C253-AC9E-4251-AD6A-958FC2D4EC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a:extLst>
            <a:ext uri="{FF2B5EF4-FFF2-40B4-BE49-F238E27FC236}">
              <a16:creationId xmlns:a16="http://schemas.microsoft.com/office/drawing/2014/main" id="{592B8FF3-59CC-4771-B063-E1A66BED54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a:extLst>
            <a:ext uri="{FF2B5EF4-FFF2-40B4-BE49-F238E27FC236}">
              <a16:creationId xmlns:a16="http://schemas.microsoft.com/office/drawing/2014/main" id="{2E846659-CC9A-4385-B587-C605D2CB85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a:extLst>
            <a:ext uri="{FF2B5EF4-FFF2-40B4-BE49-F238E27FC236}">
              <a16:creationId xmlns:a16="http://schemas.microsoft.com/office/drawing/2014/main" id="{2EA9501B-6CD2-4124-A7E3-3D9780673C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a:extLst>
            <a:ext uri="{FF2B5EF4-FFF2-40B4-BE49-F238E27FC236}">
              <a16:creationId xmlns:a16="http://schemas.microsoft.com/office/drawing/2014/main" id="{00EDB13A-3430-4567-923E-590E99B675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a:extLst>
            <a:ext uri="{FF2B5EF4-FFF2-40B4-BE49-F238E27FC236}">
              <a16:creationId xmlns:a16="http://schemas.microsoft.com/office/drawing/2014/main" id="{8BB95D11-B71B-462A-8A42-692FD272B4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a:extLst>
            <a:ext uri="{FF2B5EF4-FFF2-40B4-BE49-F238E27FC236}">
              <a16:creationId xmlns:a16="http://schemas.microsoft.com/office/drawing/2014/main" id="{A511AB14-7E5A-4BC9-9093-BE0FD17438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a:extLst>
            <a:ext uri="{FF2B5EF4-FFF2-40B4-BE49-F238E27FC236}">
              <a16:creationId xmlns:a16="http://schemas.microsoft.com/office/drawing/2014/main" id="{FE13554A-4CF4-4536-B5A4-93138199D1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a:extLst>
            <a:ext uri="{FF2B5EF4-FFF2-40B4-BE49-F238E27FC236}">
              <a16:creationId xmlns:a16="http://schemas.microsoft.com/office/drawing/2014/main" id="{57D46659-C5E5-4136-B693-7792CCE8F0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a:extLst>
            <a:ext uri="{FF2B5EF4-FFF2-40B4-BE49-F238E27FC236}">
              <a16:creationId xmlns:a16="http://schemas.microsoft.com/office/drawing/2014/main" id="{88509867-847E-4C11-A865-38D59DA4928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5" name="正方形/長方形 184">
          <a:extLst>
            <a:ext uri="{FF2B5EF4-FFF2-40B4-BE49-F238E27FC236}">
              <a16:creationId xmlns:a16="http://schemas.microsoft.com/office/drawing/2014/main" id="{9966D47D-F985-4A25-8BFB-BA36E0A9B9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6" name="正方形/長方形 185">
          <a:extLst>
            <a:ext uri="{FF2B5EF4-FFF2-40B4-BE49-F238E27FC236}">
              <a16:creationId xmlns:a16="http://schemas.microsoft.com/office/drawing/2014/main" id="{74AEB4EA-97AF-49A8-A4D0-58B9EAD535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7" name="正方形/長方形 186">
          <a:extLst>
            <a:ext uri="{FF2B5EF4-FFF2-40B4-BE49-F238E27FC236}">
              <a16:creationId xmlns:a16="http://schemas.microsoft.com/office/drawing/2014/main" id="{84ED515F-DDFB-4B96-8449-DF096831F0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8" name="正方形/長方形 187">
          <a:extLst>
            <a:ext uri="{FF2B5EF4-FFF2-40B4-BE49-F238E27FC236}">
              <a16:creationId xmlns:a16="http://schemas.microsoft.com/office/drawing/2014/main" id="{72409554-778B-437D-B53A-012C66FFEC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9" name="正方形/長方形 188">
          <a:extLst>
            <a:ext uri="{FF2B5EF4-FFF2-40B4-BE49-F238E27FC236}">
              <a16:creationId xmlns:a16="http://schemas.microsoft.com/office/drawing/2014/main" id="{E0205533-EC14-4FA4-A256-3F85E302C0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0" name="正方形/長方形 189">
          <a:extLst>
            <a:ext uri="{FF2B5EF4-FFF2-40B4-BE49-F238E27FC236}">
              <a16:creationId xmlns:a16="http://schemas.microsoft.com/office/drawing/2014/main" id="{4E79AC26-B6FC-43E3-BBA2-5F3CB4625D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1" name="正方形/長方形 190">
          <a:extLst>
            <a:ext uri="{FF2B5EF4-FFF2-40B4-BE49-F238E27FC236}">
              <a16:creationId xmlns:a16="http://schemas.microsoft.com/office/drawing/2014/main" id="{9D788708-CDA8-4DF9-8617-FD5FC3A77B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2" name="正方形/長方形 191">
          <a:extLst>
            <a:ext uri="{FF2B5EF4-FFF2-40B4-BE49-F238E27FC236}">
              <a16:creationId xmlns:a16="http://schemas.microsoft.com/office/drawing/2014/main" id="{3861FBE6-B3AA-491F-8941-0534DD59CFE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3" name="正方形/長方形 192">
          <a:extLst>
            <a:ext uri="{FF2B5EF4-FFF2-40B4-BE49-F238E27FC236}">
              <a16:creationId xmlns:a16="http://schemas.microsoft.com/office/drawing/2014/main" id="{D2FBF89A-CB1B-49EE-943E-4FB79580BC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4" name="正方形/長方形 193">
          <a:extLst>
            <a:ext uri="{FF2B5EF4-FFF2-40B4-BE49-F238E27FC236}">
              <a16:creationId xmlns:a16="http://schemas.microsoft.com/office/drawing/2014/main" id="{3B25A114-18BF-4DD6-B512-E552BABEF6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5" name="正方形/長方形 194">
          <a:extLst>
            <a:ext uri="{FF2B5EF4-FFF2-40B4-BE49-F238E27FC236}">
              <a16:creationId xmlns:a16="http://schemas.microsoft.com/office/drawing/2014/main" id="{7FB7E0F5-3D19-4F86-A56D-4A86CA90FA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6" name="正方形/長方形 195">
          <a:extLst>
            <a:ext uri="{FF2B5EF4-FFF2-40B4-BE49-F238E27FC236}">
              <a16:creationId xmlns:a16="http://schemas.microsoft.com/office/drawing/2014/main" id="{32854ABF-DCA7-408C-8A76-A9ABEA6223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7" name="正方形/長方形 196">
          <a:extLst>
            <a:ext uri="{FF2B5EF4-FFF2-40B4-BE49-F238E27FC236}">
              <a16:creationId xmlns:a16="http://schemas.microsoft.com/office/drawing/2014/main" id="{6EF5F986-9532-4B94-B153-E7D1101EE4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8" name="正方形/長方形 197">
          <a:extLst>
            <a:ext uri="{FF2B5EF4-FFF2-40B4-BE49-F238E27FC236}">
              <a16:creationId xmlns:a16="http://schemas.microsoft.com/office/drawing/2014/main" id="{9D6AC7EE-4F7A-45C5-A754-7935CC2512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9" name="正方形/長方形 198">
          <a:extLst>
            <a:ext uri="{FF2B5EF4-FFF2-40B4-BE49-F238E27FC236}">
              <a16:creationId xmlns:a16="http://schemas.microsoft.com/office/drawing/2014/main" id="{32D25ED2-39BA-472A-BF39-A4A66A6522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0" name="正方形/長方形 199">
          <a:extLst>
            <a:ext uri="{FF2B5EF4-FFF2-40B4-BE49-F238E27FC236}">
              <a16:creationId xmlns:a16="http://schemas.microsoft.com/office/drawing/2014/main" id="{DFBB5322-B7A9-4F03-B6EF-754E451C4B4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1" name="正方形/長方形 200">
          <a:extLst>
            <a:ext uri="{FF2B5EF4-FFF2-40B4-BE49-F238E27FC236}">
              <a16:creationId xmlns:a16="http://schemas.microsoft.com/office/drawing/2014/main" id="{C04D4E38-E3C0-4E46-9BAC-CC0D5FB0DB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2" name="正方形/長方形 201">
          <a:extLst>
            <a:ext uri="{FF2B5EF4-FFF2-40B4-BE49-F238E27FC236}">
              <a16:creationId xmlns:a16="http://schemas.microsoft.com/office/drawing/2014/main" id="{B462AE15-B3A0-4163-9047-9119ED514B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3" name="正方形/長方形 202">
          <a:extLst>
            <a:ext uri="{FF2B5EF4-FFF2-40B4-BE49-F238E27FC236}">
              <a16:creationId xmlns:a16="http://schemas.microsoft.com/office/drawing/2014/main" id="{3E1806F5-2173-4EDE-876B-16E98E0DAE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4" name="正方形/長方形 203">
          <a:extLst>
            <a:ext uri="{FF2B5EF4-FFF2-40B4-BE49-F238E27FC236}">
              <a16:creationId xmlns:a16="http://schemas.microsoft.com/office/drawing/2014/main" id="{08901719-DDE4-4971-B843-BE6CEB4C38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5" name="正方形/長方形 204">
          <a:extLst>
            <a:ext uri="{FF2B5EF4-FFF2-40B4-BE49-F238E27FC236}">
              <a16:creationId xmlns:a16="http://schemas.microsoft.com/office/drawing/2014/main" id="{C1985778-817D-4518-9ADC-44DA0CF15A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6" name="正方形/長方形 205">
          <a:extLst>
            <a:ext uri="{FF2B5EF4-FFF2-40B4-BE49-F238E27FC236}">
              <a16:creationId xmlns:a16="http://schemas.microsoft.com/office/drawing/2014/main" id="{1908C751-D084-416F-ACBE-BCB74D0F60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7" name="正方形/長方形 206">
          <a:extLst>
            <a:ext uri="{FF2B5EF4-FFF2-40B4-BE49-F238E27FC236}">
              <a16:creationId xmlns:a16="http://schemas.microsoft.com/office/drawing/2014/main" id="{DF18B5B2-86AA-48B8-8D1D-62B0328275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8" name="正方形/長方形 207">
          <a:extLst>
            <a:ext uri="{FF2B5EF4-FFF2-40B4-BE49-F238E27FC236}">
              <a16:creationId xmlns:a16="http://schemas.microsoft.com/office/drawing/2014/main" id="{171153F7-B6FF-452F-A25D-CE895425899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9" name="正方形/長方形 208">
          <a:extLst>
            <a:ext uri="{FF2B5EF4-FFF2-40B4-BE49-F238E27FC236}">
              <a16:creationId xmlns:a16="http://schemas.microsoft.com/office/drawing/2014/main" id="{EF5DB90B-4060-4BB1-849C-A44C8C54B5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0" name="正方形/長方形 209">
          <a:extLst>
            <a:ext uri="{FF2B5EF4-FFF2-40B4-BE49-F238E27FC236}">
              <a16:creationId xmlns:a16="http://schemas.microsoft.com/office/drawing/2014/main" id="{C850D07B-1008-47E8-AF58-4D31471CEC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1" name="正方形/長方形 210">
          <a:extLst>
            <a:ext uri="{FF2B5EF4-FFF2-40B4-BE49-F238E27FC236}">
              <a16:creationId xmlns:a16="http://schemas.microsoft.com/office/drawing/2014/main" id="{17EFCD2E-1BFF-4F55-AC03-41816F6B3A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2" name="正方形/長方形 211">
          <a:extLst>
            <a:ext uri="{FF2B5EF4-FFF2-40B4-BE49-F238E27FC236}">
              <a16:creationId xmlns:a16="http://schemas.microsoft.com/office/drawing/2014/main" id="{28752D80-8FAF-4F45-A075-9ADCEDCBBE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3" name="正方形/長方形 212">
          <a:extLst>
            <a:ext uri="{FF2B5EF4-FFF2-40B4-BE49-F238E27FC236}">
              <a16:creationId xmlns:a16="http://schemas.microsoft.com/office/drawing/2014/main" id="{01146A02-8E83-4D32-8AE3-7F078B84DD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4" name="正方形/長方形 213">
          <a:extLst>
            <a:ext uri="{FF2B5EF4-FFF2-40B4-BE49-F238E27FC236}">
              <a16:creationId xmlns:a16="http://schemas.microsoft.com/office/drawing/2014/main" id="{8FB80B7E-15E6-4AE3-9820-7A71577FE7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5" name="正方形/長方形 214">
          <a:extLst>
            <a:ext uri="{FF2B5EF4-FFF2-40B4-BE49-F238E27FC236}">
              <a16:creationId xmlns:a16="http://schemas.microsoft.com/office/drawing/2014/main" id="{E3B6E3BF-BAB0-4799-8AB9-B05A31D49A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6" name="正方形/長方形 215">
          <a:extLst>
            <a:ext uri="{FF2B5EF4-FFF2-40B4-BE49-F238E27FC236}">
              <a16:creationId xmlns:a16="http://schemas.microsoft.com/office/drawing/2014/main" id="{3FDDFF2C-E2D3-4863-831E-AB65AC4FA15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74BC75FD-D8F6-4033-8E99-695B4DA214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8" name="直線コネクタ 217">
          <a:extLst>
            <a:ext uri="{FF2B5EF4-FFF2-40B4-BE49-F238E27FC236}">
              <a16:creationId xmlns:a16="http://schemas.microsoft.com/office/drawing/2014/main" id="{40053B55-C7B9-47A6-B2B7-DC0228C85A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19" name="テキスト ボックス 218">
          <a:extLst>
            <a:ext uri="{FF2B5EF4-FFF2-40B4-BE49-F238E27FC236}">
              <a16:creationId xmlns:a16="http://schemas.microsoft.com/office/drawing/2014/main" id="{28BD79E3-3FF8-4172-B321-39DFB67BA68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0" name="直線コネクタ 219">
          <a:extLst>
            <a:ext uri="{FF2B5EF4-FFF2-40B4-BE49-F238E27FC236}">
              <a16:creationId xmlns:a16="http://schemas.microsoft.com/office/drawing/2014/main" id="{9AFBEA6F-5F91-4ECB-A6FD-B1C1C417574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21" name="テキスト ボックス 220">
          <a:extLst>
            <a:ext uri="{FF2B5EF4-FFF2-40B4-BE49-F238E27FC236}">
              <a16:creationId xmlns:a16="http://schemas.microsoft.com/office/drawing/2014/main" id="{D5129E8E-BD30-4102-A8F9-196E4E5CC57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2" name="直線コネクタ 221">
          <a:extLst>
            <a:ext uri="{FF2B5EF4-FFF2-40B4-BE49-F238E27FC236}">
              <a16:creationId xmlns:a16="http://schemas.microsoft.com/office/drawing/2014/main" id="{CD801E23-3875-4ED0-9459-995A5826142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BC92974F-EE3F-45DD-8AFE-F6F4921B1B5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4" name="直線コネクタ 223">
          <a:extLst>
            <a:ext uri="{FF2B5EF4-FFF2-40B4-BE49-F238E27FC236}">
              <a16:creationId xmlns:a16="http://schemas.microsoft.com/office/drawing/2014/main" id="{887E9DB9-36CF-4E36-A233-3B7B4FD635F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513086A6-F76E-434A-899C-7B469CC98A5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26" name="直線コネクタ 225">
          <a:extLst>
            <a:ext uri="{FF2B5EF4-FFF2-40B4-BE49-F238E27FC236}">
              <a16:creationId xmlns:a16="http://schemas.microsoft.com/office/drawing/2014/main" id="{9EEB75EC-6AE3-4FBE-8709-D013BA58817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97294333-067F-4B38-80EB-6C4B3CBA9F2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8" name="直線コネクタ 227">
          <a:extLst>
            <a:ext uri="{FF2B5EF4-FFF2-40B4-BE49-F238E27FC236}">
              <a16:creationId xmlns:a16="http://schemas.microsoft.com/office/drawing/2014/main" id="{DC297914-CE21-4F09-9F2A-2B3F0DF5786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29" name="テキスト ボックス 228">
          <a:extLst>
            <a:ext uri="{FF2B5EF4-FFF2-40B4-BE49-F238E27FC236}">
              <a16:creationId xmlns:a16="http://schemas.microsoft.com/office/drawing/2014/main" id="{5F63A815-CC90-4317-A750-945749FF2CA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0" name="直線コネクタ 229">
          <a:extLst>
            <a:ext uri="{FF2B5EF4-FFF2-40B4-BE49-F238E27FC236}">
              <a16:creationId xmlns:a16="http://schemas.microsoft.com/office/drawing/2014/main" id="{92699460-A1D1-4994-ABE7-DED775F376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1" name="【消防施設】&#10;有形固定資産減価償却率グラフ枠">
          <a:extLst>
            <a:ext uri="{FF2B5EF4-FFF2-40B4-BE49-F238E27FC236}">
              <a16:creationId xmlns:a16="http://schemas.microsoft.com/office/drawing/2014/main" id="{E7DC6E5D-ACE7-4856-B40A-3849EABA75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32" name="直線コネクタ 231">
          <a:extLst>
            <a:ext uri="{FF2B5EF4-FFF2-40B4-BE49-F238E27FC236}">
              <a16:creationId xmlns:a16="http://schemas.microsoft.com/office/drawing/2014/main" id="{10D7CFEF-6BB2-467E-BBF4-6C95C113048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33" name="【消防施設】&#10;有形固定資産減価償却率最小値テキスト">
          <a:extLst>
            <a:ext uri="{FF2B5EF4-FFF2-40B4-BE49-F238E27FC236}">
              <a16:creationId xmlns:a16="http://schemas.microsoft.com/office/drawing/2014/main" id="{E10513FF-D808-47F5-B6D8-7D8E875075C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34" name="直線コネクタ 233">
          <a:extLst>
            <a:ext uri="{FF2B5EF4-FFF2-40B4-BE49-F238E27FC236}">
              <a16:creationId xmlns:a16="http://schemas.microsoft.com/office/drawing/2014/main" id="{5767A153-A3CE-48D8-8D50-4696B9B5141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35" name="【消防施設】&#10;有形固定資産減価償却率最大値テキスト">
          <a:extLst>
            <a:ext uri="{FF2B5EF4-FFF2-40B4-BE49-F238E27FC236}">
              <a16:creationId xmlns:a16="http://schemas.microsoft.com/office/drawing/2014/main" id="{8832EAA1-4F06-459D-9F15-7BEBD8DFEA1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36" name="直線コネクタ 235">
          <a:extLst>
            <a:ext uri="{FF2B5EF4-FFF2-40B4-BE49-F238E27FC236}">
              <a16:creationId xmlns:a16="http://schemas.microsoft.com/office/drawing/2014/main" id="{0096068A-A84D-400D-9F09-FE6435886DD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237" name="【消防施設】&#10;有形固定資産減価償却率平均値テキスト">
          <a:extLst>
            <a:ext uri="{FF2B5EF4-FFF2-40B4-BE49-F238E27FC236}">
              <a16:creationId xmlns:a16="http://schemas.microsoft.com/office/drawing/2014/main" id="{60EF26EC-8F43-45A2-946A-6A4B96162DD6}"/>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238" name="フローチャート: 判断 237">
          <a:extLst>
            <a:ext uri="{FF2B5EF4-FFF2-40B4-BE49-F238E27FC236}">
              <a16:creationId xmlns:a16="http://schemas.microsoft.com/office/drawing/2014/main" id="{12B7B96F-74FE-48EC-9105-C5130D4B9D6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239" name="フローチャート: 判断 238">
          <a:extLst>
            <a:ext uri="{FF2B5EF4-FFF2-40B4-BE49-F238E27FC236}">
              <a16:creationId xmlns:a16="http://schemas.microsoft.com/office/drawing/2014/main" id="{798A2FC8-5AE4-4E6C-A118-18AFB3A6099A}"/>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240" name="フローチャート: 判断 239">
          <a:extLst>
            <a:ext uri="{FF2B5EF4-FFF2-40B4-BE49-F238E27FC236}">
              <a16:creationId xmlns:a16="http://schemas.microsoft.com/office/drawing/2014/main" id="{94468701-A880-410A-96E5-0CC2C03751C0}"/>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241" name="フローチャート: 判断 240">
          <a:extLst>
            <a:ext uri="{FF2B5EF4-FFF2-40B4-BE49-F238E27FC236}">
              <a16:creationId xmlns:a16="http://schemas.microsoft.com/office/drawing/2014/main" id="{BAAEE961-0EB0-4976-85BA-E663CA7E7814}"/>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242" name="フローチャート: 判断 241">
          <a:extLst>
            <a:ext uri="{FF2B5EF4-FFF2-40B4-BE49-F238E27FC236}">
              <a16:creationId xmlns:a16="http://schemas.microsoft.com/office/drawing/2014/main" id="{9BB26152-B933-4804-A1DC-42D8E7AD1590}"/>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664AD7C-201E-4390-A4B1-2278243FE4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A0E8FFC7-28C5-46BB-B967-EDB005E66B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AABABA9-7D94-4C4C-AFFA-36D62ED25C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D8B07255-31BC-4BEB-A465-1AC0B594C5B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780E501-5030-453A-A730-3F8BE8739F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248" name="楕円 247">
          <a:extLst>
            <a:ext uri="{FF2B5EF4-FFF2-40B4-BE49-F238E27FC236}">
              <a16:creationId xmlns:a16="http://schemas.microsoft.com/office/drawing/2014/main" id="{259206DB-412F-4762-9EC5-BE95F185FDC2}"/>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249" name="【消防施設】&#10;有形固定資産減価償却率該当値テキスト">
          <a:extLst>
            <a:ext uri="{FF2B5EF4-FFF2-40B4-BE49-F238E27FC236}">
              <a16:creationId xmlns:a16="http://schemas.microsoft.com/office/drawing/2014/main" id="{C9394D6E-4AB7-4176-A455-44F4B56A1496}"/>
            </a:ext>
          </a:extLst>
        </xdr:cNvPr>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xdr:rowOff>
    </xdr:from>
    <xdr:to>
      <xdr:col>81</xdr:col>
      <xdr:colOff>101600</xdr:colOff>
      <xdr:row>82</xdr:row>
      <xdr:rowOff>115570</xdr:rowOff>
    </xdr:to>
    <xdr:sp macro="" textlink="">
      <xdr:nvSpPr>
        <xdr:cNvPr id="250" name="楕円 249">
          <a:extLst>
            <a:ext uri="{FF2B5EF4-FFF2-40B4-BE49-F238E27FC236}">
              <a16:creationId xmlns:a16="http://schemas.microsoft.com/office/drawing/2014/main" id="{7FFACDF7-437C-4194-AC80-F2B7C00CEF1F}"/>
            </a:ext>
          </a:extLst>
        </xdr:cNvPr>
        <xdr:cNvSpPr/>
      </xdr:nvSpPr>
      <xdr:spPr>
        <a:xfrm>
          <a:off x="15430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64770</xdr:rowOff>
    </xdr:from>
    <xdr:to>
      <xdr:col>85</xdr:col>
      <xdr:colOff>127000</xdr:colOff>
      <xdr:row>82</xdr:row>
      <xdr:rowOff>83820</xdr:rowOff>
    </xdr:to>
    <xdr:cxnSp macro="">
      <xdr:nvCxnSpPr>
        <xdr:cNvPr id="251" name="直線コネクタ 250">
          <a:extLst>
            <a:ext uri="{FF2B5EF4-FFF2-40B4-BE49-F238E27FC236}">
              <a16:creationId xmlns:a16="http://schemas.microsoft.com/office/drawing/2014/main" id="{B506196D-4655-446E-BAB7-674BCA52B69C}"/>
            </a:ext>
          </a:extLst>
        </xdr:cNvPr>
        <xdr:cNvCxnSpPr/>
      </xdr:nvCxnSpPr>
      <xdr:spPr>
        <a:xfrm>
          <a:off x="15481300" y="14123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252" name="n_1aveValue【消防施設】&#10;有形固定資産減価償却率">
          <a:extLst>
            <a:ext uri="{FF2B5EF4-FFF2-40B4-BE49-F238E27FC236}">
              <a16:creationId xmlns:a16="http://schemas.microsoft.com/office/drawing/2014/main" id="{C573B240-3B71-4C46-BD4A-254891F75200}"/>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253" name="n_2aveValue【消防施設】&#10;有形固定資産減価償却率">
          <a:extLst>
            <a:ext uri="{FF2B5EF4-FFF2-40B4-BE49-F238E27FC236}">
              <a16:creationId xmlns:a16="http://schemas.microsoft.com/office/drawing/2014/main" id="{0114DC3C-3FAB-4332-BE13-86FE2F733263}"/>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254" name="n_3aveValue【消防施設】&#10;有形固定資産減価償却率">
          <a:extLst>
            <a:ext uri="{FF2B5EF4-FFF2-40B4-BE49-F238E27FC236}">
              <a16:creationId xmlns:a16="http://schemas.microsoft.com/office/drawing/2014/main" id="{CAE8AF28-8C54-4B73-B361-048A6D00C51E}"/>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255" name="n_4aveValue【消防施設】&#10;有形固定資産減価償却率">
          <a:extLst>
            <a:ext uri="{FF2B5EF4-FFF2-40B4-BE49-F238E27FC236}">
              <a16:creationId xmlns:a16="http://schemas.microsoft.com/office/drawing/2014/main" id="{69CDC2B8-762A-41ED-8F86-A2A0454A8CBB}"/>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106697</xdr:rowOff>
    </xdr:from>
    <xdr:ext cx="405111" cy="259045"/>
    <xdr:sp macro="" textlink="">
      <xdr:nvSpPr>
        <xdr:cNvPr id="256" name="n_1mainValue【消防施設】&#10;有形固定資産減価償却率">
          <a:extLst>
            <a:ext uri="{FF2B5EF4-FFF2-40B4-BE49-F238E27FC236}">
              <a16:creationId xmlns:a16="http://schemas.microsoft.com/office/drawing/2014/main" id="{4F88C825-F992-4537-9C7D-FD935A57334C}"/>
            </a:ext>
          </a:extLst>
        </xdr:cNvPr>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7" name="正方形/長方形 256">
          <a:extLst>
            <a:ext uri="{FF2B5EF4-FFF2-40B4-BE49-F238E27FC236}">
              <a16:creationId xmlns:a16="http://schemas.microsoft.com/office/drawing/2014/main" id="{2A70B23C-DF76-4FB7-AF20-857B7B2ED4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8" name="正方形/長方形 257">
          <a:extLst>
            <a:ext uri="{FF2B5EF4-FFF2-40B4-BE49-F238E27FC236}">
              <a16:creationId xmlns:a16="http://schemas.microsoft.com/office/drawing/2014/main" id="{83096310-63D1-45FB-B9A7-2163C85331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9" name="正方形/長方形 258">
          <a:extLst>
            <a:ext uri="{FF2B5EF4-FFF2-40B4-BE49-F238E27FC236}">
              <a16:creationId xmlns:a16="http://schemas.microsoft.com/office/drawing/2014/main" id="{7B2891CB-7364-493F-8939-729EB600A7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0" name="正方形/長方形 259">
          <a:extLst>
            <a:ext uri="{FF2B5EF4-FFF2-40B4-BE49-F238E27FC236}">
              <a16:creationId xmlns:a16="http://schemas.microsoft.com/office/drawing/2014/main" id="{F7627AFE-C2CC-4CDE-89C2-B4E687732E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1" name="正方形/長方形 260">
          <a:extLst>
            <a:ext uri="{FF2B5EF4-FFF2-40B4-BE49-F238E27FC236}">
              <a16:creationId xmlns:a16="http://schemas.microsoft.com/office/drawing/2014/main" id="{3FEB71D7-DB3E-4059-982F-A037281A57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2" name="正方形/長方形 261">
          <a:extLst>
            <a:ext uri="{FF2B5EF4-FFF2-40B4-BE49-F238E27FC236}">
              <a16:creationId xmlns:a16="http://schemas.microsoft.com/office/drawing/2014/main" id="{506708BE-2911-4C6B-BFA0-804BB23D2F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3" name="正方形/長方形 262">
          <a:extLst>
            <a:ext uri="{FF2B5EF4-FFF2-40B4-BE49-F238E27FC236}">
              <a16:creationId xmlns:a16="http://schemas.microsoft.com/office/drawing/2014/main" id="{680BE81F-3BAF-4C04-A6F8-2B9B53D2E4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4" name="正方形/長方形 263">
          <a:extLst>
            <a:ext uri="{FF2B5EF4-FFF2-40B4-BE49-F238E27FC236}">
              <a16:creationId xmlns:a16="http://schemas.microsoft.com/office/drawing/2014/main" id="{F0D30FDE-DE95-4EEF-AB1F-25D3C411A4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84652CEE-ADBC-4D16-ABD2-33F98937BF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66" name="直線コネクタ 265">
          <a:extLst>
            <a:ext uri="{FF2B5EF4-FFF2-40B4-BE49-F238E27FC236}">
              <a16:creationId xmlns:a16="http://schemas.microsoft.com/office/drawing/2014/main" id="{F74A7149-C2FB-4EFE-A5D5-A15E442016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67" name="直線コネクタ 266">
          <a:extLst>
            <a:ext uri="{FF2B5EF4-FFF2-40B4-BE49-F238E27FC236}">
              <a16:creationId xmlns:a16="http://schemas.microsoft.com/office/drawing/2014/main" id="{26B06B9E-3076-4DBB-AD9A-7C4140BAAA3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318FBAA4-2A7C-45AC-BCCE-F624CFCBC8A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69" name="直線コネクタ 268">
          <a:extLst>
            <a:ext uri="{FF2B5EF4-FFF2-40B4-BE49-F238E27FC236}">
              <a16:creationId xmlns:a16="http://schemas.microsoft.com/office/drawing/2014/main" id="{26B064F7-DBFF-428A-9AD4-D2105DD55E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70" name="テキスト ボックス 269">
          <a:extLst>
            <a:ext uri="{FF2B5EF4-FFF2-40B4-BE49-F238E27FC236}">
              <a16:creationId xmlns:a16="http://schemas.microsoft.com/office/drawing/2014/main" id="{5537541D-1904-48F4-95CD-60373601F38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71" name="直線コネクタ 270">
          <a:extLst>
            <a:ext uri="{FF2B5EF4-FFF2-40B4-BE49-F238E27FC236}">
              <a16:creationId xmlns:a16="http://schemas.microsoft.com/office/drawing/2014/main" id="{484E4D2F-2661-4884-9993-85FE9207D0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72" name="テキスト ボックス 271">
          <a:extLst>
            <a:ext uri="{FF2B5EF4-FFF2-40B4-BE49-F238E27FC236}">
              <a16:creationId xmlns:a16="http://schemas.microsoft.com/office/drawing/2014/main" id="{8B12B469-F28E-4801-8FB0-6681BB81D4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73" name="直線コネクタ 272">
          <a:extLst>
            <a:ext uri="{FF2B5EF4-FFF2-40B4-BE49-F238E27FC236}">
              <a16:creationId xmlns:a16="http://schemas.microsoft.com/office/drawing/2014/main" id="{6A9AF6D5-0ADC-4039-A8F2-B02065D482D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74" name="テキスト ボックス 273">
          <a:extLst>
            <a:ext uri="{FF2B5EF4-FFF2-40B4-BE49-F238E27FC236}">
              <a16:creationId xmlns:a16="http://schemas.microsoft.com/office/drawing/2014/main" id="{E22E3C63-1E34-4A7E-8E32-FAE5A5B7F79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75" name="直線コネクタ 274">
          <a:extLst>
            <a:ext uri="{FF2B5EF4-FFF2-40B4-BE49-F238E27FC236}">
              <a16:creationId xmlns:a16="http://schemas.microsoft.com/office/drawing/2014/main" id="{B0A8FB2A-9456-4583-9A48-D85818FDE7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76" name="テキスト ボックス 275">
          <a:extLst>
            <a:ext uri="{FF2B5EF4-FFF2-40B4-BE49-F238E27FC236}">
              <a16:creationId xmlns:a16="http://schemas.microsoft.com/office/drawing/2014/main" id="{AEC146BC-08E1-4AE9-8EDA-65D9CD2CCA1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77" name="直線コネクタ 276">
          <a:extLst>
            <a:ext uri="{FF2B5EF4-FFF2-40B4-BE49-F238E27FC236}">
              <a16:creationId xmlns:a16="http://schemas.microsoft.com/office/drawing/2014/main" id="{09D8638A-BEB5-4EE8-9CC4-71638780238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F37A283F-8AB8-4EC3-831D-0067029862D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9" name="【消防施設】&#10;一人当たり面積グラフ枠">
          <a:extLst>
            <a:ext uri="{FF2B5EF4-FFF2-40B4-BE49-F238E27FC236}">
              <a16:creationId xmlns:a16="http://schemas.microsoft.com/office/drawing/2014/main" id="{3E4D84AC-AD60-4475-84EB-8D4BA9FFA1F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280" name="直線コネクタ 279">
          <a:extLst>
            <a:ext uri="{FF2B5EF4-FFF2-40B4-BE49-F238E27FC236}">
              <a16:creationId xmlns:a16="http://schemas.microsoft.com/office/drawing/2014/main" id="{87617D14-5537-4665-8E66-A99BD05CFF69}"/>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281" name="【消防施設】&#10;一人当たり面積最小値テキスト">
          <a:extLst>
            <a:ext uri="{FF2B5EF4-FFF2-40B4-BE49-F238E27FC236}">
              <a16:creationId xmlns:a16="http://schemas.microsoft.com/office/drawing/2014/main" id="{24053D4A-D5BB-4ED1-A214-4D2DAB62D554}"/>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282" name="直線コネクタ 281">
          <a:extLst>
            <a:ext uri="{FF2B5EF4-FFF2-40B4-BE49-F238E27FC236}">
              <a16:creationId xmlns:a16="http://schemas.microsoft.com/office/drawing/2014/main" id="{0509BE66-2ADC-4C1A-AEC5-5FCDBB31BAE1}"/>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283" name="【消防施設】&#10;一人当たり面積最大値テキスト">
          <a:extLst>
            <a:ext uri="{FF2B5EF4-FFF2-40B4-BE49-F238E27FC236}">
              <a16:creationId xmlns:a16="http://schemas.microsoft.com/office/drawing/2014/main" id="{45215A2A-2A29-4515-A3C8-4CB48CF81C9C}"/>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284" name="直線コネクタ 283">
          <a:extLst>
            <a:ext uri="{FF2B5EF4-FFF2-40B4-BE49-F238E27FC236}">
              <a16:creationId xmlns:a16="http://schemas.microsoft.com/office/drawing/2014/main" id="{22200113-0309-49BE-AE63-E2080271D311}"/>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285" name="【消防施設】&#10;一人当たり面積平均値テキスト">
          <a:extLst>
            <a:ext uri="{FF2B5EF4-FFF2-40B4-BE49-F238E27FC236}">
              <a16:creationId xmlns:a16="http://schemas.microsoft.com/office/drawing/2014/main" id="{824AD3D0-478E-46F3-8EDD-8938E5B4450B}"/>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286" name="フローチャート: 判断 285">
          <a:extLst>
            <a:ext uri="{FF2B5EF4-FFF2-40B4-BE49-F238E27FC236}">
              <a16:creationId xmlns:a16="http://schemas.microsoft.com/office/drawing/2014/main" id="{39080BFD-5B3A-490F-82D1-B1C5D6F83C85}"/>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287" name="フローチャート: 判断 286">
          <a:extLst>
            <a:ext uri="{FF2B5EF4-FFF2-40B4-BE49-F238E27FC236}">
              <a16:creationId xmlns:a16="http://schemas.microsoft.com/office/drawing/2014/main" id="{7756CBDA-8174-41FF-A017-2CDDA477EDE1}"/>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288" name="フローチャート: 判断 287">
          <a:extLst>
            <a:ext uri="{FF2B5EF4-FFF2-40B4-BE49-F238E27FC236}">
              <a16:creationId xmlns:a16="http://schemas.microsoft.com/office/drawing/2014/main" id="{FB6E4280-7492-4C9B-8EAB-4CB7F801CB18}"/>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289" name="フローチャート: 判断 288">
          <a:extLst>
            <a:ext uri="{FF2B5EF4-FFF2-40B4-BE49-F238E27FC236}">
              <a16:creationId xmlns:a16="http://schemas.microsoft.com/office/drawing/2014/main" id="{880D276B-522F-4F30-9590-EE4F2972E8C3}"/>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290" name="フローチャート: 判断 289">
          <a:extLst>
            <a:ext uri="{FF2B5EF4-FFF2-40B4-BE49-F238E27FC236}">
              <a16:creationId xmlns:a16="http://schemas.microsoft.com/office/drawing/2014/main" id="{28E0414F-572B-47FB-A32B-472FA8188428}"/>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5F22D65-0F3C-4CEF-8DA5-0318C618F2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D1A59C4-051E-44A2-85A0-B7AC4BB0CF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256048B-8761-446A-9EDE-FE0837D663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DA7FDBF-17B9-4BA2-8F5C-67FF1FFCC1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B7D3E39-5FED-4A9B-8A47-ACAB3E12EC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137413</xdr:rowOff>
    </xdr:from>
    <xdr:to>
      <xdr:col>116</xdr:col>
      <xdr:colOff>114300</xdr:colOff>
      <xdr:row>85</xdr:row>
      <xdr:rowOff>67563</xdr:rowOff>
    </xdr:to>
    <xdr:sp macro="" textlink="">
      <xdr:nvSpPr>
        <xdr:cNvPr id="296" name="楕円 295">
          <a:extLst>
            <a:ext uri="{FF2B5EF4-FFF2-40B4-BE49-F238E27FC236}">
              <a16:creationId xmlns:a16="http://schemas.microsoft.com/office/drawing/2014/main" id="{CD56055F-3FC3-47ED-B93D-93792C469774}"/>
            </a:ext>
          </a:extLst>
        </xdr:cNvPr>
        <xdr:cNvSpPr/>
      </xdr:nvSpPr>
      <xdr:spPr>
        <a:xfrm>
          <a:off x="22110700" y="145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160290</xdr:rowOff>
    </xdr:from>
    <xdr:ext cx="469744" cy="259045"/>
    <xdr:sp macro="" textlink="">
      <xdr:nvSpPr>
        <xdr:cNvPr id="297" name="【消防施設】&#10;一人当たり面積該当値テキスト">
          <a:extLst>
            <a:ext uri="{FF2B5EF4-FFF2-40B4-BE49-F238E27FC236}">
              <a16:creationId xmlns:a16="http://schemas.microsoft.com/office/drawing/2014/main" id="{B2E535AB-A49F-41F9-BBA4-45D1BF588A9D}"/>
            </a:ext>
          </a:extLst>
        </xdr:cNvPr>
        <xdr:cNvSpPr txBox="1"/>
      </xdr:nvSpPr>
      <xdr:spPr>
        <a:xfrm>
          <a:off x="22199600"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147701</xdr:rowOff>
    </xdr:from>
    <xdr:to>
      <xdr:col>112</xdr:col>
      <xdr:colOff>38100</xdr:colOff>
      <xdr:row>85</xdr:row>
      <xdr:rowOff>77851</xdr:rowOff>
    </xdr:to>
    <xdr:sp macro="" textlink="">
      <xdr:nvSpPr>
        <xdr:cNvPr id="298" name="楕円 297">
          <a:extLst>
            <a:ext uri="{FF2B5EF4-FFF2-40B4-BE49-F238E27FC236}">
              <a16:creationId xmlns:a16="http://schemas.microsoft.com/office/drawing/2014/main" id="{FD1F7B65-D3C5-48A1-9D88-5FCCB6C15DDE}"/>
            </a:ext>
          </a:extLst>
        </xdr:cNvPr>
        <xdr:cNvSpPr/>
      </xdr:nvSpPr>
      <xdr:spPr>
        <a:xfrm>
          <a:off x="21272500" y="145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xdr:rowOff>
    </xdr:from>
    <xdr:to>
      <xdr:col>116</xdr:col>
      <xdr:colOff>63500</xdr:colOff>
      <xdr:row>85</xdr:row>
      <xdr:rowOff>27051</xdr:rowOff>
    </xdr:to>
    <xdr:cxnSp macro="">
      <xdr:nvCxnSpPr>
        <xdr:cNvPr id="299" name="直線コネクタ 298">
          <a:extLst>
            <a:ext uri="{FF2B5EF4-FFF2-40B4-BE49-F238E27FC236}">
              <a16:creationId xmlns:a16="http://schemas.microsoft.com/office/drawing/2014/main" id="{DD16C254-7C88-4179-8291-AAB84AEA8C44}"/>
            </a:ext>
          </a:extLst>
        </xdr:cNvPr>
        <xdr:cNvCxnSpPr/>
      </xdr:nvCxnSpPr>
      <xdr:spPr>
        <a:xfrm flipV="1">
          <a:off x="21323300" y="14590013"/>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300" name="n_1aveValue【消防施設】&#10;一人当たり面積">
          <a:extLst>
            <a:ext uri="{FF2B5EF4-FFF2-40B4-BE49-F238E27FC236}">
              <a16:creationId xmlns:a16="http://schemas.microsoft.com/office/drawing/2014/main" id="{76A65392-EE7C-48D3-829B-A0B7DD1FFD9C}"/>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301" name="n_2aveValue【消防施設】&#10;一人当たり面積">
          <a:extLst>
            <a:ext uri="{FF2B5EF4-FFF2-40B4-BE49-F238E27FC236}">
              <a16:creationId xmlns:a16="http://schemas.microsoft.com/office/drawing/2014/main" id="{D4E0B4DA-91BF-41E8-82E6-1B1EF184A2AE}"/>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302" name="n_3aveValue【消防施設】&#10;一人当たり面積">
          <a:extLst>
            <a:ext uri="{FF2B5EF4-FFF2-40B4-BE49-F238E27FC236}">
              <a16:creationId xmlns:a16="http://schemas.microsoft.com/office/drawing/2014/main" id="{9FCDD518-CB74-414F-9E0B-F57558A77C9E}"/>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303" name="n_4aveValue【消防施設】&#10;一人当たり面積">
          <a:extLst>
            <a:ext uri="{FF2B5EF4-FFF2-40B4-BE49-F238E27FC236}">
              <a16:creationId xmlns:a16="http://schemas.microsoft.com/office/drawing/2014/main" id="{EF6D6F72-C981-44AF-BAD7-3BE048441CE8}"/>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94378</xdr:rowOff>
    </xdr:from>
    <xdr:ext cx="469744" cy="259045"/>
    <xdr:sp macro="" textlink="">
      <xdr:nvSpPr>
        <xdr:cNvPr id="304" name="n_1mainValue【消防施設】&#10;一人当たり面積">
          <a:extLst>
            <a:ext uri="{FF2B5EF4-FFF2-40B4-BE49-F238E27FC236}">
              <a16:creationId xmlns:a16="http://schemas.microsoft.com/office/drawing/2014/main" id="{5A2D462C-44FE-46F2-8FB7-6AE20E1D6718}"/>
            </a:ext>
          </a:extLst>
        </xdr:cNvPr>
        <xdr:cNvSpPr txBox="1"/>
      </xdr:nvSpPr>
      <xdr:spPr>
        <a:xfrm>
          <a:off x="21075727" y="143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05" name="正方形/長方形 304">
          <a:extLst>
            <a:ext uri="{FF2B5EF4-FFF2-40B4-BE49-F238E27FC236}">
              <a16:creationId xmlns:a16="http://schemas.microsoft.com/office/drawing/2014/main" id="{0C5B221F-F127-44BA-A342-83AD5FFC88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6" name="正方形/長方形 305">
          <a:extLst>
            <a:ext uri="{FF2B5EF4-FFF2-40B4-BE49-F238E27FC236}">
              <a16:creationId xmlns:a16="http://schemas.microsoft.com/office/drawing/2014/main" id="{B19A69EA-B318-47A0-A89B-F010AE1B08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7" name="正方形/長方形 306">
          <a:extLst>
            <a:ext uri="{FF2B5EF4-FFF2-40B4-BE49-F238E27FC236}">
              <a16:creationId xmlns:a16="http://schemas.microsoft.com/office/drawing/2014/main" id="{6905548D-4C78-47BA-B2B7-A73C7BD034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8" name="正方形/長方形 307">
          <a:extLst>
            <a:ext uri="{FF2B5EF4-FFF2-40B4-BE49-F238E27FC236}">
              <a16:creationId xmlns:a16="http://schemas.microsoft.com/office/drawing/2014/main" id="{0894E8C4-2FC0-4151-A3CD-BF716E4D5F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9" name="正方形/長方形 308">
          <a:extLst>
            <a:ext uri="{FF2B5EF4-FFF2-40B4-BE49-F238E27FC236}">
              <a16:creationId xmlns:a16="http://schemas.microsoft.com/office/drawing/2014/main" id="{D6898CFD-6DE7-4319-B85B-910279AAE5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0" name="正方形/長方形 309">
          <a:extLst>
            <a:ext uri="{FF2B5EF4-FFF2-40B4-BE49-F238E27FC236}">
              <a16:creationId xmlns:a16="http://schemas.microsoft.com/office/drawing/2014/main" id="{62CB85E4-F746-421C-A066-1A2EA5DFA3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1" name="正方形/長方形 310">
          <a:extLst>
            <a:ext uri="{FF2B5EF4-FFF2-40B4-BE49-F238E27FC236}">
              <a16:creationId xmlns:a16="http://schemas.microsoft.com/office/drawing/2014/main" id="{2C61B86D-084F-4B72-AF39-81C2F30075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2" name="正方形/長方形 311">
          <a:extLst>
            <a:ext uri="{FF2B5EF4-FFF2-40B4-BE49-F238E27FC236}">
              <a16:creationId xmlns:a16="http://schemas.microsoft.com/office/drawing/2014/main" id="{AD013A03-F5E8-4A4B-82F5-DFB5AFE634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3" name="テキスト ボックス 312">
          <a:extLst>
            <a:ext uri="{FF2B5EF4-FFF2-40B4-BE49-F238E27FC236}">
              <a16:creationId xmlns:a16="http://schemas.microsoft.com/office/drawing/2014/main" id="{BAAD89F5-9EB4-4318-B01A-14DB37328B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4" name="直線コネクタ 313">
          <a:extLst>
            <a:ext uri="{FF2B5EF4-FFF2-40B4-BE49-F238E27FC236}">
              <a16:creationId xmlns:a16="http://schemas.microsoft.com/office/drawing/2014/main" id="{5081D804-D29D-46AE-BA7A-9A7FCEF2AB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15" name="テキスト ボックス 314">
          <a:extLst>
            <a:ext uri="{FF2B5EF4-FFF2-40B4-BE49-F238E27FC236}">
              <a16:creationId xmlns:a16="http://schemas.microsoft.com/office/drawing/2014/main" id="{16D6FA70-0DA9-4185-9B9D-453DD6FB6F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16" name="直線コネクタ 315">
          <a:extLst>
            <a:ext uri="{FF2B5EF4-FFF2-40B4-BE49-F238E27FC236}">
              <a16:creationId xmlns:a16="http://schemas.microsoft.com/office/drawing/2014/main" id="{989E7F62-4B9F-4968-8AB7-B7B0FDF0AD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17" name="テキスト ボックス 316">
          <a:extLst>
            <a:ext uri="{FF2B5EF4-FFF2-40B4-BE49-F238E27FC236}">
              <a16:creationId xmlns:a16="http://schemas.microsoft.com/office/drawing/2014/main" id="{FC540073-E068-4099-963A-283182B5F1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8" name="直線コネクタ 317">
          <a:extLst>
            <a:ext uri="{FF2B5EF4-FFF2-40B4-BE49-F238E27FC236}">
              <a16:creationId xmlns:a16="http://schemas.microsoft.com/office/drawing/2014/main" id="{FAD400B4-9447-40A2-8CAD-CA0C17FA5C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9" name="テキスト ボックス 318">
          <a:extLst>
            <a:ext uri="{FF2B5EF4-FFF2-40B4-BE49-F238E27FC236}">
              <a16:creationId xmlns:a16="http://schemas.microsoft.com/office/drawing/2014/main" id="{FE76382F-E4C3-42F7-930D-59E518ED52D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20" name="直線コネクタ 319">
          <a:extLst>
            <a:ext uri="{FF2B5EF4-FFF2-40B4-BE49-F238E27FC236}">
              <a16:creationId xmlns:a16="http://schemas.microsoft.com/office/drawing/2014/main" id="{9B31F126-F707-4264-A184-0C001223D2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1" name="テキスト ボックス 320">
          <a:extLst>
            <a:ext uri="{FF2B5EF4-FFF2-40B4-BE49-F238E27FC236}">
              <a16:creationId xmlns:a16="http://schemas.microsoft.com/office/drawing/2014/main" id="{F2ECD14A-F727-41B8-9D29-65FB125BC4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2" name="直線コネクタ 321">
          <a:extLst>
            <a:ext uri="{FF2B5EF4-FFF2-40B4-BE49-F238E27FC236}">
              <a16:creationId xmlns:a16="http://schemas.microsoft.com/office/drawing/2014/main" id="{B5A9E4F4-DC73-46E2-9893-25245AD4FC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3" name="テキスト ボックス 322">
          <a:extLst>
            <a:ext uri="{FF2B5EF4-FFF2-40B4-BE49-F238E27FC236}">
              <a16:creationId xmlns:a16="http://schemas.microsoft.com/office/drawing/2014/main" id="{018E1338-A37D-493A-972A-623F10D11C9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4" name="直線コネクタ 323">
          <a:extLst>
            <a:ext uri="{FF2B5EF4-FFF2-40B4-BE49-F238E27FC236}">
              <a16:creationId xmlns:a16="http://schemas.microsoft.com/office/drawing/2014/main" id="{BFFF01E6-CB39-41A7-A339-C5C39BFA48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5" name="テキスト ボックス 324">
          <a:extLst>
            <a:ext uri="{FF2B5EF4-FFF2-40B4-BE49-F238E27FC236}">
              <a16:creationId xmlns:a16="http://schemas.microsoft.com/office/drawing/2014/main" id="{B8864652-911B-4FDB-B8BE-B9544033A7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6" name="直線コネクタ 325">
          <a:extLst>
            <a:ext uri="{FF2B5EF4-FFF2-40B4-BE49-F238E27FC236}">
              <a16:creationId xmlns:a16="http://schemas.microsoft.com/office/drawing/2014/main" id="{C2CDA52E-94C4-4375-8E67-A48F1C9072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27" name="テキスト ボックス 326">
          <a:extLst>
            <a:ext uri="{FF2B5EF4-FFF2-40B4-BE49-F238E27FC236}">
              <a16:creationId xmlns:a16="http://schemas.microsoft.com/office/drawing/2014/main" id="{D4C56D75-64C0-4621-A49E-7AA1D6A519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8" name="直線コネクタ 327">
          <a:extLst>
            <a:ext uri="{FF2B5EF4-FFF2-40B4-BE49-F238E27FC236}">
              <a16:creationId xmlns:a16="http://schemas.microsoft.com/office/drawing/2014/main" id="{42762DAC-F700-4996-90B6-A6631FB2D0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9" name="【庁舎】&#10;有形固定資産減価償却率グラフ枠">
          <a:extLst>
            <a:ext uri="{FF2B5EF4-FFF2-40B4-BE49-F238E27FC236}">
              <a16:creationId xmlns:a16="http://schemas.microsoft.com/office/drawing/2014/main" id="{7E3E7085-728B-4550-8277-DB97F6E4D1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330" name="直線コネクタ 329">
          <a:extLst>
            <a:ext uri="{FF2B5EF4-FFF2-40B4-BE49-F238E27FC236}">
              <a16:creationId xmlns:a16="http://schemas.microsoft.com/office/drawing/2014/main" id="{C3D9F4CA-C06E-4DD2-B579-F2BFAAC3C5EC}"/>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31" name="【庁舎】&#10;有形固定資産減価償却率最小値テキスト">
          <a:extLst>
            <a:ext uri="{FF2B5EF4-FFF2-40B4-BE49-F238E27FC236}">
              <a16:creationId xmlns:a16="http://schemas.microsoft.com/office/drawing/2014/main" id="{436D01D3-CF8D-4135-BBC9-DD182B70FE0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32" name="直線コネクタ 331">
          <a:extLst>
            <a:ext uri="{FF2B5EF4-FFF2-40B4-BE49-F238E27FC236}">
              <a16:creationId xmlns:a16="http://schemas.microsoft.com/office/drawing/2014/main" id="{272B45FE-C841-49EF-B8BD-30325CA7B2A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333" name="【庁舎】&#10;有形固定資産減価償却率最大値テキスト">
          <a:extLst>
            <a:ext uri="{FF2B5EF4-FFF2-40B4-BE49-F238E27FC236}">
              <a16:creationId xmlns:a16="http://schemas.microsoft.com/office/drawing/2014/main" id="{EA64E3D4-F08D-401C-9DFD-35720EC11AA9}"/>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334" name="直線コネクタ 333">
          <a:extLst>
            <a:ext uri="{FF2B5EF4-FFF2-40B4-BE49-F238E27FC236}">
              <a16:creationId xmlns:a16="http://schemas.microsoft.com/office/drawing/2014/main" id="{9675A2A4-2E9C-49C0-AEAA-BAE79F8E7BB6}"/>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335" name="【庁舎】&#10;有形固定資産減価償却率平均値テキスト">
          <a:extLst>
            <a:ext uri="{FF2B5EF4-FFF2-40B4-BE49-F238E27FC236}">
              <a16:creationId xmlns:a16="http://schemas.microsoft.com/office/drawing/2014/main" id="{5D47AE0D-2C27-4DE5-9720-C80E331D660A}"/>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336" name="フローチャート: 判断 335">
          <a:extLst>
            <a:ext uri="{FF2B5EF4-FFF2-40B4-BE49-F238E27FC236}">
              <a16:creationId xmlns:a16="http://schemas.microsoft.com/office/drawing/2014/main" id="{54CAA586-DBDC-4E85-ADA7-2C4A29B33988}"/>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337" name="フローチャート: 判断 336">
          <a:extLst>
            <a:ext uri="{FF2B5EF4-FFF2-40B4-BE49-F238E27FC236}">
              <a16:creationId xmlns:a16="http://schemas.microsoft.com/office/drawing/2014/main" id="{54482004-1958-452F-ACD3-1F98D05C8B14}"/>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338" name="フローチャート: 判断 337">
          <a:extLst>
            <a:ext uri="{FF2B5EF4-FFF2-40B4-BE49-F238E27FC236}">
              <a16:creationId xmlns:a16="http://schemas.microsoft.com/office/drawing/2014/main" id="{93985DF8-0512-46B9-98C2-5FC0297B1669}"/>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339" name="フローチャート: 判断 338">
          <a:extLst>
            <a:ext uri="{FF2B5EF4-FFF2-40B4-BE49-F238E27FC236}">
              <a16:creationId xmlns:a16="http://schemas.microsoft.com/office/drawing/2014/main" id="{4B19E8B1-5773-44D2-BBCC-90EBC2B59D4F}"/>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340" name="フローチャート: 判断 339">
          <a:extLst>
            <a:ext uri="{FF2B5EF4-FFF2-40B4-BE49-F238E27FC236}">
              <a16:creationId xmlns:a16="http://schemas.microsoft.com/office/drawing/2014/main" id="{F6D77775-7531-4B87-85DE-175853F61DD0}"/>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87110DC7-65C0-4670-B8C5-F32291CD39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B5B5C929-E0FF-4702-A819-83C7AA4E96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532ABAC9-D752-4B6F-9923-04E5F220C5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96117C2C-4C0F-4660-9370-0C6FDACE03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CAF96A25-4EC6-4F23-89DD-7B90A4E72B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147864</xdr:rowOff>
    </xdr:from>
    <xdr:to>
      <xdr:col>85</xdr:col>
      <xdr:colOff>177800</xdr:colOff>
      <xdr:row>109</xdr:row>
      <xdr:rowOff>78014</xdr:rowOff>
    </xdr:to>
    <xdr:sp macro="" textlink="">
      <xdr:nvSpPr>
        <xdr:cNvPr id="346" name="楕円 345">
          <a:extLst>
            <a:ext uri="{FF2B5EF4-FFF2-40B4-BE49-F238E27FC236}">
              <a16:creationId xmlns:a16="http://schemas.microsoft.com/office/drawing/2014/main" id="{C6474633-CB90-4EFF-80A7-45C4C60DE700}"/>
            </a:ext>
          </a:extLst>
        </xdr:cNvPr>
        <xdr:cNvSpPr/>
      </xdr:nvSpPr>
      <xdr:spPr>
        <a:xfrm>
          <a:off x="16268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62791</xdr:rowOff>
    </xdr:from>
    <xdr:ext cx="405111" cy="259045"/>
    <xdr:sp macro="" textlink="">
      <xdr:nvSpPr>
        <xdr:cNvPr id="347" name="【庁舎】&#10;有形固定資産減価償却率該当値テキスト">
          <a:extLst>
            <a:ext uri="{FF2B5EF4-FFF2-40B4-BE49-F238E27FC236}">
              <a16:creationId xmlns:a16="http://schemas.microsoft.com/office/drawing/2014/main" id="{7E4665BD-4B3B-4E72-AFF2-82EC26A93D47}"/>
            </a:ext>
          </a:extLst>
        </xdr:cNvPr>
        <xdr:cNvSpPr txBox="1"/>
      </xdr:nvSpPr>
      <xdr:spPr>
        <a:xfrm>
          <a:off x="16357600" y="185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146231</xdr:rowOff>
    </xdr:from>
    <xdr:to>
      <xdr:col>81</xdr:col>
      <xdr:colOff>101600</xdr:colOff>
      <xdr:row>109</xdr:row>
      <xdr:rowOff>76381</xdr:rowOff>
    </xdr:to>
    <xdr:sp macro="" textlink="">
      <xdr:nvSpPr>
        <xdr:cNvPr id="348" name="楕円 347">
          <a:extLst>
            <a:ext uri="{FF2B5EF4-FFF2-40B4-BE49-F238E27FC236}">
              <a16:creationId xmlns:a16="http://schemas.microsoft.com/office/drawing/2014/main" id="{C90E5C73-327A-42DD-A207-8522224E3900}"/>
            </a:ext>
          </a:extLst>
        </xdr:cNvPr>
        <xdr:cNvSpPr/>
      </xdr:nvSpPr>
      <xdr:spPr>
        <a:xfrm>
          <a:off x="15430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25581</xdr:rowOff>
    </xdr:from>
    <xdr:to>
      <xdr:col>85</xdr:col>
      <xdr:colOff>127000</xdr:colOff>
      <xdr:row>109</xdr:row>
      <xdr:rowOff>27214</xdr:rowOff>
    </xdr:to>
    <xdr:cxnSp macro="">
      <xdr:nvCxnSpPr>
        <xdr:cNvPr id="349" name="直線コネクタ 348">
          <a:extLst>
            <a:ext uri="{FF2B5EF4-FFF2-40B4-BE49-F238E27FC236}">
              <a16:creationId xmlns:a16="http://schemas.microsoft.com/office/drawing/2014/main" id="{7E639796-D620-4753-8299-EF60216C7958}"/>
            </a:ext>
          </a:extLst>
        </xdr:cNvPr>
        <xdr:cNvCxnSpPr/>
      </xdr:nvCxnSpPr>
      <xdr:spPr>
        <a:xfrm>
          <a:off x="15481300" y="187136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350" name="n_1aveValue【庁舎】&#10;有形固定資産減価償却率">
          <a:extLst>
            <a:ext uri="{FF2B5EF4-FFF2-40B4-BE49-F238E27FC236}">
              <a16:creationId xmlns:a16="http://schemas.microsoft.com/office/drawing/2014/main" id="{BDAE564B-DDA4-4508-BA45-D585B4A36339}"/>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351" name="n_2aveValue【庁舎】&#10;有形固定資産減価償却率">
          <a:extLst>
            <a:ext uri="{FF2B5EF4-FFF2-40B4-BE49-F238E27FC236}">
              <a16:creationId xmlns:a16="http://schemas.microsoft.com/office/drawing/2014/main" id="{045BC291-D86A-41C4-8C76-7A99AA7735A2}"/>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352" name="n_3aveValue【庁舎】&#10;有形固定資産減価償却率">
          <a:extLst>
            <a:ext uri="{FF2B5EF4-FFF2-40B4-BE49-F238E27FC236}">
              <a16:creationId xmlns:a16="http://schemas.microsoft.com/office/drawing/2014/main" id="{279014A3-2410-442D-88AA-27E677D72708}"/>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353" name="n_4aveValue【庁舎】&#10;有形固定資産減価償却率">
          <a:extLst>
            <a:ext uri="{FF2B5EF4-FFF2-40B4-BE49-F238E27FC236}">
              <a16:creationId xmlns:a16="http://schemas.microsoft.com/office/drawing/2014/main" id="{1C3F795D-A84A-4705-8C92-8B56D9085133}"/>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67508</xdr:rowOff>
    </xdr:from>
    <xdr:ext cx="405111" cy="259045"/>
    <xdr:sp macro="" textlink="">
      <xdr:nvSpPr>
        <xdr:cNvPr id="354" name="n_1mainValue【庁舎】&#10;有形固定資産減価償却率">
          <a:extLst>
            <a:ext uri="{FF2B5EF4-FFF2-40B4-BE49-F238E27FC236}">
              <a16:creationId xmlns:a16="http://schemas.microsoft.com/office/drawing/2014/main" id="{BF366758-80D8-4C06-B741-552E632C0662}"/>
            </a:ext>
          </a:extLst>
        </xdr:cNvPr>
        <xdr:cNvSpPr txBox="1"/>
      </xdr:nvSpPr>
      <xdr:spPr>
        <a:xfrm>
          <a:off x="15266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5" name="正方形/長方形 354">
          <a:extLst>
            <a:ext uri="{FF2B5EF4-FFF2-40B4-BE49-F238E27FC236}">
              <a16:creationId xmlns:a16="http://schemas.microsoft.com/office/drawing/2014/main" id="{86521308-DDC7-45D6-BAA7-1A19B21662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6" name="正方形/長方形 355">
          <a:extLst>
            <a:ext uri="{FF2B5EF4-FFF2-40B4-BE49-F238E27FC236}">
              <a16:creationId xmlns:a16="http://schemas.microsoft.com/office/drawing/2014/main" id="{FB496F79-92D0-43F0-B8C8-97174F5DB2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7" name="正方形/長方形 356">
          <a:extLst>
            <a:ext uri="{FF2B5EF4-FFF2-40B4-BE49-F238E27FC236}">
              <a16:creationId xmlns:a16="http://schemas.microsoft.com/office/drawing/2014/main" id="{40E79A25-D493-4CCA-B449-F63E7D1D10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8" name="正方形/長方形 357">
          <a:extLst>
            <a:ext uri="{FF2B5EF4-FFF2-40B4-BE49-F238E27FC236}">
              <a16:creationId xmlns:a16="http://schemas.microsoft.com/office/drawing/2014/main" id="{2D8AEBC4-C55F-4177-B917-631217B395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9" name="正方形/長方形 358">
          <a:extLst>
            <a:ext uri="{FF2B5EF4-FFF2-40B4-BE49-F238E27FC236}">
              <a16:creationId xmlns:a16="http://schemas.microsoft.com/office/drawing/2014/main" id="{B99F968D-F2B5-4159-A13C-81D10B6B01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0" name="正方形/長方形 359">
          <a:extLst>
            <a:ext uri="{FF2B5EF4-FFF2-40B4-BE49-F238E27FC236}">
              <a16:creationId xmlns:a16="http://schemas.microsoft.com/office/drawing/2014/main" id="{B3EADB98-ECE6-43EC-B45D-7B92B63A3E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1" name="正方形/長方形 360">
          <a:extLst>
            <a:ext uri="{FF2B5EF4-FFF2-40B4-BE49-F238E27FC236}">
              <a16:creationId xmlns:a16="http://schemas.microsoft.com/office/drawing/2014/main" id="{40EF3A1A-1463-4F5C-8701-692212D329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2" name="正方形/長方形 361">
          <a:extLst>
            <a:ext uri="{FF2B5EF4-FFF2-40B4-BE49-F238E27FC236}">
              <a16:creationId xmlns:a16="http://schemas.microsoft.com/office/drawing/2014/main" id="{8AD4559A-8BE8-4BD3-8F73-5E5520848B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3" name="テキスト ボックス 362">
          <a:extLst>
            <a:ext uri="{FF2B5EF4-FFF2-40B4-BE49-F238E27FC236}">
              <a16:creationId xmlns:a16="http://schemas.microsoft.com/office/drawing/2014/main" id="{3F6755DF-16FD-4E95-9B18-EB86EDC36B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4" name="直線コネクタ 363">
          <a:extLst>
            <a:ext uri="{FF2B5EF4-FFF2-40B4-BE49-F238E27FC236}">
              <a16:creationId xmlns:a16="http://schemas.microsoft.com/office/drawing/2014/main" id="{9A7D8017-0584-48B1-8DD2-0166074C70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5" name="直線コネクタ 364">
          <a:extLst>
            <a:ext uri="{FF2B5EF4-FFF2-40B4-BE49-F238E27FC236}">
              <a16:creationId xmlns:a16="http://schemas.microsoft.com/office/drawing/2014/main" id="{EF8A9AA1-451D-46EB-83EC-42233FD75F6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6" name="テキスト ボックス 365">
          <a:extLst>
            <a:ext uri="{FF2B5EF4-FFF2-40B4-BE49-F238E27FC236}">
              <a16:creationId xmlns:a16="http://schemas.microsoft.com/office/drawing/2014/main" id="{DB170023-588A-4108-936F-9D8F108A992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7" name="直線コネクタ 366">
          <a:extLst>
            <a:ext uri="{FF2B5EF4-FFF2-40B4-BE49-F238E27FC236}">
              <a16:creationId xmlns:a16="http://schemas.microsoft.com/office/drawing/2014/main" id="{E97411DF-FA2C-4A52-BA07-B78C0D710C1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8" name="テキスト ボックス 367">
          <a:extLst>
            <a:ext uri="{FF2B5EF4-FFF2-40B4-BE49-F238E27FC236}">
              <a16:creationId xmlns:a16="http://schemas.microsoft.com/office/drawing/2014/main" id="{5DD51D03-4E7A-4C61-990D-04A859B9B4E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9" name="直線コネクタ 368">
          <a:extLst>
            <a:ext uri="{FF2B5EF4-FFF2-40B4-BE49-F238E27FC236}">
              <a16:creationId xmlns:a16="http://schemas.microsoft.com/office/drawing/2014/main" id="{FF87CB29-49DE-4341-A120-AE40B773F6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70" name="テキスト ボックス 369">
          <a:extLst>
            <a:ext uri="{FF2B5EF4-FFF2-40B4-BE49-F238E27FC236}">
              <a16:creationId xmlns:a16="http://schemas.microsoft.com/office/drawing/2014/main" id="{F8A12180-FC1C-418C-B16E-321D06C726F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71" name="直線コネクタ 370">
          <a:extLst>
            <a:ext uri="{FF2B5EF4-FFF2-40B4-BE49-F238E27FC236}">
              <a16:creationId xmlns:a16="http://schemas.microsoft.com/office/drawing/2014/main" id="{8F4DA6CA-ACA3-4340-97B4-9A2F0512C43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2" name="テキスト ボックス 371">
          <a:extLst>
            <a:ext uri="{FF2B5EF4-FFF2-40B4-BE49-F238E27FC236}">
              <a16:creationId xmlns:a16="http://schemas.microsoft.com/office/drawing/2014/main" id="{B2319C78-E9FD-405B-91D9-B818B7A17B5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3" name="直線コネクタ 372">
          <a:extLst>
            <a:ext uri="{FF2B5EF4-FFF2-40B4-BE49-F238E27FC236}">
              <a16:creationId xmlns:a16="http://schemas.microsoft.com/office/drawing/2014/main" id="{62FE1B0E-5111-4D13-8A10-E247FCD08F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74" name="テキスト ボックス 373">
          <a:extLst>
            <a:ext uri="{FF2B5EF4-FFF2-40B4-BE49-F238E27FC236}">
              <a16:creationId xmlns:a16="http://schemas.microsoft.com/office/drawing/2014/main" id="{F08324F4-91BA-4FFF-93A6-8CC41B4ADEB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5" name="直線コネクタ 374">
          <a:extLst>
            <a:ext uri="{FF2B5EF4-FFF2-40B4-BE49-F238E27FC236}">
              <a16:creationId xmlns:a16="http://schemas.microsoft.com/office/drawing/2014/main" id="{6E40A14A-0244-446D-A8BF-AF108C1C0A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76" name="テキスト ボックス 375">
          <a:extLst>
            <a:ext uri="{FF2B5EF4-FFF2-40B4-BE49-F238E27FC236}">
              <a16:creationId xmlns:a16="http://schemas.microsoft.com/office/drawing/2014/main" id="{70348C3E-E338-4EBF-BDE4-7F6F0331013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7" name="【庁舎】&#10;一人当たり面積グラフ枠">
          <a:extLst>
            <a:ext uri="{FF2B5EF4-FFF2-40B4-BE49-F238E27FC236}">
              <a16:creationId xmlns:a16="http://schemas.microsoft.com/office/drawing/2014/main" id="{AB32E31A-FFB8-4BDE-B076-EF3A6E8D21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378" name="直線コネクタ 377">
          <a:extLst>
            <a:ext uri="{FF2B5EF4-FFF2-40B4-BE49-F238E27FC236}">
              <a16:creationId xmlns:a16="http://schemas.microsoft.com/office/drawing/2014/main" id="{5A3BCDB6-FB72-4456-A766-A9E149116DEA}"/>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379" name="【庁舎】&#10;一人当たり面積最小値テキスト">
          <a:extLst>
            <a:ext uri="{FF2B5EF4-FFF2-40B4-BE49-F238E27FC236}">
              <a16:creationId xmlns:a16="http://schemas.microsoft.com/office/drawing/2014/main" id="{765716F3-FD50-497E-AD03-31214AB9ABE7}"/>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380" name="直線コネクタ 379">
          <a:extLst>
            <a:ext uri="{FF2B5EF4-FFF2-40B4-BE49-F238E27FC236}">
              <a16:creationId xmlns:a16="http://schemas.microsoft.com/office/drawing/2014/main" id="{084AFA13-76FA-4DC4-B93B-029126DE878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381" name="【庁舎】&#10;一人当たり面積最大値テキスト">
          <a:extLst>
            <a:ext uri="{FF2B5EF4-FFF2-40B4-BE49-F238E27FC236}">
              <a16:creationId xmlns:a16="http://schemas.microsoft.com/office/drawing/2014/main" id="{5579AFF8-DE3D-440E-8DFC-20467C8847F3}"/>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382" name="直線コネクタ 381">
          <a:extLst>
            <a:ext uri="{FF2B5EF4-FFF2-40B4-BE49-F238E27FC236}">
              <a16:creationId xmlns:a16="http://schemas.microsoft.com/office/drawing/2014/main" id="{E8702128-3B3D-4366-8912-BFD91431A5C9}"/>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383" name="【庁舎】&#10;一人当たり面積平均値テキスト">
          <a:extLst>
            <a:ext uri="{FF2B5EF4-FFF2-40B4-BE49-F238E27FC236}">
              <a16:creationId xmlns:a16="http://schemas.microsoft.com/office/drawing/2014/main" id="{6F407F43-60BE-4A1C-9727-501EB9927898}"/>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384" name="フローチャート: 判断 383">
          <a:extLst>
            <a:ext uri="{FF2B5EF4-FFF2-40B4-BE49-F238E27FC236}">
              <a16:creationId xmlns:a16="http://schemas.microsoft.com/office/drawing/2014/main" id="{9B627500-AF50-4BEA-917A-CEB36E1DBE8F}"/>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385" name="フローチャート: 判断 384">
          <a:extLst>
            <a:ext uri="{FF2B5EF4-FFF2-40B4-BE49-F238E27FC236}">
              <a16:creationId xmlns:a16="http://schemas.microsoft.com/office/drawing/2014/main" id="{9F6FA8BD-B150-4315-993B-9EC0E1EFCAFB}"/>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386" name="フローチャート: 判断 385">
          <a:extLst>
            <a:ext uri="{FF2B5EF4-FFF2-40B4-BE49-F238E27FC236}">
              <a16:creationId xmlns:a16="http://schemas.microsoft.com/office/drawing/2014/main" id="{0A71B093-866E-41D5-9AE4-27F6ED3BF724}"/>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387" name="フローチャート: 判断 386">
          <a:extLst>
            <a:ext uri="{FF2B5EF4-FFF2-40B4-BE49-F238E27FC236}">
              <a16:creationId xmlns:a16="http://schemas.microsoft.com/office/drawing/2014/main" id="{105702D0-13B4-4F1F-91C9-435FDE07B167}"/>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388" name="フローチャート: 判断 387">
          <a:extLst>
            <a:ext uri="{FF2B5EF4-FFF2-40B4-BE49-F238E27FC236}">
              <a16:creationId xmlns:a16="http://schemas.microsoft.com/office/drawing/2014/main" id="{B6B7330D-6056-4F36-ACB4-5625D6078F8C}"/>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A80C796D-C0BC-41E6-BE30-2CC9A055CC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FA4AC510-A379-4CF6-92D3-98D166591A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5DA9279-14EC-40C3-898E-B3CDDB13A2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2DD49FF8-4BC3-46D1-8250-2165F000DA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22D08E3-0C8A-459C-ACC2-D68BB5CCBC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12573</xdr:rowOff>
    </xdr:from>
    <xdr:to>
      <xdr:col>116</xdr:col>
      <xdr:colOff>114300</xdr:colOff>
      <xdr:row>108</xdr:row>
      <xdr:rowOff>114173</xdr:rowOff>
    </xdr:to>
    <xdr:sp macro="" textlink="">
      <xdr:nvSpPr>
        <xdr:cNvPr id="394" name="楕円 393">
          <a:extLst>
            <a:ext uri="{FF2B5EF4-FFF2-40B4-BE49-F238E27FC236}">
              <a16:creationId xmlns:a16="http://schemas.microsoft.com/office/drawing/2014/main" id="{F5A16A44-EA4A-4156-8D2E-6CE745DE295A}"/>
            </a:ext>
          </a:extLst>
        </xdr:cNvPr>
        <xdr:cNvSpPr/>
      </xdr:nvSpPr>
      <xdr:spPr>
        <a:xfrm>
          <a:off x="22110700" y="18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395" name="【庁舎】&#10;一人当たり面積該当値テキスト">
          <a:extLst>
            <a:ext uri="{FF2B5EF4-FFF2-40B4-BE49-F238E27FC236}">
              <a16:creationId xmlns:a16="http://schemas.microsoft.com/office/drawing/2014/main" id="{7896FE5A-FDE6-4C4E-B528-401F368D161E}"/>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16002</xdr:rowOff>
    </xdr:from>
    <xdr:to>
      <xdr:col>112</xdr:col>
      <xdr:colOff>38100</xdr:colOff>
      <xdr:row>108</xdr:row>
      <xdr:rowOff>117602</xdr:rowOff>
    </xdr:to>
    <xdr:sp macro="" textlink="">
      <xdr:nvSpPr>
        <xdr:cNvPr id="396" name="楕円 395">
          <a:extLst>
            <a:ext uri="{FF2B5EF4-FFF2-40B4-BE49-F238E27FC236}">
              <a16:creationId xmlns:a16="http://schemas.microsoft.com/office/drawing/2014/main" id="{2EC90A2B-EF78-4C23-AA67-C5267B55E4F1}"/>
            </a:ext>
          </a:extLst>
        </xdr:cNvPr>
        <xdr:cNvSpPr/>
      </xdr:nvSpPr>
      <xdr:spPr>
        <a:xfrm>
          <a:off x="21272500" y="185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63373</xdr:rowOff>
    </xdr:from>
    <xdr:to>
      <xdr:col>116</xdr:col>
      <xdr:colOff>63500</xdr:colOff>
      <xdr:row>108</xdr:row>
      <xdr:rowOff>66802</xdr:rowOff>
    </xdr:to>
    <xdr:cxnSp macro="">
      <xdr:nvCxnSpPr>
        <xdr:cNvPr id="397" name="直線コネクタ 396">
          <a:extLst>
            <a:ext uri="{FF2B5EF4-FFF2-40B4-BE49-F238E27FC236}">
              <a16:creationId xmlns:a16="http://schemas.microsoft.com/office/drawing/2014/main" id="{B458B2CB-9631-4BF8-98BB-6A3F4FF264D5}"/>
            </a:ext>
          </a:extLst>
        </xdr:cNvPr>
        <xdr:cNvCxnSpPr/>
      </xdr:nvCxnSpPr>
      <xdr:spPr>
        <a:xfrm flipV="1">
          <a:off x="21323300" y="1857997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398" name="n_1aveValue【庁舎】&#10;一人当たり面積">
          <a:extLst>
            <a:ext uri="{FF2B5EF4-FFF2-40B4-BE49-F238E27FC236}">
              <a16:creationId xmlns:a16="http://schemas.microsoft.com/office/drawing/2014/main" id="{260354B3-7CE1-46E8-A4E1-3A654752B907}"/>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399" name="n_2aveValue【庁舎】&#10;一人当たり面積">
          <a:extLst>
            <a:ext uri="{FF2B5EF4-FFF2-40B4-BE49-F238E27FC236}">
              <a16:creationId xmlns:a16="http://schemas.microsoft.com/office/drawing/2014/main" id="{5D7C8BF3-53E3-47E3-81FE-ADEB5F80661D}"/>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400" name="n_3aveValue【庁舎】&#10;一人当たり面積">
          <a:extLst>
            <a:ext uri="{FF2B5EF4-FFF2-40B4-BE49-F238E27FC236}">
              <a16:creationId xmlns:a16="http://schemas.microsoft.com/office/drawing/2014/main" id="{C02E43DC-9A84-4A66-BD96-21AA23DC3DAB}"/>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401" name="n_4aveValue【庁舎】&#10;一人当たり面積">
          <a:extLst>
            <a:ext uri="{FF2B5EF4-FFF2-40B4-BE49-F238E27FC236}">
              <a16:creationId xmlns:a16="http://schemas.microsoft.com/office/drawing/2014/main" id="{95EC677C-1AC3-463F-BD05-7F53C28C3EE2}"/>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108729</xdr:rowOff>
    </xdr:from>
    <xdr:ext cx="469744" cy="259045"/>
    <xdr:sp macro="" textlink="">
      <xdr:nvSpPr>
        <xdr:cNvPr id="402" name="n_1mainValue【庁舎】&#10;一人当たり面積">
          <a:extLst>
            <a:ext uri="{FF2B5EF4-FFF2-40B4-BE49-F238E27FC236}">
              <a16:creationId xmlns:a16="http://schemas.microsoft.com/office/drawing/2014/main" id="{1651B46F-D05E-400B-A4EE-4174D853B93B}"/>
            </a:ext>
          </a:extLst>
        </xdr:cNvPr>
        <xdr:cNvSpPr txBox="1"/>
      </xdr:nvSpPr>
      <xdr:spPr>
        <a:xfrm>
          <a:off x="21075727" y="1862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3" name="正方形/長方形 402">
          <a:extLst>
            <a:ext uri="{FF2B5EF4-FFF2-40B4-BE49-F238E27FC236}">
              <a16:creationId xmlns:a16="http://schemas.microsoft.com/office/drawing/2014/main" id="{1132422E-8CD4-40DB-93A5-14DAD1BE53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4" name="正方形/長方形 403">
          <a:extLst>
            <a:ext uri="{FF2B5EF4-FFF2-40B4-BE49-F238E27FC236}">
              <a16:creationId xmlns:a16="http://schemas.microsoft.com/office/drawing/2014/main" id="{320387B2-4897-43BC-9FC3-DEBC5203F0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5" name="テキスト ボックス 404">
          <a:extLst>
            <a:ext uri="{FF2B5EF4-FFF2-40B4-BE49-F238E27FC236}">
              <a16:creationId xmlns:a16="http://schemas.microsoft.com/office/drawing/2014/main" id="{1BDF54A8-DAC5-47C5-A60D-580952E6F4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等の公共施設の一人当たり面積は、山間地の少ない平地部において必要な規模を確保しつつ整備されていることにより類似団体内平均値より若干低いものの同程度になっていると考えられます。</a:t>
          </a:r>
        </a:p>
        <a:p>
          <a:r>
            <a:rPr kumimoji="1" lang="ja-JP" altLang="en-US" sz="1300">
              <a:latin typeface="ＭＳ Ｐゴシック" panose="020B0600070205080204" pitchFamily="50" charset="-128"/>
              <a:ea typeface="ＭＳ Ｐゴシック" panose="020B0600070205080204" pitchFamily="50" charset="-128"/>
            </a:rPr>
            <a:t>消防施設については、人口減少に比例し消防団員数も減少していますが、集落の点在による既存施設の維持により、縮小、集約化が進んでいないため類似団体内平均値を上回っているものと考えられます。</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有形固定資産減価償却率については、他の公共施設と同様に更新が進んでいないため、類似団体内平均値に比べ大きな数値となっています。</a:t>
          </a:r>
        </a:p>
        <a:p>
          <a:r>
            <a:rPr kumimoji="1" lang="ja-JP" altLang="en-US" sz="1300">
              <a:latin typeface="ＭＳ Ｐゴシック" panose="020B0600070205080204" pitchFamily="50" charset="-128"/>
              <a:ea typeface="ＭＳ Ｐゴシック" panose="020B0600070205080204" pitchFamily="50" charset="-128"/>
            </a:rPr>
            <a:t>特に庁舎は、昭和の合併時に建築されたものを補修、改修により使用しているため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％に近い数値となっており、耐震性能も有していないことから大規模災害時の拠点としての機能を維持するためにも早期の更新が必要な状況です。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過疎化による人口の減少や全国平均を上回る高齢化率に加え、町内に中心となる産業がないこと等により、財政基盤が弱く、全国平均を下回っている。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定員管理の適正化、地方税の徴収強化、必要な事業の選定等の取り組みを通じ財政基盤の強化に努めるとともに、緊急に必要な事業を峻別し、投資的経費を抑制する等、歳出の見直しを継続していく。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会計年度任用職員、再任用職員の増加による人件費の増加、新設診療所等の整備に係る経費、広域消防負担金及び各団体・個人への補助金等の増加により、経常的経費は前年度比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％の増となったが、経常的収入が普通交付税の増等により、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％の増となったため、経常収支比率は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一方で、人件費、補助費等、公債費、繰出金の大幅な減少見込みはないため、経常収支比率としては、横這い又は上昇していくと見られる。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97409</xdr:rowOff>
    </xdr:from>
    <xdr:to>
      <xdr:col>23</xdr:col>
      <xdr:colOff>133350</xdr:colOff>
      <xdr:row>63</xdr:row>
      <xdr:rowOff>143256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98759"/>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148988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50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94869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4460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94869</xdr:rowOff>
    </xdr:from>
    <xdr:to>
      <xdr:col>15</xdr:col>
      <xdr:colOff>82550</xdr:colOff>
      <xdr:row>66</xdr:row>
      <xdr:rowOff>140462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67669"/>
          <a:ext cx="889000" cy="3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140462</xdr:rowOff>
    </xdr:from>
    <xdr:to>
      <xdr:col>11</xdr:col>
      <xdr:colOff>31750</xdr:colOff>
      <xdr:row>66</xdr:row>
      <xdr:rowOff>150114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561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46609</xdr:rowOff>
    </xdr:from>
    <xdr:to>
      <xdr:col>23</xdr:col>
      <xdr:colOff>184150</xdr:colOff>
      <xdr:row>63</xdr:row>
      <xdr:rowOff>148209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63136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44069</xdr:rowOff>
    </xdr:from>
    <xdr:to>
      <xdr:col>15</xdr:col>
      <xdr:colOff>133350</xdr:colOff>
      <xdr:row>64</xdr:row>
      <xdr:rowOff>145669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155846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99314</xdr:rowOff>
    </xdr:from>
    <xdr:to>
      <xdr:col>7</xdr:col>
      <xdr:colOff>31750</xdr:colOff>
      <xdr:row>67</xdr:row>
      <xdr:rowOff>29464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14241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人当たりの決算額は低くなっているが、昨年度から微増している。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物件費は減少したが、会計年度任用職員や再任用職員の増加に伴い、人件費が増加したことが要因と考えられる。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24890</xdr:rowOff>
    </xdr:from>
    <xdr:to>
      <xdr:col>23</xdr:col>
      <xdr:colOff>133350</xdr:colOff>
      <xdr:row>82</xdr:row>
      <xdr:rowOff>27263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3790"/>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12041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13593</xdr:rowOff>
    </xdr:from>
    <xdr:to>
      <xdr:col>19</xdr:col>
      <xdr:colOff>133350</xdr:colOff>
      <xdr:row>82</xdr:row>
      <xdr:rowOff>24890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2493"/>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2060</xdr:rowOff>
    </xdr:from>
    <xdr:to>
      <xdr:col>15</xdr:col>
      <xdr:colOff>82550</xdr:colOff>
      <xdr:row>82</xdr:row>
      <xdr:rowOff>13593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0960"/>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163261</xdr:rowOff>
    </xdr:from>
    <xdr:to>
      <xdr:col>11</xdr:col>
      <xdr:colOff>31750</xdr:colOff>
      <xdr:row>82</xdr:row>
      <xdr:rowOff>2060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071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147913</xdr:rowOff>
    </xdr:from>
    <xdr:to>
      <xdr:col>23</xdr:col>
      <xdr:colOff>184150</xdr:colOff>
      <xdr:row>82</xdr:row>
      <xdr:rowOff>78063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69190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145540</xdr:rowOff>
    </xdr:from>
    <xdr:to>
      <xdr:col>19</xdr:col>
      <xdr:colOff>184150</xdr:colOff>
      <xdr:row>82</xdr:row>
      <xdr:rowOff>75690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85867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134243</xdr:rowOff>
    </xdr:from>
    <xdr:to>
      <xdr:col>15</xdr:col>
      <xdr:colOff>133350</xdr:colOff>
      <xdr:row>82</xdr:row>
      <xdr:rowOff>64393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74570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122710</xdr:rowOff>
    </xdr:from>
    <xdr:to>
      <xdr:col>11</xdr:col>
      <xdr:colOff>82550</xdr:colOff>
      <xdr:row>82</xdr:row>
      <xdr:rowOff>52860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63037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112461</xdr:rowOff>
    </xdr:from>
    <xdr:to>
      <xdr:col>7</xdr:col>
      <xdr:colOff>31750</xdr:colOff>
      <xdr:row>82</xdr:row>
      <xdr:rowOff>42611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52788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6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これまでの新規採用職員の抑制や近年の多くの中堅職員の離職に伴う若年職員の昇格が影響し、令和２年度に数値が上昇した。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令和３年度は数値に影響するような大きな組織改編などはなかったことで令和２年度と同じ数値に留まっている。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類似団体平均と比較しても、依然として低い水準で推移していることから、　今後も人事の適正化に努める必要がある。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37782</xdr:rowOff>
    </xdr:from>
    <xdr:to>
      <xdr:col>81</xdr:col>
      <xdr:colOff>44450</xdr:colOff>
      <xdr:row>85</xdr:row>
      <xdr:rowOff>37782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611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100648</xdr:rowOff>
    </xdr:from>
    <xdr:to>
      <xdr:col>77</xdr:col>
      <xdr:colOff>44450</xdr:colOff>
      <xdr:row>85</xdr:row>
      <xdr:rowOff>37782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50244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76518</xdr:rowOff>
    </xdr:from>
    <xdr:to>
      <xdr:col>72</xdr:col>
      <xdr:colOff>203200</xdr:colOff>
      <xdr:row>84</xdr:row>
      <xdr:rowOff>100648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4783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76518</xdr:rowOff>
    </xdr:from>
    <xdr:to>
      <xdr:col>68</xdr:col>
      <xdr:colOff>152400</xdr:colOff>
      <xdr:row>84</xdr:row>
      <xdr:rowOff>148907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47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158432</xdr:rowOff>
    </xdr:from>
    <xdr:to>
      <xdr:col>81</xdr:col>
      <xdr:colOff>95250</xdr:colOff>
      <xdr:row>85</xdr:row>
      <xdr:rowOff>88582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3509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158432</xdr:rowOff>
    </xdr:from>
    <xdr:to>
      <xdr:col>77</xdr:col>
      <xdr:colOff>95250</xdr:colOff>
      <xdr:row>85</xdr:row>
      <xdr:rowOff>88582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98759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3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49848</xdr:rowOff>
    </xdr:from>
    <xdr:to>
      <xdr:col>73</xdr:col>
      <xdr:colOff>44450</xdr:colOff>
      <xdr:row>84</xdr:row>
      <xdr:rowOff>151448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161625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25718</xdr:rowOff>
    </xdr:from>
    <xdr:to>
      <xdr:col>68</xdr:col>
      <xdr:colOff>203200</xdr:colOff>
      <xdr:row>84</xdr:row>
      <xdr:rowOff>127318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137495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98107</xdr:rowOff>
    </xdr:from>
    <xdr:to>
      <xdr:col>64</xdr:col>
      <xdr:colOff>152400</xdr:colOff>
      <xdr:row>85</xdr:row>
      <xdr:rowOff>28257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38434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人口減少が続く中、職員の数は大きく変わらないため、数値は微増となっている。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平均を上回っていることから、行政サービスを維持しつつ、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適正な定員管理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組織体制の見直しや業務の見直し・効率化等の対策をとる必要がある。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52862</xdr:rowOff>
    </xdr:from>
    <xdr:to>
      <xdr:col>81</xdr:col>
      <xdr:colOff>44450</xdr:colOff>
      <xdr:row>60</xdr:row>
      <xdr:rowOff>69064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39862"/>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52862</xdr:rowOff>
    </xdr:from>
    <xdr:to>
      <xdr:col>77</xdr:col>
      <xdr:colOff>44450</xdr:colOff>
      <xdr:row>60</xdr:row>
      <xdr:rowOff>53207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3986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32294</xdr:rowOff>
    </xdr:from>
    <xdr:to>
      <xdr:col>72</xdr:col>
      <xdr:colOff>203200</xdr:colOff>
      <xdr:row>60</xdr:row>
      <xdr:rowOff>53207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929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75971</xdr:rowOff>
    </xdr:from>
    <xdr:to>
      <xdr:col>68</xdr:col>
      <xdr:colOff>152400</xdr:colOff>
      <xdr:row>60</xdr:row>
      <xdr:rowOff>32294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91521"/>
          <a:ext cx="889000" cy="1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18264</xdr:rowOff>
    </xdr:from>
    <xdr:to>
      <xdr:col>81</xdr:col>
      <xdr:colOff>95250</xdr:colOff>
      <xdr:row>60</xdr:row>
      <xdr:rowOff>119864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161791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2062</xdr:rowOff>
    </xdr:from>
    <xdr:to>
      <xdr:col>77</xdr:col>
      <xdr:colOff>95250</xdr:colOff>
      <xdr:row>60</xdr:row>
      <xdr:rowOff>103662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88439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7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2407</xdr:rowOff>
    </xdr:from>
    <xdr:to>
      <xdr:col>73</xdr:col>
      <xdr:colOff>44450</xdr:colOff>
      <xdr:row>60</xdr:row>
      <xdr:rowOff>104007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88784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152944</xdr:rowOff>
    </xdr:from>
    <xdr:to>
      <xdr:col>68</xdr:col>
      <xdr:colOff>203200</xdr:colOff>
      <xdr:row>60</xdr:row>
      <xdr:rowOff>83094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67871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25171</xdr:rowOff>
    </xdr:from>
    <xdr:to>
      <xdr:col>64</xdr:col>
      <xdr:colOff>152400</xdr:colOff>
      <xdr:row>59</xdr:row>
      <xdr:rowOff>126771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136948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9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昨年度より減少したものの、依然として類似団体平均を上回っている。小学校、統合簡易水道など、地方債を発行する大規模な整備事業が続いたことが要因である。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東栄診療所・保健福祉センター整備事業に係る地方債を新規発行することや、とうえい保育園整備、防災行政無線等の過去の大型事業の財源に充てた地方債の元金の償還が始まることから、今後も上昇することが見込まれるため、地方債の新規発行を抑制するよう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113877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28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113877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105833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25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57573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7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年度をもって廃止した東栄病院特別会計の清算金を財政調整基金に積み立てたことにより、令和元年度から負担額が無くなった。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ただし、令和３年度、４年度に実施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した東栄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診療所・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保健福祉センターの建設工事に係る費用に対し多額の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地方債を発行したため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、将来負担が生ずることが見込まれる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ことから、今後も事業実施の適正化を図り、財政の健全化に努める。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130991</xdr:rowOff>
    </xdr:from>
    <xdr:to>
      <xdr:col>68</xdr:col>
      <xdr:colOff>152400</xdr:colOff>
      <xdr:row>16</xdr:row>
      <xdr:rowOff>114663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3512800" y="270274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63863</xdr:rowOff>
    </xdr:from>
    <xdr:to>
      <xdr:col>68</xdr:col>
      <xdr:colOff>203200</xdr:colOff>
      <xdr:row>16</xdr:row>
      <xdr:rowOff>165463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150240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と類似団体平均と比べて依然として低い水準にある。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これは、団塊世代職員及び中堅職員の退職、勤続年数の短い職員数の増加により、職員の年齢構成が若年化していることが要因であり、今後しばらくはこの傾向は続く見込みである。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中途採用の募集などにより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年齢構成の平準化による定員管理の適正化を行っているため、引き続き取り組みを進めていく。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43180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3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163830</xdr:rowOff>
    </xdr:from>
    <xdr:to>
      <xdr:col>24</xdr:col>
      <xdr:colOff>76200</xdr:colOff>
      <xdr:row>35</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令和２年度に新型コロナウイルス感染症対策資材の調達のため費用が増加し、令和３年度も高止まりとなったが、経常収支比率では、類似団体平均と同水準となっている。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行政機能のデジタル化等により今後も費用の増加が見込まれるため、各種経費の削減などを進めて抑制に努めていく。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04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17</xdr:row>
      <xdr:rowOff>110998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7876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17</xdr:row>
      <xdr:rowOff>10414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787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と類似団体平均と比べて低い水準にある。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昨年度と比べて数値が減少したのは、養護老人ホームの入居者数の減少により、老人保護措置費が減少したことが要因である。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今後、高齢者人口は減少傾向となる見込みであるが、一人世帯の増加や障害福祉サービスのニーズの多様化などにより需要の増加が予測されるため、事業費を精査し適正化に努めていく。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80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東栄病院特別会計が公営企業会計ではなくなったことから、東栄診療所特別会計への一般会計からの繰出金が経常経費として取り扱われなくなり、数値が減少している。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令和４年度以降は、入院病床の廃止などにより東栄診療所特別会計の支出減少に伴う繰出金の減少により、臨時的経費の比率が下がることから、経常経費比率は増加に転ずるものと考えられる。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08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08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57</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45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負担金である北設情報ネットワークやごみ処理に関する負担金について、令和２年度に引き続き、ネットワークの設備更新やごみ処理場の改良工事に対し地方債を発行したことから、一般財源で賄う比率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年度までと比べて減少した。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一方で広域消防に係る負担金等が増額となり、昨年度と比較して数値は上昇した。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今後も負担金は維持又は増加する見込みであるため、事業の見直し等により、経費の縮減に努めていく。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88900</xdr:rowOff>
    </xdr:from>
    <xdr:to>
      <xdr:col>82</xdr:col>
      <xdr:colOff>107950</xdr:colOff>
      <xdr:row>39</xdr:row>
      <xdr:rowOff>92710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4675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3827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88900</xdr:rowOff>
    </xdr:from>
    <xdr:to>
      <xdr:col>82</xdr:col>
      <xdr:colOff>196850</xdr:colOff>
      <xdr:row>33</xdr:row>
      <xdr:rowOff>88900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37</xdr:row>
      <xdr:rowOff>16510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15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77487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59067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60960</xdr:rowOff>
    </xdr:from>
    <xdr:to>
      <xdr:col>82</xdr:col>
      <xdr:colOff>158750</xdr:colOff>
      <xdr:row>35</xdr:row>
      <xdr:rowOff>162560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37</xdr:row>
      <xdr:rowOff>119380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538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68580</xdr:rowOff>
    </xdr:from>
    <xdr:to>
      <xdr:col>78</xdr:col>
      <xdr:colOff>120650</xdr:colOff>
      <xdr:row>35</xdr:row>
      <xdr:rowOff>170180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0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8907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119380</xdr:rowOff>
    </xdr:from>
    <xdr:to>
      <xdr:col>73</xdr:col>
      <xdr:colOff>180975</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6303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83820</xdr:rowOff>
    </xdr:from>
    <xdr:to>
      <xdr:col>74</xdr:col>
      <xdr:colOff>31750</xdr:colOff>
      <xdr:row>36</xdr:row>
      <xdr:rowOff>13970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24147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153670</xdr:rowOff>
    </xdr:from>
    <xdr:to>
      <xdr:col>69</xdr:col>
      <xdr:colOff>92075</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840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110490</xdr:rowOff>
    </xdr:from>
    <xdr:to>
      <xdr:col>69</xdr:col>
      <xdr:colOff>142875</xdr:colOff>
      <xdr:row>36</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78757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68580</xdr:rowOff>
    </xdr:from>
    <xdr:to>
      <xdr:col>74</xdr:col>
      <xdr:colOff>31750</xdr:colOff>
      <xdr:row>37</xdr:row>
      <xdr:rowOff>170180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154957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102870</xdr:rowOff>
    </xdr:from>
    <xdr:to>
      <xdr:col>65</xdr:col>
      <xdr:colOff>53975</xdr:colOff>
      <xdr:row>40</xdr:row>
      <xdr:rowOff>33020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17797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と、近年は類似団体平均と同水準で推移しているが、全国や県内の平均より高い数値となっている。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保育園や小学校、統合簡易水道など、地方債を発行する大規模な整備事業が続いたことが要因である。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今後も、防災行政無線や診療所・保健福祉センターの整備に係る地方債の償還が本格化することから、令和７年度までは上昇する見込みであるため、地方債の新規発行を抑制するように努めていく。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77</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45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7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73677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近年の大型事業の元金償還の本格化により一般財源の充当先の公債費が占める割合が増加しており、公債費以外の経常経費比率は減少しつつある。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しかし、ゴミ処理場やネットワーク、広域消防の負担金といった町の裁量では削減できない費用が増加していることから、支出の精査、適正化に努めていく必要がある。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171087</xdr:rowOff>
    </xdr:from>
    <xdr:to>
      <xdr:col>82</xdr:col>
      <xdr:colOff>107950</xdr:colOff>
      <xdr:row>76</xdr:row>
      <xdr:rowOff>2902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298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xdr:rowOff>
    </xdr:from>
    <xdr:to>
      <xdr:col>78</xdr:col>
      <xdr:colOff>69850</xdr:colOff>
      <xdr:row>76</xdr:row>
      <xdr:rowOff>159657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3310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159657</xdr:rowOff>
    </xdr:from>
    <xdr:to>
      <xdr:col>73</xdr:col>
      <xdr:colOff>180975</xdr:colOff>
      <xdr:row>80</xdr:row>
      <xdr:rowOff>9434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89857"/>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9434</xdr:rowOff>
    </xdr:from>
    <xdr:to>
      <xdr:col>69</xdr:col>
      <xdr:colOff>92075</xdr:colOff>
      <xdr:row>80</xdr:row>
      <xdr:rowOff>55155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7254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120287</xdr:rowOff>
    </xdr:from>
    <xdr:to>
      <xdr:col>82</xdr:col>
      <xdr:colOff>158750</xdr:colOff>
      <xdr:row>76</xdr:row>
      <xdr:rowOff>50437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136814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123553</xdr:rowOff>
    </xdr:from>
    <xdr:to>
      <xdr:col>78</xdr:col>
      <xdr:colOff>120650</xdr:colOff>
      <xdr:row>76</xdr:row>
      <xdr:rowOff>53702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63880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108857</xdr:rowOff>
    </xdr:from>
    <xdr:to>
      <xdr:col>74</xdr:col>
      <xdr:colOff>31750</xdr:colOff>
      <xdr:row>77</xdr:row>
      <xdr:rowOff>39007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49184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130084</xdr:rowOff>
    </xdr:from>
    <xdr:to>
      <xdr:col>69</xdr:col>
      <xdr:colOff>142875</xdr:colOff>
      <xdr:row>80</xdr:row>
      <xdr:rowOff>60234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45011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4355</xdr:rowOff>
    </xdr:from>
    <xdr:to>
      <xdr:col>65</xdr:col>
      <xdr:colOff>53975</xdr:colOff>
      <xdr:row>80</xdr:row>
      <xdr:rowOff>105955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90732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171062</xdr:rowOff>
    </xdr:from>
    <xdr:to>
      <xdr:col>29</xdr:col>
      <xdr:colOff>127000</xdr:colOff>
      <xdr:row>19</xdr:row>
      <xdr:rowOff>6212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4787"/>
          <a:ext cx="647700" cy="6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168255</xdr:rowOff>
    </xdr:from>
    <xdr:to>
      <xdr:col>26</xdr:col>
      <xdr:colOff>50800</xdr:colOff>
      <xdr:row>19</xdr:row>
      <xdr:rowOff>6212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01980"/>
          <a:ext cx="698500" cy="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168255</xdr:rowOff>
    </xdr:from>
    <xdr:to>
      <xdr:col>22</xdr:col>
      <xdr:colOff>114300</xdr:colOff>
      <xdr:row>18</xdr:row>
      <xdr:rowOff>170557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01980"/>
          <a:ext cx="698500" cy="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170557</xdr:rowOff>
    </xdr:from>
    <xdr:to>
      <xdr:col>18</xdr:col>
      <xdr:colOff>177800</xdr:colOff>
      <xdr:row>19</xdr:row>
      <xdr:rowOff>21518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04282"/>
          <a:ext cx="698500" cy="2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120262</xdr:rowOff>
    </xdr:from>
    <xdr:to>
      <xdr:col>29</xdr:col>
      <xdr:colOff>177800</xdr:colOff>
      <xdr:row>19</xdr:row>
      <xdr:rowOff>50412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92339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126862</xdr:rowOff>
    </xdr:from>
    <xdr:to>
      <xdr:col>26</xdr:col>
      <xdr:colOff>101600</xdr:colOff>
      <xdr:row>19</xdr:row>
      <xdr:rowOff>57012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41789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4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117455</xdr:rowOff>
    </xdr:from>
    <xdr:to>
      <xdr:col>22</xdr:col>
      <xdr:colOff>165100</xdr:colOff>
      <xdr:row>19</xdr:row>
      <xdr:rowOff>47605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119757</xdr:rowOff>
    </xdr:from>
    <xdr:to>
      <xdr:col>19</xdr:col>
      <xdr:colOff>38100</xdr:colOff>
      <xdr:row>19</xdr:row>
      <xdr:rowOff>49907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34684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142168</xdr:rowOff>
    </xdr:from>
    <xdr:to>
      <xdr:col>15</xdr:col>
      <xdr:colOff>101600</xdr:colOff>
      <xdr:row>19</xdr:row>
      <xdr:rowOff>72318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7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57095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91927</xdr:rowOff>
    </xdr:from>
    <xdr:to>
      <xdr:col>29</xdr:col>
      <xdr:colOff>127000</xdr:colOff>
      <xdr:row>36</xdr:row>
      <xdr:rowOff>100402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45177"/>
          <a:ext cx="647700" cy="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100402</xdr:rowOff>
    </xdr:from>
    <xdr:to>
      <xdr:col>26</xdr:col>
      <xdr:colOff>50800</xdr:colOff>
      <xdr:row>36</xdr:row>
      <xdr:rowOff>131749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53652"/>
          <a:ext cx="698500" cy="3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131749</xdr:rowOff>
    </xdr:from>
    <xdr:to>
      <xdr:col>22</xdr:col>
      <xdr:colOff>114300</xdr:colOff>
      <xdr:row>36</xdr:row>
      <xdr:rowOff>132915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84999"/>
          <a:ext cx="698500" cy="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132915</xdr:rowOff>
    </xdr:from>
    <xdr:to>
      <xdr:col>18</xdr:col>
      <xdr:colOff>177800</xdr:colOff>
      <xdr:row>36</xdr:row>
      <xdr:rowOff>143002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86165"/>
          <a:ext cx="698500" cy="1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41127</xdr:rowOff>
    </xdr:from>
    <xdr:to>
      <xdr:col>29</xdr:col>
      <xdr:colOff>177800</xdr:colOff>
      <xdr:row>36</xdr:row>
      <xdr:rowOff>142727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9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229104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3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49602</xdr:rowOff>
    </xdr:from>
    <xdr:to>
      <xdr:col>26</xdr:col>
      <xdr:colOff>101600</xdr:colOff>
      <xdr:row>36</xdr:row>
      <xdr:rowOff>151202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0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161379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7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80949</xdr:rowOff>
    </xdr:from>
    <xdr:to>
      <xdr:col>22</xdr:col>
      <xdr:colOff>165100</xdr:colOff>
      <xdr:row>37</xdr:row>
      <xdr:rowOff>11099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3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192726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0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82115</xdr:rowOff>
    </xdr:from>
    <xdr:to>
      <xdr:col>19</xdr:col>
      <xdr:colOff>38100</xdr:colOff>
      <xdr:row>37</xdr:row>
      <xdr:rowOff>12265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3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193892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0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92202</xdr:rowOff>
    </xdr:from>
    <xdr:to>
      <xdr:col>15</xdr:col>
      <xdr:colOff>101600</xdr:colOff>
      <xdr:row>37</xdr:row>
      <xdr:rowOff>22352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203979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125728</xdr:rowOff>
    </xdr:from>
    <xdr:to>
      <xdr:col>24</xdr:col>
      <xdr:colOff>63500</xdr:colOff>
      <xdr:row>37</xdr:row>
      <xdr:rowOff>143044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9378"/>
          <a:ext cx="8382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143044</xdr:rowOff>
    </xdr:from>
    <xdr:to>
      <xdr:col>19</xdr:col>
      <xdr:colOff>177800</xdr:colOff>
      <xdr:row>37</xdr:row>
      <xdr:rowOff>146720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669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146720</xdr:rowOff>
    </xdr:from>
    <xdr:to>
      <xdr:col>15</xdr:col>
      <xdr:colOff>50800</xdr:colOff>
      <xdr:row>37</xdr:row>
      <xdr:rowOff>160619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0370"/>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160619</xdr:rowOff>
    </xdr:from>
    <xdr:to>
      <xdr:col>10</xdr:col>
      <xdr:colOff>114300</xdr:colOff>
      <xdr:row>38</xdr:row>
      <xdr:rowOff>3085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4269"/>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74928</xdr:rowOff>
    </xdr:from>
    <xdr:to>
      <xdr:col>24</xdr:col>
      <xdr:colOff>114300</xdr:colOff>
      <xdr:row>38</xdr:row>
      <xdr:rowOff>5077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85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53355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92244</xdr:rowOff>
    </xdr:from>
    <xdr:to>
      <xdr:col>20</xdr:col>
      <xdr:colOff>38100</xdr:colOff>
      <xdr:row>38</xdr:row>
      <xdr:rowOff>22394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13521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2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95920</xdr:rowOff>
    </xdr:from>
    <xdr:to>
      <xdr:col>15</xdr:col>
      <xdr:colOff>101600</xdr:colOff>
      <xdr:row>38</xdr:row>
      <xdr:rowOff>26070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17197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109818</xdr:rowOff>
    </xdr:from>
    <xdr:to>
      <xdr:col>10</xdr:col>
      <xdr:colOff>165100</xdr:colOff>
      <xdr:row>38</xdr:row>
      <xdr:rowOff>39968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123735</xdr:rowOff>
    </xdr:from>
    <xdr:to>
      <xdr:col>6</xdr:col>
      <xdr:colOff>38100</xdr:colOff>
      <xdr:row>38</xdr:row>
      <xdr:rowOff>53885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45012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92015</xdr:rowOff>
    </xdr:from>
    <xdr:to>
      <xdr:col>24</xdr:col>
      <xdr:colOff>63500</xdr:colOff>
      <xdr:row>57</xdr:row>
      <xdr:rowOff>92150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64665"/>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92015</xdr:rowOff>
    </xdr:from>
    <xdr:to>
      <xdr:col>19</xdr:col>
      <xdr:colOff>177800</xdr:colOff>
      <xdr:row>57</xdr:row>
      <xdr:rowOff>109078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4665"/>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109078</xdr:rowOff>
    </xdr:from>
    <xdr:to>
      <xdr:col>15</xdr:col>
      <xdr:colOff>50800</xdr:colOff>
      <xdr:row>57</xdr:row>
      <xdr:rowOff>125978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1728"/>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125978</xdr:rowOff>
    </xdr:from>
    <xdr:to>
      <xdr:col>10</xdr:col>
      <xdr:colOff>114300</xdr:colOff>
      <xdr:row>57</xdr:row>
      <xdr:rowOff>134124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8628"/>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41350</xdr:rowOff>
    </xdr:from>
    <xdr:to>
      <xdr:col>24</xdr:col>
      <xdr:colOff>114300</xdr:colOff>
      <xdr:row>57</xdr:row>
      <xdr:rowOff>142950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19777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41215</xdr:rowOff>
    </xdr:from>
    <xdr:to>
      <xdr:col>20</xdr:col>
      <xdr:colOff>38100</xdr:colOff>
      <xdr:row>57</xdr:row>
      <xdr:rowOff>142815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133942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0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58278</xdr:rowOff>
    </xdr:from>
    <xdr:to>
      <xdr:col>15</xdr:col>
      <xdr:colOff>101600</xdr:colOff>
      <xdr:row>57</xdr:row>
      <xdr:rowOff>159878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151005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2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75178</xdr:rowOff>
    </xdr:from>
    <xdr:to>
      <xdr:col>10</xdr:col>
      <xdr:colOff>165100</xdr:colOff>
      <xdr:row>58</xdr:row>
      <xdr:rowOff>5328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167905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83324</xdr:rowOff>
    </xdr:from>
    <xdr:to>
      <xdr:col>6</xdr:col>
      <xdr:colOff>38100</xdr:colOff>
      <xdr:row>58</xdr:row>
      <xdr:rowOff>13474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4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124174</xdr:rowOff>
    </xdr:from>
    <xdr:to>
      <xdr:col>24</xdr:col>
      <xdr:colOff>63500</xdr:colOff>
      <xdr:row>78</xdr:row>
      <xdr:rowOff>128256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97274"/>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117787</xdr:rowOff>
    </xdr:from>
    <xdr:to>
      <xdr:col>19</xdr:col>
      <xdr:colOff>177800</xdr:colOff>
      <xdr:row>78</xdr:row>
      <xdr:rowOff>124174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90887"/>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117787</xdr:rowOff>
    </xdr:from>
    <xdr:to>
      <xdr:col>15</xdr:col>
      <xdr:colOff>50800</xdr:colOff>
      <xdr:row>78</xdr:row>
      <xdr:rowOff>126895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90887"/>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122757</xdr:rowOff>
    </xdr:from>
    <xdr:to>
      <xdr:col>10</xdr:col>
      <xdr:colOff>114300</xdr:colOff>
      <xdr:row>78</xdr:row>
      <xdr:rowOff>126895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95857"/>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77456</xdr:rowOff>
    </xdr:from>
    <xdr:to>
      <xdr:col>24</xdr:col>
      <xdr:colOff>114300</xdr:colOff>
      <xdr:row>79</xdr:row>
      <xdr:rowOff>7606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163833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73374</xdr:rowOff>
    </xdr:from>
    <xdr:to>
      <xdr:col>20</xdr:col>
      <xdr:colOff>38100</xdr:colOff>
      <xdr:row>79</xdr:row>
      <xdr:rowOff>3524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166101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66987</xdr:rowOff>
    </xdr:from>
    <xdr:to>
      <xdr:col>15</xdr:col>
      <xdr:colOff>101600</xdr:colOff>
      <xdr:row>78</xdr:row>
      <xdr:rowOff>168587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159714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76095</xdr:rowOff>
    </xdr:from>
    <xdr:to>
      <xdr:col>10</xdr:col>
      <xdr:colOff>165100</xdr:colOff>
      <xdr:row>79</xdr:row>
      <xdr:rowOff>6245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168822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71957</xdr:rowOff>
    </xdr:from>
    <xdr:to>
      <xdr:col>6</xdr:col>
      <xdr:colOff>38100</xdr:colOff>
      <xdr:row>79</xdr:row>
      <xdr:rowOff>2107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164684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131006</xdr:rowOff>
    </xdr:from>
    <xdr:to>
      <xdr:col>24</xdr:col>
      <xdr:colOff>63500</xdr:colOff>
      <xdr:row>96</xdr:row>
      <xdr:rowOff>155961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18756"/>
          <a:ext cx="8382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155961</xdr:rowOff>
    </xdr:from>
    <xdr:to>
      <xdr:col>19</xdr:col>
      <xdr:colOff>177800</xdr:colOff>
      <xdr:row>97</xdr:row>
      <xdr:rowOff>9627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15161"/>
          <a:ext cx="8890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8468</xdr:rowOff>
    </xdr:from>
    <xdr:to>
      <xdr:col>15</xdr:col>
      <xdr:colOff>50800</xdr:colOff>
      <xdr:row>97</xdr:row>
      <xdr:rowOff>9627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39118"/>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8468</xdr:rowOff>
    </xdr:from>
    <xdr:to>
      <xdr:col>10</xdr:col>
      <xdr:colOff>114300</xdr:colOff>
      <xdr:row>97</xdr:row>
      <xdr:rowOff>23999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39118"/>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80206</xdr:rowOff>
    </xdr:from>
    <xdr:to>
      <xdr:col>24</xdr:col>
      <xdr:colOff>114300</xdr:colOff>
      <xdr:row>96</xdr:row>
      <xdr:rowOff>10356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58633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105161</xdr:rowOff>
    </xdr:from>
    <xdr:to>
      <xdr:col>20</xdr:col>
      <xdr:colOff>38100</xdr:colOff>
      <xdr:row>97</xdr:row>
      <xdr:rowOff>35311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130277</xdr:rowOff>
    </xdr:from>
    <xdr:to>
      <xdr:col>15</xdr:col>
      <xdr:colOff>101600</xdr:colOff>
      <xdr:row>97</xdr:row>
      <xdr:rowOff>60427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51554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129118</xdr:rowOff>
    </xdr:from>
    <xdr:to>
      <xdr:col>10</xdr:col>
      <xdr:colOff>165100</xdr:colOff>
      <xdr:row>97</xdr:row>
      <xdr:rowOff>59268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50395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144649</xdr:rowOff>
    </xdr:from>
    <xdr:to>
      <xdr:col>6</xdr:col>
      <xdr:colOff>38100</xdr:colOff>
      <xdr:row>97</xdr:row>
      <xdr:rowOff>74799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65926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131909</xdr:rowOff>
    </xdr:from>
    <xdr:to>
      <xdr:col>55</xdr:col>
      <xdr:colOff>0</xdr:colOff>
      <xdr:row>36</xdr:row>
      <xdr:rowOff>144685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32659"/>
          <a:ext cx="838200" cy="1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131909</xdr:rowOff>
    </xdr:from>
    <xdr:to>
      <xdr:col>50</xdr:col>
      <xdr:colOff>114300</xdr:colOff>
      <xdr:row>37</xdr:row>
      <xdr:rowOff>75004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32659"/>
          <a:ext cx="889000" cy="28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57250</xdr:rowOff>
    </xdr:from>
    <xdr:to>
      <xdr:col>45</xdr:col>
      <xdr:colOff>177800</xdr:colOff>
      <xdr:row>37</xdr:row>
      <xdr:rowOff>75004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29450"/>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57250</xdr:rowOff>
    </xdr:from>
    <xdr:to>
      <xdr:col>41</xdr:col>
      <xdr:colOff>50800</xdr:colOff>
      <xdr:row>36</xdr:row>
      <xdr:rowOff>136589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29450"/>
          <a:ext cx="889000" cy="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93885</xdr:rowOff>
    </xdr:from>
    <xdr:to>
      <xdr:col>55</xdr:col>
      <xdr:colOff>50800</xdr:colOff>
      <xdr:row>37</xdr:row>
      <xdr:rowOff>24035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116762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81109</xdr:rowOff>
    </xdr:from>
    <xdr:to>
      <xdr:col>50</xdr:col>
      <xdr:colOff>165100</xdr:colOff>
      <xdr:row>36</xdr:row>
      <xdr:rowOff>11259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2386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24204</xdr:rowOff>
    </xdr:from>
    <xdr:to>
      <xdr:col>46</xdr:col>
      <xdr:colOff>38100</xdr:colOff>
      <xdr:row>37</xdr:row>
      <xdr:rowOff>125804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116931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6450</xdr:rowOff>
    </xdr:from>
    <xdr:to>
      <xdr:col>41</xdr:col>
      <xdr:colOff>101600</xdr:colOff>
      <xdr:row>36</xdr:row>
      <xdr:rowOff>108050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124577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5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85789</xdr:rowOff>
    </xdr:from>
    <xdr:to>
      <xdr:col>36</xdr:col>
      <xdr:colOff>165100</xdr:colOff>
      <xdr:row>37</xdr:row>
      <xdr:rowOff>15939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32466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42370</xdr:rowOff>
    </xdr:from>
    <xdr:to>
      <xdr:col>55</xdr:col>
      <xdr:colOff>0</xdr:colOff>
      <xdr:row>59</xdr:row>
      <xdr:rowOff>56210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57920"/>
          <a:ext cx="8382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37223</xdr:rowOff>
    </xdr:from>
    <xdr:to>
      <xdr:col>50</xdr:col>
      <xdr:colOff>114300</xdr:colOff>
      <xdr:row>59</xdr:row>
      <xdr:rowOff>42370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52773"/>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25018</xdr:rowOff>
    </xdr:from>
    <xdr:to>
      <xdr:col>45</xdr:col>
      <xdr:colOff>177800</xdr:colOff>
      <xdr:row>59</xdr:row>
      <xdr:rowOff>37223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40568"/>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25018</xdr:rowOff>
    </xdr:from>
    <xdr:to>
      <xdr:col>41</xdr:col>
      <xdr:colOff>50800</xdr:colOff>
      <xdr:row>59</xdr:row>
      <xdr:rowOff>77153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40568"/>
          <a:ext cx="889000" cy="5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5410</xdr:rowOff>
    </xdr:from>
    <xdr:to>
      <xdr:col>55</xdr:col>
      <xdr:colOff>50800</xdr:colOff>
      <xdr:row>59</xdr:row>
      <xdr:rowOff>107010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91787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3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163020</xdr:rowOff>
    </xdr:from>
    <xdr:to>
      <xdr:col>50</xdr:col>
      <xdr:colOff>165100</xdr:colOff>
      <xdr:row>59</xdr:row>
      <xdr:rowOff>93170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84297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157873</xdr:rowOff>
    </xdr:from>
    <xdr:to>
      <xdr:col>46</xdr:col>
      <xdr:colOff>38100</xdr:colOff>
      <xdr:row>59</xdr:row>
      <xdr:rowOff>88023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79150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9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145668</xdr:rowOff>
    </xdr:from>
    <xdr:to>
      <xdr:col>41</xdr:col>
      <xdr:colOff>101600</xdr:colOff>
      <xdr:row>59</xdr:row>
      <xdr:rowOff>75818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66945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26353</xdr:rowOff>
    </xdr:from>
    <xdr:to>
      <xdr:col>36</xdr:col>
      <xdr:colOff>165100</xdr:colOff>
      <xdr:row>59</xdr:row>
      <xdr:rowOff>127953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119080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91100</xdr:rowOff>
    </xdr:from>
    <xdr:to>
      <xdr:col>55</xdr:col>
      <xdr:colOff>0</xdr:colOff>
      <xdr:row>78</xdr:row>
      <xdr:rowOff>128609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64200"/>
          <a:ext cx="8382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88289</xdr:rowOff>
    </xdr:from>
    <xdr:to>
      <xdr:col>50</xdr:col>
      <xdr:colOff>114300</xdr:colOff>
      <xdr:row>78</xdr:row>
      <xdr:rowOff>91100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1389"/>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88289</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1389"/>
          <a:ext cx="889000" cy="5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138765</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186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77809</xdr:rowOff>
    </xdr:from>
    <xdr:to>
      <xdr:col>55</xdr:col>
      <xdr:colOff>50800</xdr:colOff>
      <xdr:row>79</xdr:row>
      <xdr:rowOff>7959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40300</xdr:rowOff>
    </xdr:from>
    <xdr:to>
      <xdr:col>50</xdr:col>
      <xdr:colOff>165100</xdr:colOff>
      <xdr:row>78</xdr:row>
      <xdr:rowOff>141900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133027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50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37489</xdr:rowOff>
    </xdr:from>
    <xdr:to>
      <xdr:col>46</xdr:col>
      <xdr:colOff>38100</xdr:colOff>
      <xdr:row>78</xdr:row>
      <xdr:rowOff>139089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130216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87965</xdr:rowOff>
    </xdr:from>
    <xdr:to>
      <xdr:col>36</xdr:col>
      <xdr:colOff>165100</xdr:colOff>
      <xdr:row>79</xdr:row>
      <xdr:rowOff>18115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9242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105852</xdr:rowOff>
    </xdr:from>
    <xdr:to>
      <xdr:col>55</xdr:col>
      <xdr:colOff>0</xdr:colOff>
      <xdr:row>98</xdr:row>
      <xdr:rowOff>109189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7952"/>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104812</xdr:rowOff>
    </xdr:from>
    <xdr:to>
      <xdr:col>50</xdr:col>
      <xdr:colOff>114300</xdr:colOff>
      <xdr:row>98</xdr:row>
      <xdr:rowOff>109189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6912"/>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36869</xdr:rowOff>
    </xdr:from>
    <xdr:to>
      <xdr:col>45</xdr:col>
      <xdr:colOff>177800</xdr:colOff>
      <xdr:row>98</xdr:row>
      <xdr:rowOff>104812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8969"/>
          <a:ext cx="889000" cy="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36869</xdr:rowOff>
    </xdr:from>
    <xdr:to>
      <xdr:col>41</xdr:col>
      <xdr:colOff>50800</xdr:colOff>
      <xdr:row>98</xdr:row>
      <xdr:rowOff>110525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8969"/>
          <a:ext cx="8890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55052</xdr:rowOff>
    </xdr:from>
    <xdr:to>
      <xdr:col>55</xdr:col>
      <xdr:colOff>50800</xdr:colOff>
      <xdr:row>98</xdr:row>
      <xdr:rowOff>156652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58389</xdr:rowOff>
    </xdr:from>
    <xdr:to>
      <xdr:col>50</xdr:col>
      <xdr:colOff>165100</xdr:colOff>
      <xdr:row>98</xdr:row>
      <xdr:rowOff>159989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151116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54012</xdr:rowOff>
    </xdr:from>
    <xdr:to>
      <xdr:col>46</xdr:col>
      <xdr:colOff>38100</xdr:colOff>
      <xdr:row>98</xdr:row>
      <xdr:rowOff>155612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146739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157519</xdr:rowOff>
    </xdr:from>
    <xdr:to>
      <xdr:col>41</xdr:col>
      <xdr:colOff>101600</xdr:colOff>
      <xdr:row>98</xdr:row>
      <xdr:rowOff>87669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104196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59725</xdr:rowOff>
    </xdr:from>
    <xdr:to>
      <xdr:col>36</xdr:col>
      <xdr:colOff>165100</xdr:colOff>
      <xdr:row>98</xdr:row>
      <xdr:rowOff>161325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118904</xdr:rowOff>
    </xdr:from>
    <xdr:to>
      <xdr:col>85</xdr:col>
      <xdr:colOff>127000</xdr:colOff>
      <xdr:row>38</xdr:row>
      <xdr:rowOff>129139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4004"/>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118749</xdr:rowOff>
    </xdr:from>
    <xdr:to>
      <xdr:col>81</xdr:col>
      <xdr:colOff>50800</xdr:colOff>
      <xdr:row>38</xdr:row>
      <xdr:rowOff>129139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33849"/>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118749</xdr:rowOff>
    </xdr:from>
    <xdr:to>
      <xdr:col>76</xdr:col>
      <xdr:colOff>114300</xdr:colOff>
      <xdr:row>38</xdr:row>
      <xdr:rowOff>121556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3849"/>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121556</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6656"/>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68104</xdr:rowOff>
    </xdr:from>
    <xdr:to>
      <xdr:col>85</xdr:col>
      <xdr:colOff>177800</xdr:colOff>
      <xdr:row>38</xdr:row>
      <xdr:rowOff>169704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78339</xdr:rowOff>
    </xdr:from>
    <xdr:to>
      <xdr:col>81</xdr:col>
      <xdr:colOff>101600</xdr:colOff>
      <xdr:row>39</xdr:row>
      <xdr:rowOff>8489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171066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67949</xdr:rowOff>
    </xdr:from>
    <xdr:to>
      <xdr:col>76</xdr:col>
      <xdr:colOff>165100</xdr:colOff>
      <xdr:row>38</xdr:row>
      <xdr:rowOff>169549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160676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70756</xdr:rowOff>
    </xdr:from>
    <xdr:to>
      <xdr:col>72</xdr:col>
      <xdr:colOff>38100</xdr:colOff>
      <xdr:row>39</xdr:row>
      <xdr:rowOff>906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163483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127020</xdr:rowOff>
    </xdr:from>
    <xdr:to>
      <xdr:col>85</xdr:col>
      <xdr:colOff>127000</xdr:colOff>
      <xdr:row>77</xdr:row>
      <xdr:rowOff>138212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28670"/>
          <a:ext cx="8382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138212</xdr:rowOff>
    </xdr:from>
    <xdr:to>
      <xdr:col>81</xdr:col>
      <xdr:colOff>50800</xdr:colOff>
      <xdr:row>77</xdr:row>
      <xdr:rowOff>151016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39862"/>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151016</xdr:rowOff>
    </xdr:from>
    <xdr:to>
      <xdr:col>76</xdr:col>
      <xdr:colOff>114300</xdr:colOff>
      <xdr:row>77</xdr:row>
      <xdr:rowOff>161962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52666"/>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161962</xdr:rowOff>
    </xdr:from>
    <xdr:to>
      <xdr:col>71</xdr:col>
      <xdr:colOff>177800</xdr:colOff>
      <xdr:row>78</xdr:row>
      <xdr:rowOff>5474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63612"/>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76220</xdr:rowOff>
    </xdr:from>
    <xdr:to>
      <xdr:col>85</xdr:col>
      <xdr:colOff>177800</xdr:colOff>
      <xdr:row>78</xdr:row>
      <xdr:rowOff>6370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54647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87412</xdr:rowOff>
    </xdr:from>
    <xdr:to>
      <xdr:col>81</xdr:col>
      <xdr:colOff>101600</xdr:colOff>
      <xdr:row>78</xdr:row>
      <xdr:rowOff>17562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8689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8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100216</xdr:rowOff>
    </xdr:from>
    <xdr:to>
      <xdr:col>76</xdr:col>
      <xdr:colOff>165100</xdr:colOff>
      <xdr:row>78</xdr:row>
      <xdr:rowOff>30366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21493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111162</xdr:rowOff>
    </xdr:from>
    <xdr:to>
      <xdr:col>72</xdr:col>
      <xdr:colOff>38100</xdr:colOff>
      <xdr:row>78</xdr:row>
      <xdr:rowOff>41312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32439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126124</xdr:rowOff>
    </xdr:from>
    <xdr:to>
      <xdr:col>67</xdr:col>
      <xdr:colOff>101600</xdr:colOff>
      <xdr:row>78</xdr:row>
      <xdr:rowOff>56274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47401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2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126620</xdr:rowOff>
    </xdr:from>
    <xdr:to>
      <xdr:col>85</xdr:col>
      <xdr:colOff>127000</xdr:colOff>
      <xdr:row>99</xdr:row>
      <xdr:rowOff>19217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8720"/>
          <a:ext cx="838200" cy="6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109986</xdr:rowOff>
    </xdr:from>
    <xdr:to>
      <xdr:col>81</xdr:col>
      <xdr:colOff>50800</xdr:colOff>
      <xdr:row>99</xdr:row>
      <xdr:rowOff>19217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40636"/>
          <a:ext cx="889000" cy="25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109986</xdr:rowOff>
    </xdr:from>
    <xdr:to>
      <xdr:col>76</xdr:col>
      <xdr:colOff>114300</xdr:colOff>
      <xdr:row>98</xdr:row>
      <xdr:rowOff>167249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40636"/>
          <a:ext cx="889000" cy="2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167249</xdr:rowOff>
    </xdr:from>
    <xdr:to>
      <xdr:col>71</xdr:col>
      <xdr:colOff>177800</xdr:colOff>
      <xdr:row>99</xdr:row>
      <xdr:rowOff>40173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69349"/>
          <a:ext cx="8890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75820</xdr:rowOff>
    </xdr:from>
    <xdr:to>
      <xdr:col>85</xdr:col>
      <xdr:colOff>177800</xdr:colOff>
      <xdr:row>99</xdr:row>
      <xdr:rowOff>5970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162197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139867</xdr:rowOff>
    </xdr:from>
    <xdr:to>
      <xdr:col>81</xdr:col>
      <xdr:colOff>101600</xdr:colOff>
      <xdr:row>99</xdr:row>
      <xdr:rowOff>70017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61144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59186</xdr:rowOff>
    </xdr:from>
    <xdr:to>
      <xdr:col>76</xdr:col>
      <xdr:colOff>165100</xdr:colOff>
      <xdr:row>97</xdr:row>
      <xdr:rowOff>160786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8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5863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6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116449</xdr:rowOff>
    </xdr:from>
    <xdr:to>
      <xdr:col>72</xdr:col>
      <xdr:colOff>38100</xdr:colOff>
      <xdr:row>99</xdr:row>
      <xdr:rowOff>46599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37726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160823</xdr:rowOff>
    </xdr:from>
    <xdr:to>
      <xdr:col>67</xdr:col>
      <xdr:colOff>101600</xdr:colOff>
      <xdr:row>99</xdr:row>
      <xdr:rowOff>90973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82100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64910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80010"/>
          <a:ext cx="889000" cy="1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147510</xdr:rowOff>
    </xdr:from>
    <xdr:to>
      <xdr:col>102</xdr:col>
      <xdr:colOff>114300</xdr:colOff>
      <xdr:row>38</xdr:row>
      <xdr:rowOff>64910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491160"/>
          <a:ext cx="889000" cy="8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14110</xdr:rowOff>
    </xdr:from>
    <xdr:to>
      <xdr:col>102</xdr:col>
      <xdr:colOff>165100</xdr:colOff>
      <xdr:row>38</xdr:row>
      <xdr:rowOff>115710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132237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96710</xdr:rowOff>
    </xdr:from>
    <xdr:to>
      <xdr:col>98</xdr:col>
      <xdr:colOff>38100</xdr:colOff>
      <xdr:row>38</xdr:row>
      <xdr:rowOff>26860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4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43387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1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59559</xdr:rowOff>
    </xdr:from>
    <xdr:to>
      <xdr:col>116</xdr:col>
      <xdr:colOff>63500</xdr:colOff>
      <xdr:row>59</xdr:row>
      <xdr:rowOff>61072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75109"/>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59973</xdr:rowOff>
    </xdr:from>
    <xdr:to>
      <xdr:col>111</xdr:col>
      <xdr:colOff>177800</xdr:colOff>
      <xdr:row>59</xdr:row>
      <xdr:rowOff>61072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75523"/>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58917</xdr:rowOff>
    </xdr:from>
    <xdr:to>
      <xdr:col>107</xdr:col>
      <xdr:colOff>50800</xdr:colOff>
      <xdr:row>59</xdr:row>
      <xdr:rowOff>59973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74467"/>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53910</xdr:rowOff>
    </xdr:from>
    <xdr:to>
      <xdr:col>102</xdr:col>
      <xdr:colOff>114300</xdr:colOff>
      <xdr:row>59</xdr:row>
      <xdr:rowOff>58917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9460"/>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8759</xdr:rowOff>
    </xdr:from>
    <xdr:to>
      <xdr:col>116</xdr:col>
      <xdr:colOff>114300</xdr:colOff>
      <xdr:row>59</xdr:row>
      <xdr:rowOff>110359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10272</xdr:rowOff>
    </xdr:from>
    <xdr:to>
      <xdr:col>112</xdr:col>
      <xdr:colOff>38100</xdr:colOff>
      <xdr:row>59</xdr:row>
      <xdr:rowOff>111872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102999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9173</xdr:rowOff>
    </xdr:from>
    <xdr:to>
      <xdr:col>107</xdr:col>
      <xdr:colOff>101600</xdr:colOff>
      <xdr:row>59</xdr:row>
      <xdr:rowOff>110773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101900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1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8117</xdr:rowOff>
    </xdr:from>
    <xdr:to>
      <xdr:col>102</xdr:col>
      <xdr:colOff>165100</xdr:colOff>
      <xdr:row>59</xdr:row>
      <xdr:rowOff>109717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100844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3110</xdr:rowOff>
    </xdr:from>
    <xdr:to>
      <xdr:col>98</xdr:col>
      <xdr:colOff>38100</xdr:colOff>
      <xdr:row>59</xdr:row>
      <xdr:rowOff>104710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121237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1836</xdr:rowOff>
    </xdr:from>
    <xdr:to>
      <xdr:col>116</xdr:col>
      <xdr:colOff>63500</xdr:colOff>
      <xdr:row>77</xdr:row>
      <xdr:rowOff>64365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32036"/>
          <a:ext cx="838200" cy="2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64365</xdr:rowOff>
    </xdr:from>
    <xdr:to>
      <xdr:col>111</xdr:col>
      <xdr:colOff>177800</xdr:colOff>
      <xdr:row>77</xdr:row>
      <xdr:rowOff>81060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66015"/>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81060</xdr:rowOff>
    </xdr:from>
    <xdr:to>
      <xdr:col>107</xdr:col>
      <xdr:colOff>50800</xdr:colOff>
      <xdr:row>78</xdr:row>
      <xdr:rowOff>70927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82710"/>
          <a:ext cx="889000" cy="16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4063</xdr:rowOff>
    </xdr:from>
    <xdr:to>
      <xdr:col>102</xdr:col>
      <xdr:colOff>114300</xdr:colOff>
      <xdr:row>78</xdr:row>
      <xdr:rowOff>70927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77163"/>
          <a:ext cx="889000" cy="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81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145362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3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13565</xdr:rowOff>
    </xdr:from>
    <xdr:to>
      <xdr:col>112</xdr:col>
      <xdr:colOff>38100</xdr:colOff>
      <xdr:row>77</xdr:row>
      <xdr:rowOff>115165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131692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9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30260</xdr:rowOff>
    </xdr:from>
    <xdr:to>
      <xdr:col>107</xdr:col>
      <xdr:colOff>101600</xdr:colOff>
      <xdr:row>77</xdr:row>
      <xdr:rowOff>131860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148387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0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20127</xdr:rowOff>
    </xdr:from>
    <xdr:to>
      <xdr:col>102</xdr:col>
      <xdr:colOff>165100</xdr:colOff>
      <xdr:row>78</xdr:row>
      <xdr:rowOff>121727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112854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124713</xdr:rowOff>
    </xdr:from>
    <xdr:to>
      <xdr:col>98</xdr:col>
      <xdr:colOff>38100</xdr:colOff>
      <xdr:row>78</xdr:row>
      <xdr:rowOff>54863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45990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1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1,421,141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円となっている。最も構成比が大きいのは繰出金で、住民一人当たり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292,370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％増加していることから類似団体平均と比べて高い水準にある。診療所・保健福祉センター等の建設に伴う特別会計繰出金の増加が主な要因である。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217,383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令和２年度は、新型コロナウイルス感染症に係る定額給付金等の給付事業による事業費の増加があったが、それがなくなったことが主な要因である。ただし、広域消防やネットワークなどの町負担金の額は今後も維持又は増加するものと考えられるため、人口減少により住民一人当たりの負担は増加する見込みである。負担金、補助交付金いずれについても町の裁量で事業費を減少させることができるものが少なく、他の事業費の精査によって歳出を適正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新型コロナウイルス感染症に係る非課税世帯臨時特別給付金事業や子育て世帯臨時特別給付金事業による増加が主な要因である。そのため、感染症の影響による給付事業が追加で行われなければ、令和２年度の水準に戻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
2,919
123.38
4,455,470
4,171,048
229,019
2,367,935
4,012,765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11635</xdr:rowOff>
    </xdr:from>
    <xdr:to>
      <xdr:col>24</xdr:col>
      <xdr:colOff>63500</xdr:colOff>
      <xdr:row>38</xdr:row>
      <xdr:rowOff>29287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26735"/>
          <a:ext cx="8382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11635</xdr:rowOff>
    </xdr:from>
    <xdr:to>
      <xdr:col>19</xdr:col>
      <xdr:colOff>177800</xdr:colOff>
      <xdr:row>38</xdr:row>
      <xdr:rowOff>36503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26735"/>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163540</xdr:rowOff>
    </xdr:from>
    <xdr:to>
      <xdr:col>15</xdr:col>
      <xdr:colOff>50800</xdr:colOff>
      <xdr:row>38</xdr:row>
      <xdr:rowOff>36503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7190"/>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163540</xdr:rowOff>
    </xdr:from>
    <xdr:to>
      <xdr:col>10</xdr:col>
      <xdr:colOff>114300</xdr:colOff>
      <xdr:row>37</xdr:row>
      <xdr:rowOff>164732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719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149936</xdr:rowOff>
    </xdr:from>
    <xdr:to>
      <xdr:col>24</xdr:col>
      <xdr:colOff>114300</xdr:colOff>
      <xdr:row>38</xdr:row>
      <xdr:rowOff>80087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64863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132285</xdr:rowOff>
    </xdr:from>
    <xdr:to>
      <xdr:col>20</xdr:col>
      <xdr:colOff>38100</xdr:colOff>
      <xdr:row>38</xdr:row>
      <xdr:rowOff>62435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53562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157154</xdr:rowOff>
    </xdr:from>
    <xdr:to>
      <xdr:col>15</xdr:col>
      <xdr:colOff>101600</xdr:colOff>
      <xdr:row>38</xdr:row>
      <xdr:rowOff>87303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78430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112740</xdr:rowOff>
    </xdr:from>
    <xdr:to>
      <xdr:col>10</xdr:col>
      <xdr:colOff>165100</xdr:colOff>
      <xdr:row>38</xdr:row>
      <xdr:rowOff>42890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34017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113932</xdr:rowOff>
    </xdr:from>
    <xdr:to>
      <xdr:col>6</xdr:col>
      <xdr:colOff>38100</xdr:colOff>
      <xdr:row>38</xdr:row>
      <xdr:rowOff>44082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35209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159972</xdr:rowOff>
    </xdr:from>
    <xdr:to>
      <xdr:col>24</xdr:col>
      <xdr:colOff>63500</xdr:colOff>
      <xdr:row>57</xdr:row>
      <xdr:rowOff>171421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2622"/>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67320</xdr:rowOff>
    </xdr:from>
    <xdr:to>
      <xdr:col>19</xdr:col>
      <xdr:colOff>177800</xdr:colOff>
      <xdr:row>57</xdr:row>
      <xdr:rowOff>159972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39970"/>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67320</xdr:rowOff>
    </xdr:from>
    <xdr:to>
      <xdr:col>15</xdr:col>
      <xdr:colOff>50800</xdr:colOff>
      <xdr:row>58</xdr:row>
      <xdr:rowOff>40532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9970"/>
          <a:ext cx="889000" cy="14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40532</xdr:rowOff>
    </xdr:from>
    <xdr:to>
      <xdr:col>10</xdr:col>
      <xdr:colOff>114300</xdr:colOff>
      <xdr:row>58</xdr:row>
      <xdr:rowOff>57371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4632"/>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120621</xdr:rowOff>
    </xdr:from>
    <xdr:to>
      <xdr:col>24</xdr:col>
      <xdr:colOff>114300</xdr:colOff>
      <xdr:row>58</xdr:row>
      <xdr:rowOff>50771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35548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109172</xdr:rowOff>
    </xdr:from>
    <xdr:to>
      <xdr:col>20</xdr:col>
      <xdr:colOff>38100</xdr:colOff>
      <xdr:row>58</xdr:row>
      <xdr:rowOff>39322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30449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16520</xdr:rowOff>
    </xdr:from>
    <xdr:to>
      <xdr:col>15</xdr:col>
      <xdr:colOff>101600</xdr:colOff>
      <xdr:row>57</xdr:row>
      <xdr:rowOff>118120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134647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6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161182</xdr:rowOff>
    </xdr:from>
    <xdr:to>
      <xdr:col>10</xdr:col>
      <xdr:colOff>165100</xdr:colOff>
      <xdr:row>58</xdr:row>
      <xdr:rowOff>91332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82459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2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6571</xdr:rowOff>
    </xdr:from>
    <xdr:to>
      <xdr:col>6</xdr:col>
      <xdr:colOff>38100</xdr:colOff>
      <xdr:row>58</xdr:row>
      <xdr:rowOff>108171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99298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4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166391</xdr:rowOff>
    </xdr:from>
    <xdr:to>
      <xdr:col>24</xdr:col>
      <xdr:colOff>63500</xdr:colOff>
      <xdr:row>77</xdr:row>
      <xdr:rowOff>151490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25141"/>
          <a:ext cx="838200" cy="3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108114</xdr:rowOff>
    </xdr:from>
    <xdr:to>
      <xdr:col>19</xdr:col>
      <xdr:colOff>177800</xdr:colOff>
      <xdr:row>77</xdr:row>
      <xdr:rowOff>151490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09764"/>
          <a:ext cx="889000" cy="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15841</xdr:rowOff>
    </xdr:from>
    <xdr:to>
      <xdr:col>15</xdr:col>
      <xdr:colOff>50800</xdr:colOff>
      <xdr:row>77</xdr:row>
      <xdr:rowOff>108114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74591"/>
          <a:ext cx="889000" cy="4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15841</xdr:rowOff>
    </xdr:from>
    <xdr:to>
      <xdr:col>10</xdr:col>
      <xdr:colOff>114300</xdr:colOff>
      <xdr:row>78</xdr:row>
      <xdr:rowOff>52381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74591"/>
          <a:ext cx="889000" cy="5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115591</xdr:rowOff>
    </xdr:from>
    <xdr:to>
      <xdr:col>24</xdr:col>
      <xdr:colOff>114300</xdr:colOff>
      <xdr:row>76</xdr:row>
      <xdr:rowOff>45740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4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138468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100690</xdr:rowOff>
    </xdr:from>
    <xdr:to>
      <xdr:col>20</xdr:col>
      <xdr:colOff>38100</xdr:colOff>
      <xdr:row>78</xdr:row>
      <xdr:rowOff>30840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21967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9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57314</xdr:rowOff>
    </xdr:from>
    <xdr:to>
      <xdr:col>15</xdr:col>
      <xdr:colOff>101600</xdr:colOff>
      <xdr:row>77</xdr:row>
      <xdr:rowOff>158914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150041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136491</xdr:rowOff>
    </xdr:from>
    <xdr:to>
      <xdr:col>10</xdr:col>
      <xdr:colOff>165100</xdr:colOff>
      <xdr:row>75</xdr:row>
      <xdr:rowOff>66641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83168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1581</xdr:rowOff>
    </xdr:from>
    <xdr:to>
      <xdr:col>6</xdr:col>
      <xdr:colOff>38100</xdr:colOff>
      <xdr:row>78</xdr:row>
      <xdr:rowOff>103181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94308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6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139345</xdr:rowOff>
    </xdr:from>
    <xdr:to>
      <xdr:col>24</xdr:col>
      <xdr:colOff>63500</xdr:colOff>
      <xdr:row>97</xdr:row>
      <xdr:rowOff>167132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98545"/>
          <a:ext cx="838200" cy="1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167132</xdr:rowOff>
    </xdr:from>
    <xdr:to>
      <xdr:col>19</xdr:col>
      <xdr:colOff>177800</xdr:colOff>
      <xdr:row>98</xdr:row>
      <xdr:rowOff>11289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7782"/>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8561</xdr:rowOff>
    </xdr:from>
    <xdr:to>
      <xdr:col>15</xdr:col>
      <xdr:colOff>50800</xdr:colOff>
      <xdr:row>98</xdr:row>
      <xdr:rowOff>11289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10661"/>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3656</xdr:rowOff>
    </xdr:from>
    <xdr:to>
      <xdr:col>10</xdr:col>
      <xdr:colOff>114300</xdr:colOff>
      <xdr:row>98</xdr:row>
      <xdr:rowOff>8561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05756"/>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88545</xdr:rowOff>
    </xdr:from>
    <xdr:to>
      <xdr:col>24</xdr:col>
      <xdr:colOff>114300</xdr:colOff>
      <xdr:row>97</xdr:row>
      <xdr:rowOff>18695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111422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116332</xdr:rowOff>
    </xdr:from>
    <xdr:to>
      <xdr:col>20</xdr:col>
      <xdr:colOff>38100</xdr:colOff>
      <xdr:row>98</xdr:row>
      <xdr:rowOff>46482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63009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131939</xdr:rowOff>
    </xdr:from>
    <xdr:to>
      <xdr:col>15</xdr:col>
      <xdr:colOff>101600</xdr:colOff>
      <xdr:row>98</xdr:row>
      <xdr:rowOff>62089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78616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3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129211</xdr:rowOff>
    </xdr:from>
    <xdr:to>
      <xdr:col>10</xdr:col>
      <xdr:colOff>165100</xdr:colOff>
      <xdr:row>98</xdr:row>
      <xdr:rowOff>59361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75888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3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124306</xdr:rowOff>
    </xdr:from>
    <xdr:to>
      <xdr:col>6</xdr:col>
      <xdr:colOff>38100</xdr:colOff>
      <xdr:row>98</xdr:row>
      <xdr:rowOff>54456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70983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3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71051</xdr:rowOff>
    </xdr:from>
    <xdr:to>
      <xdr:col>55</xdr:col>
      <xdr:colOff>0</xdr:colOff>
      <xdr:row>38</xdr:row>
      <xdr:rowOff>81384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86151"/>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71051</xdr:rowOff>
    </xdr:from>
    <xdr:to>
      <xdr:col>50</xdr:col>
      <xdr:colOff>114300</xdr:colOff>
      <xdr:row>38</xdr:row>
      <xdr:rowOff>81042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86151"/>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81042</xdr:rowOff>
    </xdr:from>
    <xdr:to>
      <xdr:col>45</xdr:col>
      <xdr:colOff>177800</xdr:colOff>
      <xdr:row>38</xdr:row>
      <xdr:rowOff>85248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96142"/>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82596</xdr:rowOff>
    </xdr:from>
    <xdr:to>
      <xdr:col>41</xdr:col>
      <xdr:colOff>50800</xdr:colOff>
      <xdr:row>38</xdr:row>
      <xdr:rowOff>85248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9769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30584</xdr:rowOff>
    </xdr:from>
    <xdr:to>
      <xdr:col>55</xdr:col>
      <xdr:colOff>50800</xdr:colOff>
      <xdr:row>38</xdr:row>
      <xdr:rowOff>132184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161411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20251</xdr:rowOff>
    </xdr:from>
    <xdr:to>
      <xdr:col>50</xdr:col>
      <xdr:colOff>165100</xdr:colOff>
      <xdr:row>38</xdr:row>
      <xdr:rowOff>121851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112978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2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30242</xdr:rowOff>
    </xdr:from>
    <xdr:to>
      <xdr:col>46</xdr:col>
      <xdr:colOff>38100</xdr:colOff>
      <xdr:row>38</xdr:row>
      <xdr:rowOff>131842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122969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3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34448</xdr:rowOff>
    </xdr:from>
    <xdr:to>
      <xdr:col>41</xdr:col>
      <xdr:colOff>101600</xdr:colOff>
      <xdr:row>38</xdr:row>
      <xdr:rowOff>136048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127175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64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31796</xdr:rowOff>
    </xdr:from>
    <xdr:to>
      <xdr:col>36</xdr:col>
      <xdr:colOff>165100</xdr:colOff>
      <xdr:row>38</xdr:row>
      <xdr:rowOff>133396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149923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2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12095</xdr:rowOff>
    </xdr:from>
    <xdr:to>
      <xdr:col>55</xdr:col>
      <xdr:colOff>0</xdr:colOff>
      <xdr:row>58</xdr:row>
      <xdr:rowOff>28810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56195"/>
          <a:ext cx="8382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28810</xdr:rowOff>
    </xdr:from>
    <xdr:to>
      <xdr:col>50</xdr:col>
      <xdr:colOff>114300</xdr:colOff>
      <xdr:row>58</xdr:row>
      <xdr:rowOff>52373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72910"/>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52373</xdr:rowOff>
    </xdr:from>
    <xdr:to>
      <xdr:col>45</xdr:col>
      <xdr:colOff>177800</xdr:colOff>
      <xdr:row>58</xdr:row>
      <xdr:rowOff>65102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6473"/>
          <a:ext cx="889000"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65102</xdr:rowOff>
    </xdr:from>
    <xdr:to>
      <xdr:col>41</xdr:col>
      <xdr:colOff>50800</xdr:colOff>
      <xdr:row>58</xdr:row>
      <xdr:rowOff>77818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9202"/>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132745</xdr:rowOff>
    </xdr:from>
    <xdr:to>
      <xdr:col>55</xdr:col>
      <xdr:colOff>50800</xdr:colOff>
      <xdr:row>58</xdr:row>
      <xdr:rowOff>62895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111172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149460</xdr:rowOff>
    </xdr:from>
    <xdr:to>
      <xdr:col>50</xdr:col>
      <xdr:colOff>165100</xdr:colOff>
      <xdr:row>58</xdr:row>
      <xdr:rowOff>79610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70737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1573</xdr:rowOff>
    </xdr:from>
    <xdr:to>
      <xdr:col>46</xdr:col>
      <xdr:colOff>38100</xdr:colOff>
      <xdr:row>58</xdr:row>
      <xdr:rowOff>103173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94300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14302</xdr:rowOff>
    </xdr:from>
    <xdr:to>
      <xdr:col>41</xdr:col>
      <xdr:colOff>101600</xdr:colOff>
      <xdr:row>58</xdr:row>
      <xdr:rowOff>115902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107029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27018</xdr:rowOff>
    </xdr:from>
    <xdr:to>
      <xdr:col>36</xdr:col>
      <xdr:colOff>165100</xdr:colOff>
      <xdr:row>58</xdr:row>
      <xdr:rowOff>128618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119745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145555</xdr:rowOff>
    </xdr:from>
    <xdr:to>
      <xdr:col>55</xdr:col>
      <xdr:colOff>0</xdr:colOff>
      <xdr:row>78</xdr:row>
      <xdr:rowOff>155222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8655"/>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149405</xdr:rowOff>
    </xdr:from>
    <xdr:to>
      <xdr:col>50</xdr:col>
      <xdr:colOff>114300</xdr:colOff>
      <xdr:row>78</xdr:row>
      <xdr:rowOff>155222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22505"/>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149405</xdr:rowOff>
    </xdr:from>
    <xdr:to>
      <xdr:col>45</xdr:col>
      <xdr:colOff>177800</xdr:colOff>
      <xdr:row>79</xdr:row>
      <xdr:rowOff>11743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2505"/>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11743</xdr:rowOff>
    </xdr:from>
    <xdr:to>
      <xdr:col>41</xdr:col>
      <xdr:colOff>50800</xdr:colOff>
      <xdr:row>79</xdr:row>
      <xdr:rowOff>13286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6293"/>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94755</xdr:rowOff>
    </xdr:from>
    <xdr:to>
      <xdr:col>55</xdr:col>
      <xdr:colOff>50800</xdr:colOff>
      <xdr:row>79</xdr:row>
      <xdr:rowOff>24905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104422</xdr:rowOff>
    </xdr:from>
    <xdr:to>
      <xdr:col>50</xdr:col>
      <xdr:colOff>165100</xdr:colOff>
      <xdr:row>79</xdr:row>
      <xdr:rowOff>34572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25699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98605</xdr:rowOff>
    </xdr:from>
    <xdr:to>
      <xdr:col>46</xdr:col>
      <xdr:colOff>38100</xdr:colOff>
      <xdr:row>79</xdr:row>
      <xdr:rowOff>28755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132393</xdr:rowOff>
    </xdr:from>
    <xdr:to>
      <xdr:col>41</xdr:col>
      <xdr:colOff>101600</xdr:colOff>
      <xdr:row>79</xdr:row>
      <xdr:rowOff>62543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53670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133936</xdr:rowOff>
    </xdr:from>
    <xdr:to>
      <xdr:col>36</xdr:col>
      <xdr:colOff>165100</xdr:colOff>
      <xdr:row>79</xdr:row>
      <xdr:rowOff>64086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55213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158879</xdr:rowOff>
    </xdr:from>
    <xdr:to>
      <xdr:col>55</xdr:col>
      <xdr:colOff>0</xdr:colOff>
      <xdr:row>97</xdr:row>
      <xdr:rowOff>160438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89529"/>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158879</xdr:rowOff>
    </xdr:from>
    <xdr:to>
      <xdr:col>50</xdr:col>
      <xdr:colOff>114300</xdr:colOff>
      <xdr:row>97</xdr:row>
      <xdr:rowOff>159069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895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157815</xdr:rowOff>
    </xdr:from>
    <xdr:to>
      <xdr:col>45</xdr:col>
      <xdr:colOff>177800</xdr:colOff>
      <xdr:row>97</xdr:row>
      <xdr:rowOff>159069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8846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157815</xdr:rowOff>
    </xdr:from>
    <xdr:to>
      <xdr:col>41</xdr:col>
      <xdr:colOff>50800</xdr:colOff>
      <xdr:row>97</xdr:row>
      <xdr:rowOff>158527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88465"/>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109638</xdr:rowOff>
    </xdr:from>
    <xdr:to>
      <xdr:col>55</xdr:col>
      <xdr:colOff>50800</xdr:colOff>
      <xdr:row>98</xdr:row>
      <xdr:rowOff>39788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24565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108079</xdr:rowOff>
    </xdr:from>
    <xdr:to>
      <xdr:col>50</xdr:col>
      <xdr:colOff>165100</xdr:colOff>
      <xdr:row>98</xdr:row>
      <xdr:rowOff>38229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29356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108269</xdr:rowOff>
    </xdr:from>
    <xdr:to>
      <xdr:col>46</xdr:col>
      <xdr:colOff>38100</xdr:colOff>
      <xdr:row>98</xdr:row>
      <xdr:rowOff>38419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29546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107015</xdr:rowOff>
    </xdr:from>
    <xdr:to>
      <xdr:col>41</xdr:col>
      <xdr:colOff>101600</xdr:colOff>
      <xdr:row>98</xdr:row>
      <xdr:rowOff>37165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107727</xdr:rowOff>
    </xdr:from>
    <xdr:to>
      <xdr:col>36</xdr:col>
      <xdr:colOff>165100</xdr:colOff>
      <xdr:row>98</xdr:row>
      <xdr:rowOff>37877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29004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91999</xdr:rowOff>
    </xdr:from>
    <xdr:to>
      <xdr:col>85</xdr:col>
      <xdr:colOff>127000</xdr:colOff>
      <xdr:row>37</xdr:row>
      <xdr:rowOff>77681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092749"/>
          <a:ext cx="838200" cy="32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91999</xdr:rowOff>
    </xdr:from>
    <xdr:to>
      <xdr:col>81</xdr:col>
      <xdr:colOff>50800</xdr:colOff>
      <xdr:row>35</xdr:row>
      <xdr:rowOff>141437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092749"/>
          <a:ext cx="889000" cy="4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141437</xdr:rowOff>
    </xdr:from>
    <xdr:to>
      <xdr:col>76</xdr:col>
      <xdr:colOff>114300</xdr:colOff>
      <xdr:row>37</xdr:row>
      <xdr:rowOff>140233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42187"/>
          <a:ext cx="889000" cy="34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140233</xdr:rowOff>
    </xdr:from>
    <xdr:to>
      <xdr:col>71</xdr:col>
      <xdr:colOff>177800</xdr:colOff>
      <xdr:row>38</xdr:row>
      <xdr:rowOff>6780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83883"/>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26881</xdr:rowOff>
    </xdr:from>
    <xdr:to>
      <xdr:col>85</xdr:col>
      <xdr:colOff>177800</xdr:colOff>
      <xdr:row>37</xdr:row>
      <xdr:rowOff>128481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49758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41199</xdr:rowOff>
    </xdr:from>
    <xdr:to>
      <xdr:col>81</xdr:col>
      <xdr:colOff>101600</xdr:colOff>
      <xdr:row>35</xdr:row>
      <xdr:rowOff>142799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159326</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81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90637</xdr:rowOff>
    </xdr:from>
    <xdr:to>
      <xdr:col>76</xdr:col>
      <xdr:colOff>165100</xdr:colOff>
      <xdr:row>36</xdr:row>
      <xdr:rowOff>20787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37314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89433</xdr:rowOff>
    </xdr:from>
    <xdr:to>
      <xdr:col>72</xdr:col>
      <xdr:colOff>38100</xdr:colOff>
      <xdr:row>38</xdr:row>
      <xdr:rowOff>19583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127431</xdr:rowOff>
    </xdr:from>
    <xdr:to>
      <xdr:col>67</xdr:col>
      <xdr:colOff>101600</xdr:colOff>
      <xdr:row>38</xdr:row>
      <xdr:rowOff>57581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48707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115528</xdr:rowOff>
    </xdr:from>
    <xdr:to>
      <xdr:col>85</xdr:col>
      <xdr:colOff>127000</xdr:colOff>
      <xdr:row>57</xdr:row>
      <xdr:rowOff>161307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88178"/>
          <a:ext cx="838200" cy="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115528</xdr:rowOff>
    </xdr:from>
    <xdr:to>
      <xdr:col>81</xdr:col>
      <xdr:colOff>50800</xdr:colOff>
      <xdr:row>57</xdr:row>
      <xdr:rowOff>157307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88178"/>
          <a:ext cx="889000" cy="4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112151</xdr:rowOff>
    </xdr:from>
    <xdr:to>
      <xdr:col>76</xdr:col>
      <xdr:colOff>114300</xdr:colOff>
      <xdr:row>57</xdr:row>
      <xdr:rowOff>157307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84801"/>
          <a:ext cx="8890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112151</xdr:rowOff>
    </xdr:from>
    <xdr:to>
      <xdr:col>71</xdr:col>
      <xdr:colOff>177800</xdr:colOff>
      <xdr:row>57</xdr:row>
      <xdr:rowOff>151254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4801"/>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110507</xdr:rowOff>
    </xdr:from>
    <xdr:to>
      <xdr:col>85</xdr:col>
      <xdr:colOff>177800</xdr:colOff>
      <xdr:row>58</xdr:row>
      <xdr:rowOff>40657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25434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64728</xdr:rowOff>
    </xdr:from>
    <xdr:to>
      <xdr:col>81</xdr:col>
      <xdr:colOff>101600</xdr:colOff>
      <xdr:row>57</xdr:row>
      <xdr:rowOff>166328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157455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106507</xdr:rowOff>
    </xdr:from>
    <xdr:to>
      <xdr:col>76</xdr:col>
      <xdr:colOff>165100</xdr:colOff>
      <xdr:row>58</xdr:row>
      <xdr:rowOff>36657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27784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61351</xdr:rowOff>
    </xdr:from>
    <xdr:to>
      <xdr:col>72</xdr:col>
      <xdr:colOff>38100</xdr:colOff>
      <xdr:row>57</xdr:row>
      <xdr:rowOff>162951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154078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100454</xdr:rowOff>
    </xdr:from>
    <xdr:to>
      <xdr:col>67</xdr:col>
      <xdr:colOff>101600</xdr:colOff>
      <xdr:row>58</xdr:row>
      <xdr:rowOff>30604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21731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118904</xdr:rowOff>
    </xdr:from>
    <xdr:to>
      <xdr:col>85</xdr:col>
      <xdr:colOff>127000</xdr:colOff>
      <xdr:row>78</xdr:row>
      <xdr:rowOff>129139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2004"/>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118749</xdr:rowOff>
    </xdr:from>
    <xdr:to>
      <xdr:col>81</xdr:col>
      <xdr:colOff>50800</xdr:colOff>
      <xdr:row>78</xdr:row>
      <xdr:rowOff>129139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91849"/>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118749</xdr:rowOff>
    </xdr:from>
    <xdr:to>
      <xdr:col>76</xdr:col>
      <xdr:colOff>114300</xdr:colOff>
      <xdr:row>78</xdr:row>
      <xdr:rowOff>121555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1849"/>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121555</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4655"/>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68104</xdr:rowOff>
    </xdr:from>
    <xdr:to>
      <xdr:col>85</xdr:col>
      <xdr:colOff>177800</xdr:colOff>
      <xdr:row>78</xdr:row>
      <xdr:rowOff>169704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78339</xdr:rowOff>
    </xdr:from>
    <xdr:to>
      <xdr:col>81</xdr:col>
      <xdr:colOff>101600</xdr:colOff>
      <xdr:row>79</xdr:row>
      <xdr:rowOff>8489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171066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67949</xdr:rowOff>
    </xdr:from>
    <xdr:to>
      <xdr:col>76</xdr:col>
      <xdr:colOff>165100</xdr:colOff>
      <xdr:row>78</xdr:row>
      <xdr:rowOff>169549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160676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70755</xdr:rowOff>
    </xdr:from>
    <xdr:to>
      <xdr:col>72</xdr:col>
      <xdr:colOff>38100</xdr:colOff>
      <xdr:row>79</xdr:row>
      <xdr:rowOff>905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163482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127020</xdr:rowOff>
    </xdr:from>
    <xdr:to>
      <xdr:col>85</xdr:col>
      <xdr:colOff>127000</xdr:colOff>
      <xdr:row>97</xdr:row>
      <xdr:rowOff>138212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57670"/>
          <a:ext cx="8382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138212</xdr:rowOff>
    </xdr:from>
    <xdr:to>
      <xdr:col>81</xdr:col>
      <xdr:colOff>50800</xdr:colOff>
      <xdr:row>97</xdr:row>
      <xdr:rowOff>151016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68862"/>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151016</xdr:rowOff>
    </xdr:from>
    <xdr:to>
      <xdr:col>76</xdr:col>
      <xdr:colOff>114300</xdr:colOff>
      <xdr:row>97</xdr:row>
      <xdr:rowOff>161962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81666"/>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161962</xdr:rowOff>
    </xdr:from>
    <xdr:to>
      <xdr:col>71</xdr:col>
      <xdr:colOff>177800</xdr:colOff>
      <xdr:row>98</xdr:row>
      <xdr:rowOff>5474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2612"/>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76220</xdr:rowOff>
    </xdr:from>
    <xdr:to>
      <xdr:col>85</xdr:col>
      <xdr:colOff>177800</xdr:colOff>
      <xdr:row>98</xdr:row>
      <xdr:rowOff>6370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54647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87412</xdr:rowOff>
    </xdr:from>
    <xdr:to>
      <xdr:col>81</xdr:col>
      <xdr:colOff>101600</xdr:colOff>
      <xdr:row>98</xdr:row>
      <xdr:rowOff>17562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8689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1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100216</xdr:rowOff>
    </xdr:from>
    <xdr:to>
      <xdr:col>76</xdr:col>
      <xdr:colOff>165100</xdr:colOff>
      <xdr:row>98</xdr:row>
      <xdr:rowOff>30366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21493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2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111162</xdr:rowOff>
    </xdr:from>
    <xdr:to>
      <xdr:col>72</xdr:col>
      <xdr:colOff>38100</xdr:colOff>
      <xdr:row>98</xdr:row>
      <xdr:rowOff>41312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32439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126124</xdr:rowOff>
    </xdr:from>
    <xdr:to>
      <xdr:col>67</xdr:col>
      <xdr:colOff>101600</xdr:colOff>
      <xdr:row>98</xdr:row>
      <xdr:rowOff>56274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47401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22003</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08553"/>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22003</xdr:rowOff>
    </xdr:from>
    <xdr:to>
      <xdr:col>102</xdr:col>
      <xdr:colOff>114300</xdr:colOff>
      <xdr:row>39</xdr:row>
      <xdr:rowOff>38506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708553"/>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142653</xdr:rowOff>
    </xdr:from>
    <xdr:to>
      <xdr:col>102</xdr:col>
      <xdr:colOff>165100</xdr:colOff>
      <xdr:row>39</xdr:row>
      <xdr:rowOff>72803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63930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75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159156</xdr:rowOff>
    </xdr:from>
    <xdr:to>
      <xdr:col>98</xdr:col>
      <xdr:colOff>38100</xdr:colOff>
      <xdr:row>39</xdr:row>
      <xdr:rowOff>89306</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105834</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4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最も構成比が大きいのは総務費で、住民一人当たり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305,618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％の減となった。新型コロナウイルス感染症に係る特別定額給付金給付事業費の減少が主な要因である。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％増加していることから類似団体平均と比べて高い水準にある。診療所の建設に伴う特別会計繰出金の増加が主な要因であり、令和４年度まで事業が続くため、同水準で推移する見込みである。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289,327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新型コロナウイルス感染症に係る非課税世帯臨時特別給付金事業や子育て世帯臨時特別給付金事業による増加が主な要因である。また、類似団体平均より高い水準となったのは、保健福祉センターの建設に伴う特別会計繰出金の増も要因として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81,278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円となっており、令和２年度と比較すると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％の減となった。令和元年度・２年度は防災行政無線の整備に係る経費を計上したが、それがなくなったことが主な要因であり、今後は令和３年度と同水準で推移していくと見込まれる。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東栄病院特別会計の清算金を財政調整基金に積み立てたことにより比率が大きく上昇したが、令和２年度に財源不足を補うための取崩しを行い残高が減少したこと及び標準財政規模の増加もあり減少した。</a:t>
          </a:r>
        </a:p>
        <a:p>
          <a:r>
            <a:rPr kumimoji="1" lang="ja-JP" altLang="en-US" sz="1300">
              <a:latin typeface="ＭＳ ゴシック" pitchFamily="49" charset="-128"/>
              <a:ea typeface="ＭＳ ゴシック" pitchFamily="49" charset="-128"/>
            </a:rPr>
            <a:t>　令和３年度は、新診療所建設に係る費用等の財源とするため取崩しを行ったものの、地方交付税等の一般財源の増加により積立てを行ったため残高は増加したが、標準財政規模の増加により比率としては令和２年度に続き減少すること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令和２年度以降は、東栄病院特別会計の廃止、清算によりその他会計の数値はなくなっている。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簡易水道特別会計及び公共下水道事業特別会計について、予算の計上誤りにより決算において不足が生じ、令和４年度予算において繰上充用を行う結果となった。</a:t>
          </a:r>
        </a:p>
        <a:p>
          <a:r>
            <a:rPr kumimoji="1" lang="ja-JP" altLang="en-US" sz="1400">
              <a:latin typeface="ＭＳ ゴシック" pitchFamily="49" charset="-128"/>
              <a:ea typeface="ＭＳ ゴシック" pitchFamily="49" charset="-128"/>
            </a:rPr>
            <a:t>　当該結果については、繰越事業に係る財源を見誤り、歳入予算のうち一般会計からの繰入金を過少計上していたためであり、繰入金以外の使用料等収入の激減や予算以上の支出をしたことによるものではないことから、従前と同様の適正な会計処理を行なうことにより、翌年度以降生じることはない。</a:t>
          </a:r>
        </a:p>
        <a:p>
          <a:r>
            <a:rPr kumimoji="1" lang="ja-JP" altLang="en-US" sz="1400">
              <a:latin typeface="ＭＳ ゴシック" pitchFamily="49" charset="-128"/>
              <a:ea typeface="ＭＳ ゴシック" pitchFamily="49" charset="-128"/>
            </a:rPr>
            <a:t>　公営企業会計については、人口減少下における収入の確保が課題となっており、計画的な経営に努める必要がある。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4455470</v>
      </c>
      <c r="BO4" s="488"/>
      <c r="BP4" s="488"/>
      <c r="BQ4" s="488"/>
      <c r="BR4" s="488"/>
      <c r="BS4" s="488"/>
      <c r="BT4" s="488"/>
      <c r="BU4" s="489"/>
      <c r="BV4" s="487">
        <v>4252500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9.6999999999999993</v>
      </c>
      <c r="CU4" s="628"/>
      <c r="CV4" s="628"/>
      <c r="CW4" s="628"/>
      <c r="CX4" s="628"/>
      <c r="CY4" s="628"/>
      <c r="CZ4" s="628"/>
      <c r="DA4" s="629"/>
      <c r="DB4" s="627">
        <v>8.1999999999999993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4171048</v>
      </c>
      <c r="BO5" s="459"/>
      <c r="BP5" s="459"/>
      <c r="BQ5" s="459"/>
      <c r="BR5" s="459"/>
      <c r="BS5" s="459"/>
      <c r="BT5" s="459"/>
      <c r="BU5" s="460"/>
      <c r="BV5" s="458">
        <v>3990555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74.3</v>
      </c>
      <c r="CU5" s="456"/>
      <c r="CV5" s="456"/>
      <c r="CW5" s="456"/>
      <c r="CX5" s="456"/>
      <c r="CY5" s="456"/>
      <c r="CZ5" s="456"/>
      <c r="DA5" s="457"/>
      <c r="DB5" s="455">
        <v>76.2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284422</v>
      </c>
      <c r="BO6" s="459"/>
      <c r="BP6" s="459"/>
      <c r="BQ6" s="459"/>
      <c r="BR6" s="459"/>
      <c r="BS6" s="459"/>
      <c r="BT6" s="459"/>
      <c r="BU6" s="460"/>
      <c r="BV6" s="458">
        <v>261945</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76.7</v>
      </c>
      <c r="CU6" s="602"/>
      <c r="CV6" s="602"/>
      <c r="CW6" s="602"/>
      <c r="CX6" s="602"/>
      <c r="CY6" s="602"/>
      <c r="CZ6" s="602"/>
      <c r="DA6" s="603"/>
      <c r="DB6" s="601">
        <v>78.3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55403</v>
      </c>
      <c r="BO7" s="459"/>
      <c r="BP7" s="459"/>
      <c r="BQ7" s="459"/>
      <c r="BR7" s="459"/>
      <c r="BS7" s="459"/>
      <c r="BT7" s="459"/>
      <c r="BU7" s="460"/>
      <c r="BV7" s="458">
        <v>85714</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2367935</v>
      </c>
      <c r="CU7" s="459"/>
      <c r="CV7" s="459"/>
      <c r="CW7" s="459"/>
      <c r="CX7" s="459"/>
      <c r="CY7" s="459"/>
      <c r="CZ7" s="459"/>
      <c r="DA7" s="460"/>
      <c r="DB7" s="458">
        <v>2145793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229019</v>
      </c>
      <c r="BO8" s="459"/>
      <c r="BP8" s="459"/>
      <c r="BQ8" s="459"/>
      <c r="BR8" s="459"/>
      <c r="BS8" s="459"/>
      <c r="BT8" s="459"/>
      <c r="BU8" s="460"/>
      <c r="BV8" s="458">
        <v>176231</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0.18</v>
      </c>
      <c r="CU8" s="562"/>
      <c r="CV8" s="562"/>
      <c r="CW8" s="562"/>
      <c r="CX8" s="562"/>
      <c r="CY8" s="562"/>
      <c r="CZ8" s="562"/>
      <c r="DA8" s="563"/>
      <c r="DB8" s="561">
        <v>0.19</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2942</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52788</v>
      </c>
      <c r="BO9" s="459"/>
      <c r="BP9" s="459"/>
      <c r="BQ9" s="459"/>
      <c r="BR9" s="459"/>
      <c r="BS9" s="459"/>
      <c r="BT9" s="459"/>
      <c r="BU9" s="460"/>
      <c r="BV9" s="458">
        <v>33315</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12.7</v>
      </c>
      <c r="CU9" s="456"/>
      <c r="CV9" s="456"/>
      <c r="CW9" s="456"/>
      <c r="CX9" s="456"/>
      <c r="CY9" s="456"/>
      <c r="CZ9" s="456"/>
      <c r="DA9" s="457"/>
      <c r="DB9" s="455">
        <v>13.7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120</v>
      </c>
      <c r="M10" s="415"/>
      <c r="N10" s="415"/>
      <c r="O10" s="415"/>
      <c r="P10" s="415"/>
      <c r="Q10" s="416"/>
      <c r="R10" s="411">
        <v>3446</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303955</v>
      </c>
      <c r="BO10" s="459"/>
      <c r="BP10" s="459"/>
      <c r="BQ10" s="459"/>
      <c r="BR10" s="459"/>
      <c r="BS10" s="459"/>
      <c r="BT10" s="459"/>
      <c r="BU10" s="460"/>
      <c r="BV10" s="458">
        <v>72696</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122</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2935</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178710</v>
      </c>
      <c r="BO12" s="459"/>
      <c r="BP12" s="459"/>
      <c r="BQ12" s="459"/>
      <c r="BR12" s="459"/>
      <c r="BS12" s="459"/>
      <c r="BT12" s="459"/>
      <c r="BU12" s="460"/>
      <c r="BV12" s="458">
        <v>183386</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2919</v>
      </c>
      <c r="S13" s="546"/>
      <c r="T13" s="546"/>
      <c r="U13" s="546"/>
      <c r="V13" s="547"/>
      <c r="W13" s="548" t="s">
        <v>142</v>
      </c>
      <c r="X13" s="444"/>
      <c r="Y13" s="444"/>
      <c r="Z13" s="444"/>
      <c r="AA13" s="444"/>
      <c r="AB13" s="445"/>
      <c r="AC13" s="411">
        <v>89</v>
      </c>
      <c r="AD13" s="412"/>
      <c r="AE13" s="412"/>
      <c r="AF13" s="412"/>
      <c r="AG13" s="413"/>
      <c r="AH13" s="411">
        <v>131</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178033</v>
      </c>
      <c r="BO13" s="459"/>
      <c r="BP13" s="459"/>
      <c r="BQ13" s="459"/>
      <c r="BR13" s="459"/>
      <c r="BS13" s="459"/>
      <c r="BT13" s="459"/>
      <c r="BU13" s="460"/>
      <c r="BV13" s="458">
        <v>-77375</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8.6999999999999993</v>
      </c>
      <c r="CU13" s="456"/>
      <c r="CV13" s="456"/>
      <c r="CW13" s="456"/>
      <c r="CX13" s="456"/>
      <c r="CY13" s="456"/>
      <c r="CZ13" s="456"/>
      <c r="DA13" s="457"/>
      <c r="DB13" s="455">
        <v>9.1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3052</v>
      </c>
      <c r="S14" s="546"/>
      <c r="T14" s="546"/>
      <c r="U14" s="546"/>
      <c r="V14" s="547"/>
      <c r="W14" s="549"/>
      <c r="X14" s="447"/>
      <c r="Y14" s="447"/>
      <c r="Z14" s="447"/>
      <c r="AA14" s="447"/>
      <c r="AB14" s="448"/>
      <c r="AC14" s="538">
        <v>6.8</v>
      </c>
      <c r="AD14" s="539"/>
      <c r="AE14" s="539"/>
      <c r="AF14" s="539"/>
      <c r="AG14" s="540"/>
      <c r="AH14" s="538">
        <v>8.4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t="s">
        <v>140</v>
      </c>
      <c r="CU14" s="556"/>
      <c r="CV14" s="556"/>
      <c r="CW14" s="556"/>
      <c r="CX14" s="556"/>
      <c r="CY14" s="556"/>
      <c r="CZ14" s="556"/>
      <c r="DA14" s="557"/>
      <c r="DB14" s="555" t="s">
        <v>131</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141</v>
      </c>
      <c r="N15" s="543"/>
      <c r="O15" s="543"/>
      <c r="P15" s="543"/>
      <c r="Q15" s="544"/>
      <c r="R15" s="545">
        <v>3035</v>
      </c>
      <c r="S15" s="546"/>
      <c r="T15" s="546"/>
      <c r="U15" s="546"/>
      <c r="V15" s="547"/>
      <c r="W15" s="548" t="s">
        <v>149</v>
      </c>
      <c r="X15" s="444"/>
      <c r="Y15" s="444"/>
      <c r="Z15" s="444"/>
      <c r="AA15" s="444"/>
      <c r="AB15" s="445"/>
      <c r="AC15" s="411">
        <v>344</v>
      </c>
      <c r="AD15" s="412"/>
      <c r="AE15" s="412"/>
      <c r="AF15" s="412"/>
      <c r="AG15" s="413"/>
      <c r="AH15" s="411">
        <v>462</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376551</v>
      </c>
      <c r="BO15" s="488"/>
      <c r="BP15" s="488"/>
      <c r="BQ15" s="488"/>
      <c r="BR15" s="488"/>
      <c r="BS15" s="488"/>
      <c r="BT15" s="488"/>
      <c r="BU15" s="489"/>
      <c r="BV15" s="487">
        <v>388451</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26.1</v>
      </c>
      <c r="AD16" s="539"/>
      <c r="AE16" s="539"/>
      <c r="AF16" s="539"/>
      <c r="AG16" s="540"/>
      <c r="AH16" s="538">
        <v>29.5</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2211910</v>
      </c>
      <c r="BO16" s="459"/>
      <c r="BP16" s="459"/>
      <c r="BQ16" s="459"/>
      <c r="BR16" s="459"/>
      <c r="BS16" s="459"/>
      <c r="BT16" s="459"/>
      <c r="BU16" s="460"/>
      <c r="BV16" s="458">
        <v>2005545</v>
      </c>
      <c r="BW16" s="459"/>
      <c r="BX16" s="459"/>
      <c r="BY16" s="459"/>
      <c r="BZ16" s="459"/>
      <c r="CA16" s="459"/>
      <c r="CB16" s="459"/>
      <c r="CC16" s="460"/>
      <c r="CD16" s="191"/>
      <c r="CE16" s="490" t="s">
        <v>155</v>
      </c>
      <c r="CF16" s="490"/>
      <c r="CG16" s="490"/>
      <c r="CH16" s="490"/>
      <c r="CI16" s="490"/>
      <c r="CJ16" s="490"/>
      <c r="CK16" s="490"/>
      <c r="CL16" s="490"/>
      <c r="CM16" s="490"/>
      <c r="CN16" s="490"/>
      <c r="CO16" s="490"/>
      <c r="CP16" s="490"/>
      <c r="CQ16" s="490"/>
      <c r="CR16" s="490"/>
      <c r="CS16" s="491"/>
      <c r="CT16" s="455">
        <v>18.100000000000001</v>
      </c>
      <c r="CU16" s="456"/>
      <c r="CV16" s="456"/>
      <c r="CW16" s="456"/>
      <c r="CX16" s="456"/>
      <c r="CY16" s="456"/>
      <c r="CZ16" s="456"/>
      <c r="DA16" s="457"/>
      <c r="DB16" s="455" t="s">
        <v>130</v>
      </c>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156</v>
      </c>
      <c r="N17" s="552"/>
      <c r="O17" s="552"/>
      <c r="P17" s="552"/>
      <c r="Q17" s="553"/>
      <c r="R17" s="535" t="s">
        <v>153</v>
      </c>
      <c r="S17" s="536"/>
      <c r="T17" s="536"/>
      <c r="U17" s="536"/>
      <c r="V17" s="537"/>
      <c r="W17" s="548" t="s">
        <v>157</v>
      </c>
      <c r="X17" s="444"/>
      <c r="Y17" s="444"/>
      <c r="Z17" s="444"/>
      <c r="AA17" s="444"/>
      <c r="AB17" s="445"/>
      <c r="AC17" s="411">
        <v>885</v>
      </c>
      <c r="AD17" s="412"/>
      <c r="AE17" s="412"/>
      <c r="AF17" s="412"/>
      <c r="AG17" s="413"/>
      <c r="AH17" s="411">
        <v>975</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456511</v>
      </c>
      <c r="BO17" s="459"/>
      <c r="BP17" s="459"/>
      <c r="BQ17" s="459"/>
      <c r="BR17" s="459"/>
      <c r="BS17" s="459"/>
      <c r="BT17" s="459"/>
      <c r="BU17" s="460"/>
      <c r="BV17" s="458">
        <v>471432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123.38</v>
      </c>
      <c r="M18" s="511"/>
      <c r="N18" s="511"/>
      <c r="O18" s="511"/>
      <c r="P18" s="511"/>
      <c r="Q18" s="511"/>
      <c r="R18" s="512"/>
      <c r="S18" s="512"/>
      <c r="T18" s="512"/>
      <c r="U18" s="512"/>
      <c r="V18" s="513"/>
      <c r="W18" s="529"/>
      <c r="X18" s="530"/>
      <c r="Y18" s="530"/>
      <c r="Z18" s="530"/>
      <c r="AA18" s="530"/>
      <c r="AB18" s="554"/>
      <c r="AC18" s="428">
        <v>67.099999999999994</v>
      </c>
      <c r="AD18" s="429"/>
      <c r="AE18" s="429"/>
      <c r="AF18" s="429"/>
      <c r="AG18" s="514"/>
      <c r="AH18" s="428">
        <v>62.2</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1783735</v>
      </c>
      <c r="BO18" s="459"/>
      <c r="BP18" s="459"/>
      <c r="BQ18" s="459"/>
      <c r="BR18" s="459"/>
      <c r="BS18" s="459"/>
      <c r="BT18" s="459"/>
      <c r="BU18" s="460"/>
      <c r="BV18" s="458">
        <v>1635961</v>
      </c>
      <c r="BW18" s="459"/>
      <c r="BX18" s="459"/>
      <c r="BY18" s="459"/>
      <c r="BZ18" s="459"/>
      <c r="CA18" s="459"/>
      <c r="CB18" s="459"/>
      <c r="CC18" s="460"/>
      <c r="CD18" s="191"/>
      <c r="CE18" s="490" t="s">
        <v>161</v>
      </c>
      <c r="CF18" s="490"/>
      <c r="CG18" s="490"/>
      <c r="CH18" s="490"/>
      <c r="CI18" s="490"/>
      <c r="CJ18" s="490"/>
      <c r="CK18" s="490"/>
      <c r="CL18" s="490"/>
      <c r="CM18" s="490"/>
      <c r="CN18" s="490"/>
      <c r="CO18" s="490"/>
      <c r="CP18" s="490"/>
      <c r="CQ18" s="490"/>
      <c r="CR18" s="490"/>
      <c r="CS18" s="491"/>
      <c r="CT18" s="455">
        <v>6.9</v>
      </c>
      <c r="CU18" s="456"/>
      <c r="CV18" s="456"/>
      <c r="CW18" s="456"/>
      <c r="CX18" s="456"/>
      <c r="CY18" s="456"/>
      <c r="CZ18" s="456"/>
      <c r="DA18" s="457"/>
      <c r="DB18" s="455" t="s">
        <v>140</v>
      </c>
      <c r="DC18" s="456"/>
      <c r="DD18" s="456"/>
      <c r="DE18" s="456"/>
      <c r="DF18" s="456"/>
      <c r="DG18" s="456"/>
      <c r="DH18" s="456"/>
      <c r="DI18" s="457"/>
    </row>
    <row r="19" spans="1:113" ht="18.75" customHeight="1" thickBot="1" x14ac:dyDescent="0.2">
      <c r="A19" s="178"/>
      <c r="B19" s="508" t="s">
        <v>162</v>
      </c>
      <c r="C19" s="509"/>
      <c r="D19" s="509"/>
      <c r="E19" s="510"/>
      <c r="F19" s="510"/>
      <c r="G19" s="510"/>
      <c r="H19" s="510"/>
      <c r="I19" s="510"/>
      <c r="J19" s="510"/>
      <c r="K19" s="510"/>
      <c r="L19" s="518">
        <v>24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3157498</v>
      </c>
      <c r="BO19" s="459"/>
      <c r="BP19" s="459"/>
      <c r="BQ19" s="459"/>
      <c r="BR19" s="459"/>
      <c r="BS19" s="459"/>
      <c r="BT19" s="459"/>
      <c r="BU19" s="460"/>
      <c r="BV19" s="458">
        <v>2901904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164</v>
      </c>
      <c r="C20" s="509"/>
      <c r="D20" s="509"/>
      <c r="E20" s="510"/>
      <c r="F20" s="510"/>
      <c r="G20" s="510"/>
      <c r="H20" s="510"/>
      <c r="I20" s="510"/>
      <c r="J20" s="510"/>
      <c r="K20" s="510"/>
      <c r="L20" s="518">
        <v>1294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4012765</v>
      </c>
      <c r="BO22" s="488"/>
      <c r="BP22" s="488"/>
      <c r="BQ22" s="488"/>
      <c r="BR22" s="488"/>
      <c r="BS22" s="488"/>
      <c r="BT22" s="488"/>
      <c r="BU22" s="489"/>
      <c r="BV22" s="487">
        <v>3706667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3653860</v>
      </c>
      <c r="BO23" s="459"/>
      <c r="BP23" s="459"/>
      <c r="BQ23" s="459"/>
      <c r="BR23" s="459"/>
      <c r="BS23" s="459"/>
      <c r="BT23" s="459"/>
      <c r="BU23" s="460"/>
      <c r="BV23" s="458">
        <v>3316855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174</v>
      </c>
      <c r="F24" s="415"/>
      <c r="G24" s="415"/>
      <c r="H24" s="415"/>
      <c r="I24" s="415"/>
      <c r="J24" s="415"/>
      <c r="K24" s="416"/>
      <c r="L24" s="411">
        <v>1</v>
      </c>
      <c r="M24" s="412"/>
      <c r="N24" s="412"/>
      <c r="O24" s="412"/>
      <c r="P24" s="413"/>
      <c r="Q24" s="411">
        <v>6050</v>
      </c>
      <c r="R24" s="412"/>
      <c r="S24" s="412"/>
      <c r="T24" s="412"/>
      <c r="U24" s="412"/>
      <c r="V24" s="413"/>
      <c r="W24" s="501"/>
      <c r="X24" s="438"/>
      <c r="Y24" s="439"/>
      <c r="Z24" s="414" t="s">
        <v>175</v>
      </c>
      <c r="AA24" s="415"/>
      <c r="AB24" s="415"/>
      <c r="AC24" s="415"/>
      <c r="AD24" s="415"/>
      <c r="AE24" s="415"/>
      <c r="AF24" s="415"/>
      <c r="AG24" s="416"/>
      <c r="AH24" s="411">
        <v>108</v>
      </c>
      <c r="AI24" s="412"/>
      <c r="AJ24" s="412"/>
      <c r="AK24" s="412"/>
      <c r="AL24" s="413"/>
      <c r="AM24" s="411">
        <v>278208</v>
      </c>
      <c r="AN24" s="412"/>
      <c r="AO24" s="412"/>
      <c r="AP24" s="412"/>
      <c r="AQ24" s="412"/>
      <c r="AR24" s="413"/>
      <c r="AS24" s="411">
        <v>2576</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2776600</v>
      </c>
      <c r="BO24" s="459"/>
      <c r="BP24" s="459"/>
      <c r="BQ24" s="459"/>
      <c r="BR24" s="459"/>
      <c r="BS24" s="459"/>
      <c r="BT24" s="459"/>
      <c r="BU24" s="460"/>
      <c r="BV24" s="458">
        <v>2415418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177</v>
      </c>
      <c r="F25" s="415"/>
      <c r="G25" s="415"/>
      <c r="H25" s="415"/>
      <c r="I25" s="415"/>
      <c r="J25" s="415"/>
      <c r="K25" s="416"/>
      <c r="L25" s="411">
        <v>1</v>
      </c>
      <c r="M25" s="412"/>
      <c r="N25" s="412"/>
      <c r="O25" s="412"/>
      <c r="P25" s="413"/>
      <c r="Q25" s="411">
        <v>5180</v>
      </c>
      <c r="R25" s="412"/>
      <c r="S25" s="412"/>
      <c r="T25" s="412"/>
      <c r="U25" s="412"/>
      <c r="V25" s="413"/>
      <c r="W25" s="501"/>
      <c r="X25" s="438"/>
      <c r="Y25" s="439"/>
      <c r="Z25" s="414" t="s">
        <v>178</v>
      </c>
      <c r="AA25" s="415"/>
      <c r="AB25" s="415"/>
      <c r="AC25" s="415"/>
      <c r="AD25" s="415"/>
      <c r="AE25" s="415"/>
      <c r="AF25" s="415"/>
      <c r="AG25" s="416"/>
      <c r="AH25" s="411" t="s">
        <v>140</v>
      </c>
      <c r="AI25" s="412"/>
      <c r="AJ25" s="412"/>
      <c r="AK25" s="412"/>
      <c r="AL25" s="413"/>
      <c r="AM25" s="411" t="s">
        <v>140</v>
      </c>
      <c r="AN25" s="412"/>
      <c r="AO25" s="412"/>
      <c r="AP25" s="412"/>
      <c r="AQ25" s="412"/>
      <c r="AR25" s="413"/>
      <c r="AS25" s="411" t="s">
        <v>140</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t="s">
        <v>140</v>
      </c>
      <c r="BO25" s="488"/>
      <c r="BP25" s="488"/>
      <c r="BQ25" s="488"/>
      <c r="BR25" s="488"/>
      <c r="BS25" s="488"/>
      <c r="BT25" s="488"/>
      <c r="BU25" s="489"/>
      <c r="BV25" s="487" t="s">
        <v>140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180</v>
      </c>
      <c r="F26" s="415"/>
      <c r="G26" s="415"/>
      <c r="H26" s="415"/>
      <c r="I26" s="415"/>
      <c r="J26" s="415"/>
      <c r="K26" s="416"/>
      <c r="L26" s="411">
        <v>1</v>
      </c>
      <c r="M26" s="412"/>
      <c r="N26" s="412"/>
      <c r="O26" s="412"/>
      <c r="P26" s="413"/>
      <c r="Q26" s="411">
        <v>4560</v>
      </c>
      <c r="R26" s="412"/>
      <c r="S26" s="412"/>
      <c r="T26" s="412"/>
      <c r="U26" s="412"/>
      <c r="V26" s="413"/>
      <c r="W26" s="501"/>
      <c r="X26" s="438"/>
      <c r="Y26" s="439"/>
      <c r="Z26" s="414" t="s">
        <v>181</v>
      </c>
      <c r="AA26" s="469"/>
      <c r="AB26" s="469"/>
      <c r="AC26" s="469"/>
      <c r="AD26" s="469"/>
      <c r="AE26" s="469"/>
      <c r="AF26" s="469"/>
      <c r="AG26" s="470"/>
      <c r="AH26" s="411">
        <v>7</v>
      </c>
      <c r="AI26" s="412"/>
      <c r="AJ26" s="412"/>
      <c r="AK26" s="412"/>
      <c r="AL26" s="413"/>
      <c r="AM26" s="411">
        <v>14245</v>
      </c>
      <c r="AN26" s="412"/>
      <c r="AO26" s="412"/>
      <c r="AP26" s="412"/>
      <c r="AQ26" s="412"/>
      <c r="AR26" s="413"/>
      <c r="AS26" s="411">
        <v>2035</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140</v>
      </c>
      <c r="BO26" s="459"/>
      <c r="BP26" s="459"/>
      <c r="BQ26" s="459"/>
      <c r="BR26" s="459"/>
      <c r="BS26" s="459"/>
      <c r="BT26" s="459"/>
      <c r="BU26" s="460"/>
      <c r="BV26" s="458" t="s">
        <v>140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2800</v>
      </c>
      <c r="R27" s="412"/>
      <c r="S27" s="412"/>
      <c r="T27" s="412"/>
      <c r="U27" s="412"/>
      <c r="V27" s="413"/>
      <c r="W27" s="501"/>
      <c r="X27" s="438"/>
      <c r="Y27" s="439"/>
      <c r="Z27" s="414" t="s">
        <v>184</v>
      </c>
      <c r="AA27" s="415"/>
      <c r="AB27" s="415"/>
      <c r="AC27" s="415"/>
      <c r="AD27" s="415"/>
      <c r="AE27" s="415"/>
      <c r="AF27" s="415"/>
      <c r="AG27" s="416"/>
      <c r="AH27" s="411" t="s">
        <v>140</v>
      </c>
      <c r="AI27" s="412"/>
      <c r="AJ27" s="412"/>
      <c r="AK27" s="412"/>
      <c r="AL27" s="413"/>
      <c r="AM27" s="411" t="s">
        <v>140</v>
      </c>
      <c r="AN27" s="412"/>
      <c r="AO27" s="412"/>
      <c r="AP27" s="412"/>
      <c r="AQ27" s="412"/>
      <c r="AR27" s="413"/>
      <c r="AS27" s="411" t="s">
        <v>140</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100282</v>
      </c>
      <c r="BO27" s="493"/>
      <c r="BP27" s="493"/>
      <c r="BQ27" s="493"/>
      <c r="BR27" s="493"/>
      <c r="BS27" s="493"/>
      <c r="BT27" s="493"/>
      <c r="BU27" s="494"/>
      <c r="BV27" s="492">
        <v>100282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2000</v>
      </c>
      <c r="R28" s="412"/>
      <c r="S28" s="412"/>
      <c r="T28" s="412"/>
      <c r="U28" s="412"/>
      <c r="V28" s="413"/>
      <c r="W28" s="501"/>
      <c r="X28" s="438"/>
      <c r="Y28" s="439"/>
      <c r="Z28" s="414" t="s">
        <v>187</v>
      </c>
      <c r="AA28" s="415"/>
      <c r="AB28" s="415"/>
      <c r="AC28" s="415"/>
      <c r="AD28" s="415"/>
      <c r="AE28" s="415"/>
      <c r="AF28" s="415"/>
      <c r="AG28" s="416"/>
      <c r="AH28" s="411" t="s">
        <v>140</v>
      </c>
      <c r="AI28" s="412"/>
      <c r="AJ28" s="412"/>
      <c r="AK28" s="412"/>
      <c r="AL28" s="413"/>
      <c r="AM28" s="411" t="s">
        <v>140</v>
      </c>
      <c r="AN28" s="412"/>
      <c r="AO28" s="412"/>
      <c r="AP28" s="412"/>
      <c r="AQ28" s="412"/>
      <c r="AR28" s="413"/>
      <c r="AS28" s="411" t="s">
        <v>140</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2078470</v>
      </c>
      <c r="BO28" s="488"/>
      <c r="BP28" s="488"/>
      <c r="BQ28" s="488"/>
      <c r="BR28" s="488"/>
      <c r="BS28" s="488"/>
      <c r="BT28" s="488"/>
      <c r="BU28" s="489"/>
      <c r="BV28" s="487">
        <v>1953225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6</v>
      </c>
      <c r="M29" s="412"/>
      <c r="N29" s="412"/>
      <c r="O29" s="412"/>
      <c r="P29" s="413"/>
      <c r="Q29" s="411">
        <v>1800</v>
      </c>
      <c r="R29" s="412"/>
      <c r="S29" s="412"/>
      <c r="T29" s="412"/>
      <c r="U29" s="412"/>
      <c r="V29" s="413"/>
      <c r="W29" s="502"/>
      <c r="X29" s="503"/>
      <c r="Y29" s="504"/>
      <c r="Z29" s="414" t="s">
        <v>190</v>
      </c>
      <c r="AA29" s="415"/>
      <c r="AB29" s="415"/>
      <c r="AC29" s="415"/>
      <c r="AD29" s="415"/>
      <c r="AE29" s="415"/>
      <c r="AF29" s="415"/>
      <c r="AG29" s="416"/>
      <c r="AH29" s="411">
        <v>108</v>
      </c>
      <c r="AI29" s="412"/>
      <c r="AJ29" s="412"/>
      <c r="AK29" s="412"/>
      <c r="AL29" s="413"/>
      <c r="AM29" s="411">
        <v>278208</v>
      </c>
      <c r="AN29" s="412"/>
      <c r="AO29" s="412"/>
      <c r="AP29" s="412"/>
      <c r="AQ29" s="412"/>
      <c r="AR29" s="413"/>
      <c r="AS29" s="411">
        <v>2576</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365327</v>
      </c>
      <c r="BO29" s="459"/>
      <c r="BP29" s="459"/>
      <c r="BQ29" s="459"/>
      <c r="BR29" s="459"/>
      <c r="BS29" s="459"/>
      <c r="BT29" s="459"/>
      <c r="BU29" s="460"/>
      <c r="BV29" s="458">
        <v>344352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90.1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889601</v>
      </c>
      <c r="BO30" s="493"/>
      <c r="BP30" s="493"/>
      <c r="BQ30" s="493"/>
      <c r="BR30" s="493"/>
      <c r="BS30" s="493"/>
      <c r="BT30" s="493"/>
      <c r="BU30" s="494"/>
      <c r="BV30" s="492">
        <v>888650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199</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4</v>
      </c>
      <c r="BF34" s="406"/>
      <c r="BG34" s="407" t="str">
        <f>IF('各会計、関係団体の財政状況及び健全化判断比率'!B30="","",'各会計、関係団体の財政状況及び健全化判断比率'!B30)</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愛知県市町村職員退職手当組合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株式会社とうえい</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5</v>
      </c>
      <c r="BF35" s="406"/>
      <c r="BG35" s="407" t="str">
        <f>IF('各会計、関係団体の財政状況及び健全化判断比率'!B31="","",'各会計、関係団体の財政状況及び健全化判断比率'!B31)</f>
        <v>公共下水道事業特別会計</v>
      </c>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北設広域事務組合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6</v>
      </c>
      <c r="BF36" s="406"/>
      <c r="BG36" s="407" t="str">
        <f>IF('各会計、関係団体の財政状況及び健全化判断比率'!B32="","",'各会計、関係団体の財政状況及び健全化判断比率'!B32)</f>
        <v>農業集落排水事業特別会計</v>
      </c>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愛知県後期高齢者医療広域連合（一般会計）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愛知県後期高齢者医療広域連合（後期高齢者医療特別会計）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新城設楽交通災害共済組合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東三河広域連合（一般会計）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東三河広域連合（介護保険特別会計）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73DzP/FcWX3mZZhITC2y9Gd1FIGaTdzPjzz6esrHug1c4C5+1qT/sB0rafAMvhJ55yZwv+R/YO1gK7It6AqRyA==" saltValue="OJVhnD0uYr/YCDr3Sy571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5" t="s">
        <v>552</v>
      </c>
      <c r="D34" s="1215"/>
      <c r="E34" s="1216"/>
      <c r="F34" s="32">
        <v>0.44</v>
      </c>
      <c r="G34" s="33">
        <v>0.3</v>
      </c>
      <c r="H34" s="33">
        <v>0.28000000000000003</v>
      </c>
      <c r="I34" s="33">
        <v>0.24</v>
      </c>
      <c r="J34" s="34" t="s">
        <v>553</v>
      </c>
      <c r="K34" s="22"/>
      <c r="L34" s="22"/>
      <c r="M34" s="22"/>
      <c r="N34" s="22"/>
      <c r="O34" s="22"/>
      <c r="P34" s="22"/>
    </row>
    <row r="35" spans="1:16" ht="39" customHeight="1" x14ac:dyDescent="0.15">
      <c r="A35" s="22"/>
      <c r="B35" s="35"/>
      <c r="C35" s="1209" t="s">
        <v>554</v>
      </c>
      <c r="D35" s="1210"/>
      <c r="E35" s="1211"/>
      <c r="F35" s="36">
        <v>0.25</v>
      </c>
      <c r="G35" s="37">
        <v>0.16</v>
      </c>
      <c r="H35" s="37">
        <v>0.71</v>
      </c>
      <c r="I35" s="37">
        <v>0.14000000000000001</v>
      </c>
      <c r="J35" s="38" t="s">
        <v>555</v>
      </c>
      <c r="K35" s="22"/>
      <c r="L35" s="22"/>
      <c r="M35" s="22"/>
      <c r="N35" s="22"/>
      <c r="O35" s="22"/>
      <c r="P35" s="22"/>
    </row>
    <row r="36" spans="1:16" ht="39" customHeight="1" x14ac:dyDescent="0.15">
      <c r="A36" s="22"/>
      <c r="B36" s="35"/>
      <c r="C36" s="1209" t="s">
        <v>556</v>
      </c>
      <c r="D36" s="1210"/>
      <c r="E36" s="1211"/>
      <c r="F36" s="36">
        <v>4.99</v>
      </c>
      <c r="G36" s="37">
        <v>11.5</v>
      </c>
      <c r="H36" s="37">
        <v>6.96</v>
      </c>
      <c r="I36" s="37">
        <v>8.26</v>
      </c>
      <c r="J36" s="38">
        <v>9.67</v>
      </c>
      <c r="K36" s="22"/>
      <c r="L36" s="22"/>
      <c r="M36" s="22"/>
      <c r="N36" s="22"/>
      <c r="O36" s="22"/>
      <c r="P36" s="22"/>
    </row>
    <row r="37" spans="1:16" ht="39" customHeight="1" x14ac:dyDescent="0.15">
      <c r="A37" s="22"/>
      <c r="B37" s="35"/>
      <c r="C37" s="1209" t="s">
        <v>557</v>
      </c>
      <c r="D37" s="1210"/>
      <c r="E37" s="1211"/>
      <c r="F37" s="36">
        <v>2.72</v>
      </c>
      <c r="G37" s="37">
        <v>1.17</v>
      </c>
      <c r="H37" s="37">
        <v>1.0900000000000001</v>
      </c>
      <c r="I37" s="37">
        <v>0.99</v>
      </c>
      <c r="J37" s="38">
        <v>1.65</v>
      </c>
      <c r="K37" s="22"/>
      <c r="L37" s="22"/>
      <c r="M37" s="22"/>
      <c r="N37" s="22"/>
      <c r="O37" s="22"/>
      <c r="P37" s="22"/>
    </row>
    <row r="38" spans="1:16" ht="39" customHeight="1" x14ac:dyDescent="0.15">
      <c r="A38" s="22"/>
      <c r="B38" s="35"/>
      <c r="C38" s="1209" t="s">
        <v>558</v>
      </c>
      <c r="D38" s="1210"/>
      <c r="E38" s="1211"/>
      <c r="F38" s="36">
        <v>0.12</v>
      </c>
      <c r="G38" s="37">
        <v>0.1</v>
      </c>
      <c r="H38" s="37">
        <v>0.11</v>
      </c>
      <c r="I38" s="37">
        <v>0.09</v>
      </c>
      <c r="J38" s="38">
        <v>0.13</v>
      </c>
      <c r="K38" s="22"/>
      <c r="L38" s="22"/>
      <c r="M38" s="22"/>
      <c r="N38" s="22"/>
      <c r="O38" s="22"/>
      <c r="P38" s="22"/>
    </row>
    <row r="39" spans="1:16" ht="39" customHeight="1" x14ac:dyDescent="0.15">
      <c r="A39" s="22"/>
      <c r="B39" s="35"/>
      <c r="C39" s="1209" t="s">
        <v>559</v>
      </c>
      <c r="D39" s="1210"/>
      <c r="E39" s="1211"/>
      <c r="F39" s="36">
        <v>0.01</v>
      </c>
      <c r="G39" s="37">
        <v>0.05</v>
      </c>
      <c r="H39" s="37">
        <v>0.21</v>
      </c>
      <c r="I39" s="37">
        <v>0.06</v>
      </c>
      <c r="J39" s="38">
        <v>0.11</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560</v>
      </c>
      <c r="D42" s="1210"/>
      <c r="E42" s="1211"/>
      <c r="F42" s="36" t="s">
        <v>503</v>
      </c>
      <c r="G42" s="37" t="s">
        <v>503</v>
      </c>
      <c r="H42" s="37" t="s">
        <v>503</v>
      </c>
      <c r="I42" s="37" t="s">
        <v>503</v>
      </c>
      <c r="J42" s="38" t="s">
        <v>503</v>
      </c>
      <c r="K42" s="22"/>
      <c r="L42" s="22"/>
      <c r="M42" s="22"/>
      <c r="N42" s="22"/>
      <c r="O42" s="22"/>
      <c r="P42" s="22"/>
    </row>
    <row r="43" spans="1:16" ht="39" customHeight="1" thickBot="1" x14ac:dyDescent="0.2">
      <c r="A43" s="22"/>
      <c r="B43" s="40"/>
      <c r="C43" s="1212" t="s">
        <v>561</v>
      </c>
      <c r="D43" s="1213"/>
      <c r="E43" s="1214"/>
      <c r="F43" s="41">
        <v>51.24</v>
      </c>
      <c r="G43" s="42">
        <v>53.82</v>
      </c>
      <c r="H43" s="42">
        <v>1.69</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6UjFEjCUMGjR3H7xfycskThJ0zTu8vfIlYoXKQuKDja1a5gv6xYT5VAqKd85h7XLD2QkJfB+1OYrg6nmFcFDw==" saltValue="6K3UykHQZ+h4wFgS2PkJ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364</v>
      </c>
      <c r="L45" s="60">
        <v>380</v>
      </c>
      <c r="M45" s="60">
        <v>389</v>
      </c>
      <c r="N45" s="60">
        <v>399</v>
      </c>
      <c r="O45" s="61">
        <v>401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503</v>
      </c>
      <c r="L46" s="64" t="s">
        <v>503</v>
      </c>
      <c r="M46" s="64" t="s">
        <v>503</v>
      </c>
      <c r="N46" s="64" t="s">
        <v>503</v>
      </c>
      <c r="O46" s="65" t="s">
        <v>503</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503</v>
      </c>
      <c r="L47" s="64" t="s">
        <v>503</v>
      </c>
      <c r="M47" s="64" t="s">
        <v>503</v>
      </c>
      <c r="N47" s="64" t="s">
        <v>503</v>
      </c>
      <c r="O47" s="65" t="s">
        <v>503</v>
      </c>
      <c r="P47" s="48"/>
      <c r="Q47" s="48"/>
      <c r="R47" s="48"/>
      <c r="S47" s="48"/>
      <c r="T47" s="48"/>
      <c r="U47" s="48"/>
    </row>
    <row r="48" spans="1:21" ht="30.75" customHeight="1" x14ac:dyDescent="0.15">
      <c r="A48" s="48"/>
      <c r="B48" s="1237"/>
      <c r="C48" s="1238"/>
      <c r="D48" s="62"/>
      <c r="E48" s="1219" t="s">
        <v>15</v>
      </c>
      <c r="F48" s="1219"/>
      <c r="G48" s="1219"/>
      <c r="H48" s="1219"/>
      <c r="I48" s="1219"/>
      <c r="J48" s="1220"/>
      <c r="K48" s="63">
        <v>124</v>
      </c>
      <c r="L48" s="64">
        <v>117</v>
      </c>
      <c r="M48" s="64">
        <v>103</v>
      </c>
      <c r="N48" s="64">
        <v>110</v>
      </c>
      <c r="O48" s="65">
        <v>103</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503</v>
      </c>
      <c r="L49" s="64" t="s">
        <v>503</v>
      </c>
      <c r="M49" s="64" t="s">
        <v>503</v>
      </c>
      <c r="N49" s="64" t="s">
        <v>503</v>
      </c>
      <c r="O49" s="65" t="s">
        <v>503</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503</v>
      </c>
      <c r="L50" s="64" t="s">
        <v>503</v>
      </c>
      <c r="M50" s="64" t="s">
        <v>503</v>
      </c>
      <c r="N50" s="64" t="s">
        <v>503</v>
      </c>
      <c r="O50" s="65" t="s">
        <v>503</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503</v>
      </c>
      <c r="L51" s="64" t="s">
        <v>503</v>
      </c>
      <c r="M51" s="64" t="s">
        <v>503</v>
      </c>
      <c r="N51" s="64" t="s">
        <v>503</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331</v>
      </c>
      <c r="L52" s="64">
        <v>339</v>
      </c>
      <c r="M52" s="64">
        <v>338</v>
      </c>
      <c r="N52" s="64">
        <v>343</v>
      </c>
      <c r="O52" s="65">
        <v>339</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157</v>
      </c>
      <c r="L53" s="69">
        <v>158</v>
      </c>
      <c r="M53" s="69">
        <v>154</v>
      </c>
      <c r="N53" s="69">
        <v>166</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568</v>
      </c>
      <c r="L57" s="84" t="s">
        <v>568</v>
      </c>
      <c r="M57" s="84" t="s">
        <v>568</v>
      </c>
      <c r="N57" s="84" t="s">
        <v>568</v>
      </c>
      <c r="O57" s="85" t="s">
        <v>568</v>
      </c>
    </row>
    <row r="58" spans="1:21" ht="31.5" customHeight="1" thickBot="1" x14ac:dyDescent="0.2">
      <c r="B58" s="1227"/>
      <c r="C58" s="1228"/>
      <c r="D58" s="1232" t="s">
        <v>27</v>
      </c>
      <c r="E58" s="1233"/>
      <c r="F58" s="1233"/>
      <c r="G58" s="1233"/>
      <c r="H58" s="1233"/>
      <c r="I58" s="1233"/>
      <c r="J58" s="1234"/>
      <c r="K58" s="86" t="s">
        <v>568</v>
      </c>
      <c r="L58" s="87" t="s">
        <v>568</v>
      </c>
      <c r="M58" s="87" t="s">
        <v>568</v>
      </c>
      <c r="N58" s="87" t="s">
        <v>568</v>
      </c>
      <c r="O58" s="88" t="s">
        <v>568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srWXyDOD3j6WAe+cJmZ0QguS/uD4+CScWQQWRQBSJ0HMZvqbXAzg/jEX1P8X0gJXQZdyBn5IDa3gNHvprdk1w==" saltValue="XxdfrLdcccuFwypFiStC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55" t="s">
        <v>30</v>
      </c>
      <c r="C41" s="1256"/>
      <c r="D41" s="102"/>
      <c r="E41" s="1257" t="s">
        <v>31</v>
      </c>
      <c r="F41" s="1257"/>
      <c r="G41" s="1257"/>
      <c r="H41" s="1258"/>
      <c r="I41" s="358">
        <v>3357</v>
      </c>
      <c r="J41" s="359">
        <v>3398</v>
      </c>
      <c r="K41" s="359">
        <v>3521</v>
      </c>
      <c r="L41" s="359">
        <v>3707</v>
      </c>
      <c r="M41" s="360">
        <v>4013</v>
      </c>
    </row>
    <row r="42" spans="2:13" ht="27.75" customHeight="1" x14ac:dyDescent="0.15">
      <c r="B42" s="1245"/>
      <c r="C42" s="1246"/>
      <c r="D42" s="103"/>
      <c r="E42" s="1249" t="s">
        <v>32</v>
      </c>
      <c r="F42" s="1249"/>
      <c r="G42" s="1249"/>
      <c r="H42" s="1250"/>
      <c r="I42" s="361" t="s">
        <v>503</v>
      </c>
      <c r="J42" s="362" t="s">
        <v>503</v>
      </c>
      <c r="K42" s="362" t="s">
        <v>503</v>
      </c>
      <c r="L42" s="362" t="s">
        <v>503</v>
      </c>
      <c r="M42" s="363" t="s">
        <v>503</v>
      </c>
    </row>
    <row r="43" spans="2:13" ht="27.75" customHeight="1" x14ac:dyDescent="0.15">
      <c r="B43" s="1245"/>
      <c r="C43" s="1246"/>
      <c r="D43" s="103"/>
      <c r="E43" s="1249" t="s">
        <v>33</v>
      </c>
      <c r="F43" s="1249"/>
      <c r="G43" s="1249"/>
      <c r="H43" s="1250"/>
      <c r="I43" s="361">
        <v>1683</v>
      </c>
      <c r="J43" s="362">
        <v>1572</v>
      </c>
      <c r="K43" s="362">
        <v>1330</v>
      </c>
      <c r="L43" s="362">
        <v>1266</v>
      </c>
      <c r="M43" s="363">
        <v>1153</v>
      </c>
    </row>
    <row r="44" spans="2:13" ht="27.75" customHeight="1" x14ac:dyDescent="0.15">
      <c r="B44" s="1245"/>
      <c r="C44" s="1246"/>
      <c r="D44" s="103"/>
      <c r="E44" s="1249" t="s">
        <v>34</v>
      </c>
      <c r="F44" s="1249"/>
      <c r="G44" s="1249"/>
      <c r="H44" s="1250"/>
      <c r="I44" s="361" t="s">
        <v>503</v>
      </c>
      <c r="J44" s="362" t="s">
        <v>503</v>
      </c>
      <c r="K44" s="362" t="s">
        <v>503</v>
      </c>
      <c r="L44" s="362" t="s">
        <v>503</v>
      </c>
      <c r="M44" s="363" t="s">
        <v>503</v>
      </c>
    </row>
    <row r="45" spans="2:13" ht="27.75" customHeight="1" x14ac:dyDescent="0.15">
      <c r="B45" s="1245"/>
      <c r="C45" s="1246"/>
      <c r="D45" s="103"/>
      <c r="E45" s="1249" t="s">
        <v>35</v>
      </c>
      <c r="F45" s="1249"/>
      <c r="G45" s="1249"/>
      <c r="H45" s="1250"/>
      <c r="I45" s="361">
        <v>1196</v>
      </c>
      <c r="J45" s="362">
        <v>1040</v>
      </c>
      <c r="K45" s="362">
        <v>1010</v>
      </c>
      <c r="L45" s="362">
        <v>1262</v>
      </c>
      <c r="M45" s="363">
        <v>1258</v>
      </c>
    </row>
    <row r="46" spans="2:13" ht="27.75" customHeight="1" x14ac:dyDescent="0.15">
      <c r="B46" s="1245"/>
      <c r="C46" s="1246"/>
      <c r="D46" s="104"/>
      <c r="E46" s="1249" t="s">
        <v>36</v>
      </c>
      <c r="F46" s="1249"/>
      <c r="G46" s="1249"/>
      <c r="H46" s="1250"/>
      <c r="I46" s="361" t="s">
        <v>503</v>
      </c>
      <c r="J46" s="362" t="s">
        <v>503</v>
      </c>
      <c r="K46" s="362" t="s">
        <v>503</v>
      </c>
      <c r="L46" s="362" t="s">
        <v>503</v>
      </c>
      <c r="M46" s="363" t="s">
        <v>503</v>
      </c>
    </row>
    <row r="47" spans="2:13" ht="27.75" customHeight="1" x14ac:dyDescent="0.15">
      <c r="B47" s="1245"/>
      <c r="C47" s="1246"/>
      <c r="D47" s="105"/>
      <c r="E47" s="1259" t="s">
        <v>37</v>
      </c>
      <c r="F47" s="1260"/>
      <c r="G47" s="1260"/>
      <c r="H47" s="1261"/>
      <c r="I47" s="361" t="s">
        <v>503</v>
      </c>
      <c r="J47" s="362" t="s">
        <v>503</v>
      </c>
      <c r="K47" s="362" t="s">
        <v>503</v>
      </c>
      <c r="L47" s="362" t="s">
        <v>503</v>
      </c>
      <c r="M47" s="363" t="s">
        <v>503</v>
      </c>
    </row>
    <row r="48" spans="2:13" ht="27.75" customHeight="1" x14ac:dyDescent="0.15">
      <c r="B48" s="1245"/>
      <c r="C48" s="1246"/>
      <c r="D48" s="103"/>
      <c r="E48" s="1249" t="s">
        <v>38</v>
      </c>
      <c r="F48" s="1249"/>
      <c r="G48" s="1249"/>
      <c r="H48" s="1250"/>
      <c r="I48" s="361" t="s">
        <v>503</v>
      </c>
      <c r="J48" s="362" t="s">
        <v>503</v>
      </c>
      <c r="K48" s="362" t="s">
        <v>503</v>
      </c>
      <c r="L48" s="362" t="s">
        <v>503</v>
      </c>
      <c r="M48" s="363" t="s">
        <v>503</v>
      </c>
    </row>
    <row r="49" spans="2:13" ht="27.75" customHeight="1" x14ac:dyDescent="0.15">
      <c r="B49" s="1247"/>
      <c r="C49" s="1248"/>
      <c r="D49" s="103"/>
      <c r="E49" s="1249" t="s">
        <v>39</v>
      </c>
      <c r="F49" s="1249"/>
      <c r="G49" s="1249"/>
      <c r="H49" s="1250"/>
      <c r="I49" s="361" t="s">
        <v>503</v>
      </c>
      <c r="J49" s="362" t="s">
        <v>503</v>
      </c>
      <c r="K49" s="362" t="s">
        <v>503</v>
      </c>
      <c r="L49" s="362" t="s">
        <v>503</v>
      </c>
      <c r="M49" s="363" t="s">
        <v>503</v>
      </c>
    </row>
    <row r="50" spans="2:13" ht="27.75" customHeight="1" x14ac:dyDescent="0.15">
      <c r="B50" s="1243" t="s">
        <v>40</v>
      </c>
      <c r="C50" s="1244"/>
      <c r="D50" s="106"/>
      <c r="E50" s="1249" t="s">
        <v>41</v>
      </c>
      <c r="F50" s="1249"/>
      <c r="G50" s="1249"/>
      <c r="H50" s="1250"/>
      <c r="I50" s="361">
        <v>2716</v>
      </c>
      <c r="J50" s="362">
        <v>2320</v>
      </c>
      <c r="K50" s="362">
        <v>3275</v>
      </c>
      <c r="L50" s="362">
        <v>3290</v>
      </c>
      <c r="M50" s="363">
        <v>3539</v>
      </c>
    </row>
    <row r="51" spans="2:13" ht="27.75" customHeight="1" x14ac:dyDescent="0.15">
      <c r="B51" s="1245"/>
      <c r="C51" s="1246"/>
      <c r="D51" s="103"/>
      <c r="E51" s="1249" t="s">
        <v>42</v>
      </c>
      <c r="F51" s="1249"/>
      <c r="G51" s="1249"/>
      <c r="H51" s="1250"/>
      <c r="I51" s="361" t="s">
        <v>503</v>
      </c>
      <c r="J51" s="362" t="s">
        <v>503</v>
      </c>
      <c r="K51" s="362" t="s">
        <v>503</v>
      </c>
      <c r="L51" s="362" t="s">
        <v>503</v>
      </c>
      <c r="M51" s="363" t="s">
        <v>503</v>
      </c>
    </row>
    <row r="52" spans="2:13" ht="27.75" customHeight="1" x14ac:dyDescent="0.15">
      <c r="B52" s="1247"/>
      <c r="C52" s="1248"/>
      <c r="D52" s="103"/>
      <c r="E52" s="1249" t="s">
        <v>43</v>
      </c>
      <c r="F52" s="1249"/>
      <c r="G52" s="1249"/>
      <c r="H52" s="1250"/>
      <c r="I52" s="361">
        <v>3128</v>
      </c>
      <c r="J52" s="362">
        <v>3149</v>
      </c>
      <c r="K52" s="362">
        <v>3194</v>
      </c>
      <c r="L52" s="362">
        <v>3300</v>
      </c>
      <c r="M52" s="363">
        <v>3483</v>
      </c>
    </row>
    <row r="53" spans="2:13" ht="27.75" customHeight="1" thickBot="1" x14ac:dyDescent="0.2">
      <c r="B53" s="1251" t="s">
        <v>44</v>
      </c>
      <c r="C53" s="1252"/>
      <c r="D53" s="107"/>
      <c r="E53" s="1253" t="s">
        <v>45</v>
      </c>
      <c r="F53" s="1253"/>
      <c r="G53" s="1253"/>
      <c r="H53" s="1254"/>
      <c r="I53" s="364">
        <v>392</v>
      </c>
      <c r="J53" s="365">
        <v>541</v>
      </c>
      <c r="K53" s="365">
        <v>-607</v>
      </c>
      <c r="L53" s="365">
        <v>-355</v>
      </c>
      <c r="M53" s="366">
        <v>-599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KDZbXp3cgU6aUyqiQbcki5teMOChuqHPqPSBhexGrJfi/i6TeG3PN1eLNxFlUizldohjCU1/IG33CsWEMqbyw==" saltValue="VWj8T76mxKSZI76Mg36U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70" t="s">
        <v>48</v>
      </c>
      <c r="D55" s="1270"/>
      <c r="E55" s="1271"/>
      <c r="F55" s="119">
        <v>2064</v>
      </c>
      <c r="G55" s="119">
        <v>1953</v>
      </c>
      <c r="H55" s="120">
        <v>2078</v>
      </c>
    </row>
    <row r="56" spans="2:8" ht="52.5" customHeight="1" x14ac:dyDescent="0.15">
      <c r="B56" s="121"/>
      <c r="C56" s="1272" t="s">
        <v>49</v>
      </c>
      <c r="D56" s="1272"/>
      <c r="E56" s="1273"/>
      <c r="F56" s="122">
        <v>344</v>
      </c>
      <c r="G56" s="122">
        <v>344</v>
      </c>
      <c r="H56" s="123">
        <v>365</v>
      </c>
    </row>
    <row r="57" spans="2:8" ht="53.25" customHeight="1" x14ac:dyDescent="0.15">
      <c r="B57" s="121"/>
      <c r="C57" s="1274" t="s">
        <v>50</v>
      </c>
      <c r="D57" s="1274"/>
      <c r="E57" s="1275"/>
      <c r="F57" s="124">
        <v>861</v>
      </c>
      <c r="G57" s="124">
        <v>889</v>
      </c>
      <c r="H57" s="125">
        <v>890</v>
      </c>
    </row>
    <row r="58" spans="2:8" ht="45.75" customHeight="1" x14ac:dyDescent="0.15">
      <c r="B58" s="126"/>
      <c r="C58" s="1262" t="s">
        <v>569</v>
      </c>
      <c r="D58" s="1263"/>
      <c r="E58" s="1264"/>
      <c r="F58" s="127">
        <v>395</v>
      </c>
      <c r="G58" s="127">
        <v>395</v>
      </c>
      <c r="H58" s="128">
        <v>396</v>
      </c>
    </row>
    <row r="59" spans="2:8" ht="45.75" customHeight="1" x14ac:dyDescent="0.15">
      <c r="B59" s="126"/>
      <c r="C59" s="1262" t="s">
        <v>570</v>
      </c>
      <c r="D59" s="1263"/>
      <c r="E59" s="1264"/>
      <c r="F59" s="127">
        <v>301</v>
      </c>
      <c r="G59" s="127">
        <v>301</v>
      </c>
      <c r="H59" s="128">
        <v>301</v>
      </c>
    </row>
    <row r="60" spans="2:8" ht="45.75" customHeight="1" x14ac:dyDescent="0.15">
      <c r="B60" s="126"/>
      <c r="C60" s="1262" t="s">
        <v>571</v>
      </c>
      <c r="D60" s="1263"/>
      <c r="E60" s="1264"/>
      <c r="F60" s="127">
        <v>129</v>
      </c>
      <c r="G60" s="127">
        <v>130</v>
      </c>
      <c r="H60" s="128">
        <v>131</v>
      </c>
    </row>
    <row r="61" spans="2:8" ht="45.75" customHeight="1" x14ac:dyDescent="0.15">
      <c r="B61" s="126"/>
      <c r="C61" s="1262" t="s">
        <v>572</v>
      </c>
      <c r="D61" s="1263"/>
      <c r="E61" s="1264"/>
      <c r="F61" s="127">
        <v>10</v>
      </c>
      <c r="G61" s="127">
        <v>37</v>
      </c>
      <c r="H61" s="128">
        <v>55</v>
      </c>
    </row>
    <row r="62" spans="2:8" ht="45.75" customHeight="1" thickBot="1" x14ac:dyDescent="0.2">
      <c r="B62" s="129"/>
      <c r="C62" s="1265" t="s">
        <v>573</v>
      </c>
      <c r="D62" s="1266"/>
      <c r="E62" s="1267"/>
      <c r="F62" s="130">
        <v>7</v>
      </c>
      <c r="G62" s="130">
        <v>7</v>
      </c>
      <c r="H62" s="131">
        <v>7</v>
      </c>
    </row>
    <row r="63" spans="2:8" ht="52.5" customHeight="1" thickBot="1" x14ac:dyDescent="0.2">
      <c r="B63" s="132"/>
      <c r="C63" s="1268" t="s">
        <v>51</v>
      </c>
      <c r="D63" s="1268"/>
      <c r="E63" s="1269"/>
      <c r="F63" s="133">
        <v>3270</v>
      </c>
      <c r="G63" s="133">
        <v>3186</v>
      </c>
      <c r="H63" s="134">
        <v>3333</v>
      </c>
    </row>
    <row r="64" spans="2:8" x14ac:dyDescent="0.15"/>
  </sheetData>
  <sheetProtection algorithmName="SHA-512" hashValue="mtBRUDmq8kfIpE7lP6czApqK8xfrrggf1IJ6WI/Hxf4cayr98va5kntlMBN/0/eazMBUz2WjZaYoOBAvSqndsA==" saltValue="DOYMXaOqPn8eqThe6Yx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FBA41-C060-44B1-A3C9-1509B568C299}">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585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586</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545</v>
      </c>
      <c r="BQ50" s="1289"/>
      <c r="BR50" s="1289"/>
      <c r="BS50" s="1289"/>
      <c r="BT50" s="1289"/>
      <c r="BU50" s="1289"/>
      <c r="BV50" s="1289"/>
      <c r="BW50" s="1289"/>
      <c r="BX50" s="1289" t="s">
        <v>546</v>
      </c>
      <c r="BY50" s="1289"/>
      <c r="BZ50" s="1289"/>
      <c r="CA50" s="1289"/>
      <c r="CB50" s="1289"/>
      <c r="CC50" s="1289"/>
      <c r="CD50" s="1289"/>
      <c r="CE50" s="1289"/>
      <c r="CF50" s="1289" t="s">
        <v>547</v>
      </c>
      <c r="CG50" s="1289"/>
      <c r="CH50" s="1289"/>
      <c r="CI50" s="1289"/>
      <c r="CJ50" s="1289"/>
      <c r="CK50" s="1289"/>
      <c r="CL50" s="1289"/>
      <c r="CM50" s="1289"/>
      <c r="CN50" s="1289" t="s">
        <v>548</v>
      </c>
      <c r="CO50" s="1289"/>
      <c r="CP50" s="1289"/>
      <c r="CQ50" s="1289"/>
      <c r="CR50" s="1289"/>
      <c r="CS50" s="1289"/>
      <c r="CT50" s="1289"/>
      <c r="CU50" s="1289"/>
      <c r="CV50" s="1289" t="s">
        <v>549</v>
      </c>
      <c r="CW50" s="1289"/>
      <c r="CX50" s="1289"/>
      <c r="CY50" s="1289"/>
      <c r="CZ50" s="1289"/>
      <c r="DA50" s="1289"/>
      <c r="DB50" s="1289"/>
      <c r="DC50" s="1289"/>
    </row>
    <row r="51" spans="1:109" ht="13.5" customHeight="1" x14ac:dyDescent="0.15">
      <c r="B51" s="375"/>
      <c r="G51" s="1296"/>
      <c r="H51" s="1296"/>
      <c r="I51" s="1294"/>
      <c r="J51" s="1294"/>
      <c r="K51" s="1291"/>
      <c r="L51" s="1291"/>
      <c r="M51" s="1291"/>
      <c r="N51" s="1291"/>
      <c r="AM51" s="384"/>
      <c r="AN51" s="1292" t="s">
        <v>587</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3"/>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6"/>
      <c r="H52" s="1296"/>
      <c r="I52" s="1294"/>
      <c r="J52" s="1294"/>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6"/>
      <c r="H53" s="1296"/>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3"/>
      <c r="CG53" s="1290"/>
      <c r="CH53" s="1290"/>
      <c r="CI53" s="1290"/>
      <c r="CJ53" s="1290"/>
      <c r="CK53" s="1290"/>
      <c r="CL53" s="1290"/>
      <c r="CM53" s="1290"/>
      <c r="CN53" s="1290">
        <v>86</v>
      </c>
      <c r="CO53" s="1290"/>
      <c r="CP53" s="1290"/>
      <c r="CQ53" s="1290"/>
      <c r="CR53" s="1290"/>
      <c r="CS53" s="1290"/>
      <c r="CT53" s="1290"/>
      <c r="CU53" s="1290"/>
      <c r="CV53" s="1290">
        <v>86.6</v>
      </c>
      <c r="CW53" s="1290"/>
      <c r="CX53" s="1290"/>
      <c r="CY53" s="1290"/>
      <c r="CZ53" s="1290"/>
      <c r="DA53" s="1290"/>
      <c r="DB53" s="1290"/>
      <c r="DC53" s="1290"/>
    </row>
    <row r="54" spans="1:109" x14ac:dyDescent="0.15">
      <c r="A54" s="383"/>
      <c r="B54" s="375"/>
      <c r="G54" s="1296"/>
      <c r="H54" s="1296"/>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590</v>
      </c>
      <c r="AO55" s="1289"/>
      <c r="AP55" s="1289"/>
      <c r="AQ55" s="1289"/>
      <c r="AR55" s="1289"/>
      <c r="AS55" s="1289"/>
      <c r="AT55" s="1289"/>
      <c r="AU55" s="1289"/>
      <c r="AV55" s="1289"/>
      <c r="AW55" s="1289"/>
      <c r="AX55" s="1289"/>
      <c r="AY55" s="1289"/>
      <c r="AZ55" s="1289"/>
      <c r="BA55" s="1289"/>
      <c r="BB55" s="1292" t="s">
        <v>588</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3"/>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5"/>
      <c r="J57" s="1295"/>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589</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3"/>
      <c r="CG57" s="1290"/>
      <c r="CH57" s="1290"/>
      <c r="CI57" s="1290"/>
      <c r="CJ57" s="1290"/>
      <c r="CK57" s="1290"/>
      <c r="CL57" s="1290"/>
      <c r="CM57" s="1290"/>
      <c r="CN57" s="1290">
        <v>61.5</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x14ac:dyDescent="0.15">
      <c r="A58" s="369"/>
      <c r="B58" s="387"/>
      <c r="G58" s="1285"/>
      <c r="H58" s="1285"/>
      <c r="I58" s="1295"/>
      <c r="J58" s="1295"/>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591</v>
      </c>
    </row>
    <row r="64" spans="1:109" x14ac:dyDescent="0.15">
      <c r="B64" s="375"/>
      <c r="G64" s="382"/>
      <c r="I64" s="395"/>
      <c r="J64" s="395"/>
      <c r="K64" s="395"/>
      <c r="L64" s="395"/>
      <c r="M64" s="395"/>
      <c r="N64" s="396"/>
      <c r="AM64" s="382"/>
      <c r="AN64" s="382" t="s">
        <v>584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592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586</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545</v>
      </c>
      <c r="BQ72" s="1289"/>
      <c r="BR72" s="1289"/>
      <c r="BS72" s="1289"/>
      <c r="BT72" s="1289"/>
      <c r="BU72" s="1289"/>
      <c r="BV72" s="1289"/>
      <c r="BW72" s="1289"/>
      <c r="BX72" s="1289" t="s">
        <v>546</v>
      </c>
      <c r="BY72" s="1289"/>
      <c r="BZ72" s="1289"/>
      <c r="CA72" s="1289"/>
      <c r="CB72" s="1289"/>
      <c r="CC72" s="1289"/>
      <c r="CD72" s="1289"/>
      <c r="CE72" s="1289"/>
      <c r="CF72" s="1289" t="s">
        <v>547</v>
      </c>
      <c r="CG72" s="1289"/>
      <c r="CH72" s="1289"/>
      <c r="CI72" s="1289"/>
      <c r="CJ72" s="1289"/>
      <c r="CK72" s="1289"/>
      <c r="CL72" s="1289"/>
      <c r="CM72" s="1289"/>
      <c r="CN72" s="1289" t="s">
        <v>548</v>
      </c>
      <c r="CO72" s="1289"/>
      <c r="CP72" s="1289"/>
      <c r="CQ72" s="1289"/>
      <c r="CR72" s="1289"/>
      <c r="CS72" s="1289"/>
      <c r="CT72" s="1289"/>
      <c r="CU72" s="1289"/>
      <c r="CV72" s="1289" t="s">
        <v>549</v>
      </c>
      <c r="CW72" s="1289"/>
      <c r="CX72" s="1289"/>
      <c r="CY72" s="1289"/>
      <c r="CZ72" s="1289"/>
      <c r="DA72" s="1289"/>
      <c r="DB72" s="1289"/>
      <c r="DC72" s="1289"/>
    </row>
    <row r="73" spans="2:107" x14ac:dyDescent="0.15">
      <c r="B73" s="375"/>
      <c r="G73" s="1296"/>
      <c r="H73" s="1296"/>
      <c r="I73" s="1296"/>
      <c r="J73" s="1296"/>
      <c r="K73" s="1297"/>
      <c r="L73" s="1297"/>
      <c r="M73" s="1297"/>
      <c r="N73" s="1297"/>
      <c r="AM73" s="384"/>
      <c r="AN73" s="1292" t="s">
        <v>587</v>
      </c>
      <c r="AO73" s="1292"/>
      <c r="AP73" s="1292"/>
      <c r="AQ73" s="1292"/>
      <c r="AR73" s="1292"/>
      <c r="AS73" s="1292"/>
      <c r="AT73" s="1292"/>
      <c r="AU73" s="1292"/>
      <c r="AV73" s="1292"/>
      <c r="AW73" s="1292"/>
      <c r="AX73" s="1292"/>
      <c r="AY73" s="1292"/>
      <c r="AZ73" s="1292"/>
      <c r="BA73" s="1292"/>
      <c r="BB73" s="1292" t="s">
        <v>588</v>
      </c>
      <c r="BC73" s="1292"/>
      <c r="BD73" s="1292"/>
      <c r="BE73" s="1292"/>
      <c r="BF73" s="1292"/>
      <c r="BG73" s="1292"/>
      <c r="BH73" s="1292"/>
      <c r="BI73" s="1292"/>
      <c r="BJ73" s="1292"/>
      <c r="BK73" s="1292"/>
      <c r="BL73" s="1292"/>
      <c r="BM73" s="1292"/>
      <c r="BN73" s="1292"/>
      <c r="BO73" s="1292"/>
      <c r="BP73" s="1290">
        <v>22.6</v>
      </c>
      <c r="BQ73" s="1290"/>
      <c r="BR73" s="1290"/>
      <c r="BS73" s="1290"/>
      <c r="BT73" s="1290"/>
      <c r="BU73" s="1290"/>
      <c r="BV73" s="1290"/>
      <c r="BW73" s="1290"/>
      <c r="BX73" s="1290">
        <v>31.6</v>
      </c>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6"/>
      <c r="H74" s="1296"/>
      <c r="I74" s="1296"/>
      <c r="J74" s="1296"/>
      <c r="K74" s="1297"/>
      <c r="L74" s="1297"/>
      <c r="M74" s="1297"/>
      <c r="N74" s="1297"/>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6"/>
      <c r="H75" s="1296"/>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593</v>
      </c>
      <c r="BC75" s="1292"/>
      <c r="BD75" s="1292"/>
      <c r="BE75" s="1292"/>
      <c r="BF75" s="1292"/>
      <c r="BG75" s="1292"/>
      <c r="BH75" s="1292"/>
      <c r="BI75" s="1292"/>
      <c r="BJ75" s="1292"/>
      <c r="BK75" s="1292"/>
      <c r="BL75" s="1292"/>
      <c r="BM75" s="1292"/>
      <c r="BN75" s="1292"/>
      <c r="BO75" s="1292"/>
      <c r="BP75" s="1290">
        <v>7.4</v>
      </c>
      <c r="BQ75" s="1290"/>
      <c r="BR75" s="1290"/>
      <c r="BS75" s="1290"/>
      <c r="BT75" s="1290"/>
      <c r="BU75" s="1290"/>
      <c r="BV75" s="1290"/>
      <c r="BW75" s="1290"/>
      <c r="BX75" s="1290">
        <v>8.4</v>
      </c>
      <c r="BY75" s="1290"/>
      <c r="BZ75" s="1290"/>
      <c r="CA75" s="1290"/>
      <c r="CB75" s="1290"/>
      <c r="CC75" s="1290"/>
      <c r="CD75" s="1290"/>
      <c r="CE75" s="1290"/>
      <c r="CF75" s="1290">
        <v>9</v>
      </c>
      <c r="CG75" s="1290"/>
      <c r="CH75" s="1290"/>
      <c r="CI75" s="1290"/>
      <c r="CJ75" s="1290"/>
      <c r="CK75" s="1290"/>
      <c r="CL75" s="1290"/>
      <c r="CM75" s="1290"/>
      <c r="CN75" s="1290">
        <v>9.1</v>
      </c>
      <c r="CO75" s="1290"/>
      <c r="CP75" s="1290"/>
      <c r="CQ75" s="1290"/>
      <c r="CR75" s="1290"/>
      <c r="CS75" s="1290"/>
      <c r="CT75" s="1290"/>
      <c r="CU75" s="1290"/>
      <c r="CV75" s="1290">
        <v>8.6999999999999993</v>
      </c>
      <c r="CW75" s="1290"/>
      <c r="CX75" s="1290"/>
      <c r="CY75" s="1290"/>
      <c r="CZ75" s="1290"/>
      <c r="DA75" s="1290"/>
      <c r="DB75" s="1290"/>
      <c r="DC75" s="1290"/>
    </row>
    <row r="76" spans="2:107" x14ac:dyDescent="0.15">
      <c r="B76" s="375"/>
      <c r="G76" s="1296"/>
      <c r="H76" s="1296"/>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7"/>
      <c r="L77" s="1297"/>
      <c r="M77" s="1297"/>
      <c r="N77" s="1297"/>
      <c r="AN77" s="1289" t="s">
        <v>590</v>
      </c>
      <c r="AO77" s="1289"/>
      <c r="AP77" s="1289"/>
      <c r="AQ77" s="1289"/>
      <c r="AR77" s="1289"/>
      <c r="AS77" s="1289"/>
      <c r="AT77" s="1289"/>
      <c r="AU77" s="1289"/>
      <c r="AV77" s="1289"/>
      <c r="AW77" s="1289"/>
      <c r="AX77" s="1289"/>
      <c r="AY77" s="1289"/>
      <c r="AZ77" s="1289"/>
      <c r="BA77" s="1289"/>
      <c r="BB77" s="1292" t="s">
        <v>588</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593</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7.4</v>
      </c>
      <c r="BY79" s="1290"/>
      <c r="BZ79" s="1290"/>
      <c r="CA79" s="1290"/>
      <c r="CB79" s="1290"/>
      <c r="CC79" s="1290"/>
      <c r="CD79" s="1290"/>
      <c r="CE79" s="1290"/>
      <c r="CF79" s="1290">
        <v>7.4</v>
      </c>
      <c r="CG79" s="1290"/>
      <c r="CH79" s="1290"/>
      <c r="CI79" s="1290"/>
      <c r="CJ79" s="1290"/>
      <c r="CK79" s="1290"/>
      <c r="CL79" s="1290"/>
      <c r="CM79" s="1290"/>
      <c r="CN79" s="1290">
        <v>8</v>
      </c>
      <c r="CO79" s="1290"/>
      <c r="CP79" s="1290"/>
      <c r="CQ79" s="1290"/>
      <c r="CR79" s="1290"/>
      <c r="CS79" s="1290"/>
      <c r="CT79" s="1290"/>
      <c r="CU79" s="1290"/>
      <c r="CV79" s="1290">
        <v>6.6</v>
      </c>
      <c r="CW79" s="1290"/>
      <c r="CX79" s="1290"/>
      <c r="CY79" s="1290"/>
      <c r="CZ79" s="1290"/>
      <c r="DA79" s="1290"/>
      <c r="DB79" s="1290"/>
      <c r="DC79" s="1290"/>
    </row>
    <row r="80" spans="2:107" x14ac:dyDescent="0.15">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qRTTRf23XTLNHhmCr0tFg4LBP4fnkg2pmN1v+QrcWwkb+0WyEboxuxWgRmR0Tog4pNVLAls4Om2gmyXZClxow==" saltValue="8hE65Z0r4lOxMQETcVFv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68F5-9F31-406F-8E86-C214B42337C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492</v>
      </c>
    </row>
  </sheetData>
  <sheetProtection algorithmName="SHA-512" hashValue="WeS+onlnQ0n4uxBGEEJsNBhb3vn1V8Qa6YO4ZV8KjA/Elo+FIuAwvqmt92MJkvNC2e8U5xdutHchRCWytaZNiQ==" saltValue="WkM2e3v6TOMQzbasf8+x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2469E-9258-4DCD-92C0-AD269AC81FC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492</v>
      </c>
    </row>
  </sheetData>
  <sheetProtection algorithmName="SHA-512" hashValue="zWD6r4WZ2tVWjuWpOrUcR/D1O7TvuNXGdKBn58INAEiqCor5QHGa/qFgCV1CSCNi7jb02gOmgH22TGY9IQ0a7w==" saltValue="eX4RwXzrK21tVFloE+kn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66526</v>
      </c>
      <c r="E3" s="153"/>
      <c r="F3" s="154">
        <v>317319</v>
      </c>
      <c r="G3" s="155"/>
      <c r="H3" s="156"/>
    </row>
    <row r="4" spans="1:8" x14ac:dyDescent="0.15">
      <c r="A4" s="157"/>
      <c r="B4" s="158"/>
      <c r="C4" s="159"/>
      <c r="D4" s="160">
        <v>42539</v>
      </c>
      <c r="E4" s="161"/>
      <c r="F4" s="162">
        <v>164214</v>
      </c>
      <c r="G4" s="163"/>
      <c r="H4" s="164"/>
    </row>
    <row r="5" spans="1:8" x14ac:dyDescent="0.15">
      <c r="A5" s="145" t="s">
        <v>537</v>
      </c>
      <c r="B5" s="150"/>
      <c r="C5" s="151"/>
      <c r="D5" s="152">
        <v>226169</v>
      </c>
      <c r="E5" s="153"/>
      <c r="F5" s="154">
        <v>289738</v>
      </c>
      <c r="G5" s="155"/>
      <c r="H5" s="156"/>
    </row>
    <row r="6" spans="1:8" x14ac:dyDescent="0.15">
      <c r="A6" s="157"/>
      <c r="B6" s="158"/>
      <c r="C6" s="159"/>
      <c r="D6" s="160">
        <v>63260</v>
      </c>
      <c r="E6" s="161"/>
      <c r="F6" s="162">
        <v>156238</v>
      </c>
      <c r="G6" s="163"/>
      <c r="H6" s="164"/>
    </row>
    <row r="7" spans="1:8" x14ac:dyDescent="0.15">
      <c r="A7" s="145" t="s">
        <v>538</v>
      </c>
      <c r="B7" s="150"/>
      <c r="C7" s="151"/>
      <c r="D7" s="152">
        <v>188799</v>
      </c>
      <c r="E7" s="153"/>
      <c r="F7" s="154">
        <v>316937</v>
      </c>
      <c r="G7" s="155"/>
      <c r="H7" s="156"/>
    </row>
    <row r="8" spans="1:8" x14ac:dyDescent="0.15">
      <c r="A8" s="157"/>
      <c r="B8" s="158"/>
      <c r="C8" s="159"/>
      <c r="D8" s="160">
        <v>173023</v>
      </c>
      <c r="E8" s="161"/>
      <c r="F8" s="162">
        <v>199150</v>
      </c>
      <c r="G8" s="163"/>
      <c r="H8" s="164"/>
    </row>
    <row r="9" spans="1:8" x14ac:dyDescent="0.15">
      <c r="A9" s="145" t="s">
        <v>539</v>
      </c>
      <c r="B9" s="150"/>
      <c r="C9" s="151"/>
      <c r="D9" s="152">
        <v>173034</v>
      </c>
      <c r="E9" s="153"/>
      <c r="F9" s="154">
        <v>332350</v>
      </c>
      <c r="G9" s="155"/>
      <c r="H9" s="156"/>
    </row>
    <row r="10" spans="1:8" x14ac:dyDescent="0.15">
      <c r="A10" s="157"/>
      <c r="B10" s="158"/>
      <c r="C10" s="159"/>
      <c r="D10" s="160">
        <v>173034</v>
      </c>
      <c r="E10" s="161"/>
      <c r="F10" s="162">
        <v>200453</v>
      </c>
      <c r="G10" s="163"/>
      <c r="H10" s="164"/>
    </row>
    <row r="11" spans="1:8" x14ac:dyDescent="0.15">
      <c r="A11" s="145" t="s">
        <v>540</v>
      </c>
      <c r="B11" s="150"/>
      <c r="C11" s="151"/>
      <c r="D11" s="152">
        <v>130657</v>
      </c>
      <c r="E11" s="153"/>
      <c r="F11" s="154">
        <v>362690</v>
      </c>
      <c r="G11" s="155"/>
      <c r="H11" s="156"/>
    </row>
    <row r="12" spans="1:8" x14ac:dyDescent="0.15">
      <c r="A12" s="157"/>
      <c r="B12" s="158"/>
      <c r="C12" s="165"/>
      <c r="D12" s="160">
        <v>124074</v>
      </c>
      <c r="E12" s="161"/>
      <c r="F12" s="162">
        <v>172580</v>
      </c>
      <c r="G12" s="163"/>
      <c r="H12" s="164"/>
    </row>
    <row r="13" spans="1:8" x14ac:dyDescent="0.15">
      <c r="A13" s="145"/>
      <c r="B13" s="150"/>
      <c r="C13" s="166"/>
      <c r="D13" s="167">
        <v>157037</v>
      </c>
      <c r="E13" s="168"/>
      <c r="F13" s="169">
        <v>323807</v>
      </c>
      <c r="G13" s="170"/>
      <c r="H13" s="156"/>
    </row>
    <row r="14" spans="1:8" x14ac:dyDescent="0.15">
      <c r="A14" s="157"/>
      <c r="B14" s="158"/>
      <c r="C14" s="159"/>
      <c r="D14" s="160">
        <v>115186</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v>
      </c>
      <c r="C19" s="171">
        <f>ROUND(VALUE(SUBSTITUTE(実質収支比率等に係る経年分析!G$48,"▲","-")),2)</f>
        <v>11.5</v>
      </c>
      <c r="D19" s="171">
        <f>ROUND(VALUE(SUBSTITUTE(実質収支比率等に係る経年分析!H$48,"▲","-")),2)</f>
        <v>6.97</v>
      </c>
      <c r="E19" s="171">
        <f>ROUND(VALUE(SUBSTITUTE(実質収支比率等に係る経年分析!I$48,"▲","-")),2)</f>
        <v>8.2100000000000009</v>
      </c>
      <c r="F19" s="171">
        <f>ROUND(VALUE(SUBSTITUTE(実質収支比率等に係る経年分析!J$48,"▲","-")),2)</f>
        <v>9.67</v>
      </c>
    </row>
    <row r="20" spans="1:11" x14ac:dyDescent="0.15">
      <c r="A20" s="171" t="s">
        <v>55</v>
      </c>
      <c r="B20" s="171">
        <f>ROUND(VALUE(SUBSTITUTE(実質収支比率等に係る経年分析!F$47,"▲","-")),2)</f>
        <v>54.58</v>
      </c>
      <c r="C20" s="171">
        <f>ROUND(VALUE(SUBSTITUTE(実質収支比率等に係る経年分析!G$47,"▲","-")),2)</f>
        <v>53.27</v>
      </c>
      <c r="D20" s="171">
        <f>ROUND(VALUE(SUBSTITUTE(実質収支比率等に係る経年分析!H$47,"▲","-")),2)</f>
        <v>100.65</v>
      </c>
      <c r="E20" s="171">
        <f>ROUND(VALUE(SUBSTITUTE(実質収支比率等に係る経年分析!I$47,"▲","-")),2)</f>
        <v>91.03</v>
      </c>
      <c r="F20" s="171">
        <f>ROUND(VALUE(SUBSTITUTE(実質収支比率等に係る経年分析!J$47,"▲","-")),2)</f>
        <v>87.78</v>
      </c>
    </row>
    <row r="21" spans="1:11" x14ac:dyDescent="0.15">
      <c r="A21" s="171" t="s">
        <v>56</v>
      </c>
      <c r="B21" s="171">
        <f>IF(ISNUMBER(VALUE(SUBSTITUTE(実質収支比率等に係る経年分析!F$49,"▲","-"))),ROUND(VALUE(SUBSTITUTE(実質収支比率等に係る経年分析!F$49,"▲","-")),2),NA())</f>
        <v>-6.29</v>
      </c>
      <c r="C21" s="171">
        <f>IF(ISNUMBER(VALUE(SUBSTITUTE(実質収支比率等に係る経年分析!G$49,"▲","-"))),ROUND(VALUE(SUBSTITUTE(実質収支比率等に係る経年分析!G$49,"▲","-")),2),NA())</f>
        <v>4.6900000000000004</v>
      </c>
      <c r="D21" s="171">
        <f>IF(ISNUMBER(VALUE(SUBSTITUTE(実質収支比率等に係る経年分析!H$49,"▲","-"))),ROUND(VALUE(SUBSTITUTE(実質収支比率等に係る経年分析!H$49,"▲","-")),2),NA())</f>
        <v>42.96</v>
      </c>
      <c r="E21" s="171">
        <f>IF(ISNUMBER(VALUE(SUBSTITUTE(実質収支比率等に係る経年分析!I$49,"▲","-"))),ROUND(VALUE(SUBSTITUTE(実質収支比率等に係る経年分析!I$49,"▲","-")),2),NA())</f>
        <v>-3.61</v>
      </c>
      <c r="F21" s="171">
        <f>IF(ISNUMBER(VALUE(SUBSTITUTE(実質収支比率等に係る経年分析!J$49,"▲","-"))),ROUND(VALUE(SUBSTITUTE(実質収支比率等に係る経年分析!J$49,"▲","-")),2),NA())</f>
        <v>7.52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51.24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53.82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1.69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1.0900000000000001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9.67</v>
      </c>
    </row>
    <row r="35" spans="1:16" x14ac:dyDescent="0.15">
      <c r="A35" s="172" t="str">
        <f>IF(連結実質赤字比率に係る赤字・黒字の構成分析!C$35="",NA(),連結実質赤字比率に係る赤字・黒字の構成分析!C$35)</f>
        <v>公共下水道事業特別会計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0.14000000000000001</v>
      </c>
      <c r="J35" s="172">
        <f>IF(ROUND(VALUE(SUBSTITUTE(連結実質赤字比率に係る赤字・黒字の構成分析!J$35,"▲", "-")), 2) &lt; 0, ABS(ROUND(VALUE(SUBSTITUTE(連結実質赤字比率に係る赤字・黒字の構成分析!J$35,"▲", "-")), 2)), NA())</f>
        <v>0.12</v>
      </c>
      <c r="K35" s="172" t="e">
        <f>IF(ROUND(VALUE(SUBSTITUTE(連結実質赤字比率に係る赤字・黒字の構成分析!J$35,"▲", "-")), 2) &gt;= 0, ABS(ROUND(VALUE(SUBSTITUTE(連結実質赤字比率に係る赤字・黒字の構成分析!J$35,"▲", "-")), 2)), NA())</f>
        <v>#N/A</v>
      </c>
    </row>
    <row r="36" spans="1:16" x14ac:dyDescent="0.15">
      <c r="A36" s="172" t="str">
        <f>IF(連結実質赤字比率に係る赤字・黒字の構成分析!C$34="",NA(),連結実質赤字比率に係る赤字・黒字の構成分析!C$34)</f>
        <v>簡易水道特別会計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0.28000000000000003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0.24</v>
      </c>
      <c r="J36" s="172">
        <f>IF(ROUND(VALUE(SUBSTITUTE(連結実質赤字比率に係る赤字・黒字の構成分析!J$34,"▲", "-")), 2) &lt; 0, ABS(ROUND(VALUE(SUBSTITUTE(連結実質赤字比率に係る赤字・黒字の構成分析!J$34,"▲", "-")), 2)), NA())</f>
        <v>0.45</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331</v>
      </c>
      <c r="E42" s="173"/>
      <c r="F42" s="173"/>
      <c r="G42" s="173">
        <f>'実質公債費比率（分子）の構造'!L$52</f>
        <v>339</v>
      </c>
      <c r="H42" s="173"/>
      <c r="I42" s="173"/>
      <c r="J42" s="173">
        <f>'実質公債費比率（分子）の構造'!M$52</f>
        <v>338</v>
      </c>
      <c r="K42" s="173"/>
      <c r="L42" s="173"/>
      <c r="M42" s="173">
        <f>'実質公債費比率（分子）の構造'!N$52</f>
        <v>343</v>
      </c>
      <c r="N42" s="173"/>
      <c r="O42" s="173"/>
      <c r="P42" s="173">
        <f>'実質公債費比率（分子）の構造'!O$52</f>
        <v>339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124</v>
      </c>
      <c r="C46" s="173"/>
      <c r="D46" s="173"/>
      <c r="E46" s="173">
        <f>'実質公債費比率（分子）の構造'!L$48</f>
        <v>117</v>
      </c>
      <c r="F46" s="173"/>
      <c r="G46" s="173"/>
      <c r="H46" s="173">
        <f>'実質公債費比率（分子）の構造'!M$48</f>
        <v>103</v>
      </c>
      <c r="I46" s="173"/>
      <c r="J46" s="173"/>
      <c r="K46" s="173">
        <f>'実質公債費比率（分子）の構造'!N$48</f>
        <v>110</v>
      </c>
      <c r="L46" s="173"/>
      <c r="M46" s="173"/>
      <c r="N46" s="173">
        <f>'実質公債費比率（分子）の構造'!O$48</f>
        <v>103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364</v>
      </c>
      <c r="C49" s="173"/>
      <c r="D49" s="173"/>
      <c r="E49" s="173">
        <f>'実質公債費比率（分子）の構造'!L$45</f>
        <v>380</v>
      </c>
      <c r="F49" s="173"/>
      <c r="G49" s="173"/>
      <c r="H49" s="173">
        <f>'実質公債費比率（分子）の構造'!M$45</f>
        <v>389</v>
      </c>
      <c r="I49" s="173"/>
      <c r="J49" s="173"/>
      <c r="K49" s="173">
        <f>'実質公債費比率（分子）の構造'!N$45</f>
        <v>399</v>
      </c>
      <c r="L49" s="173"/>
      <c r="M49" s="173"/>
      <c r="N49" s="173">
        <f>'実質公債費比率（分子）の構造'!O$45</f>
        <v>401</v>
      </c>
      <c r="O49" s="173"/>
      <c r="P49" s="173"/>
    </row>
    <row r="50" spans="1:16" x14ac:dyDescent="0.15">
      <c r="A50" s="173" t="s">
        <v>71</v>
      </c>
      <c r="B50" s="173" t="e">
        <f>NA()</f>
        <v>#N/A</v>
      </c>
      <c r="C50" s="173">
        <f>IF(ISNUMBER('実質公債費比率（分子）の構造'!K$53),'実質公債費比率（分子）の構造'!K$53,NA())</f>
        <v>157</v>
      </c>
      <c r="D50" s="173" t="e">
        <f>NA()</f>
        <v>#N/A</v>
      </c>
      <c r="E50" s="173" t="e">
        <f>NA()</f>
        <v>#N/A</v>
      </c>
      <c r="F50" s="173">
        <f>IF(ISNUMBER('実質公債費比率（分子）の構造'!L$53),'実質公債費比率（分子）の構造'!L$53,NA())</f>
        <v>158</v>
      </c>
      <c r="G50" s="173" t="e">
        <f>NA()</f>
        <v>#N/A</v>
      </c>
      <c r="H50" s="173" t="e">
        <f>NA()</f>
        <v>#N/A</v>
      </c>
      <c r="I50" s="173">
        <f>IF(ISNUMBER('実質公債費比率（分子）の構造'!M$53),'実質公債費比率（分子）の構造'!M$53,NA())</f>
        <v>154</v>
      </c>
      <c r="J50" s="173" t="e">
        <f>NA()</f>
        <v>#N/A</v>
      </c>
      <c r="K50" s="173" t="e">
        <f>NA()</f>
        <v>#N/A</v>
      </c>
      <c r="L50" s="173">
        <f>IF(ISNUMBER('実質公債費比率（分子）の構造'!N$53),'実質公債費比率（分子）の構造'!N$53,NA())</f>
        <v>166</v>
      </c>
      <c r="M50" s="173" t="e">
        <f>NA()</f>
        <v>#N/A</v>
      </c>
      <c r="N50" s="173" t="e">
        <f>NA()</f>
        <v>#N/A</v>
      </c>
      <c r="O50" s="173">
        <f>IF(ISNUMBER('実質公債費比率（分子）の構造'!O$53),'実質公債費比率（分子）の構造'!O$53,NA())</f>
        <v>165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3128</v>
      </c>
      <c r="E56" s="172"/>
      <c r="F56" s="172"/>
      <c r="G56" s="172">
        <f>'将来負担比率（分子）の構造'!J$52</f>
        <v>3149</v>
      </c>
      <c r="H56" s="172"/>
      <c r="I56" s="172"/>
      <c r="J56" s="172">
        <f>'将来負担比率（分子）の構造'!K$52</f>
        <v>3194</v>
      </c>
      <c r="K56" s="172"/>
      <c r="L56" s="172"/>
      <c r="M56" s="172">
        <f>'将来負担比率（分子）の構造'!L$52</f>
        <v>3300</v>
      </c>
      <c r="N56" s="172"/>
      <c r="O56" s="172"/>
      <c r="P56" s="172">
        <f>'将来負担比率（分子）の構造'!M$52</f>
        <v>3483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2716</v>
      </c>
      <c r="E58" s="172"/>
      <c r="F58" s="172"/>
      <c r="G58" s="172">
        <f>'将来負担比率（分子）の構造'!J$50</f>
        <v>2320</v>
      </c>
      <c r="H58" s="172"/>
      <c r="I58" s="172"/>
      <c r="J58" s="172">
        <f>'将来負担比率（分子）の構造'!K$50</f>
        <v>3275</v>
      </c>
      <c r="K58" s="172"/>
      <c r="L58" s="172"/>
      <c r="M58" s="172">
        <f>'将来負担比率（分子）の構造'!L$50</f>
        <v>3290</v>
      </c>
      <c r="N58" s="172"/>
      <c r="O58" s="172"/>
      <c r="P58" s="172">
        <f>'将来負担比率（分子）の構造'!M$50</f>
        <v>3539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1196</v>
      </c>
      <c r="C62" s="172"/>
      <c r="D62" s="172"/>
      <c r="E62" s="172">
        <f>'将来負担比率（分子）の構造'!J$45</f>
        <v>1040</v>
      </c>
      <c r="F62" s="172"/>
      <c r="G62" s="172"/>
      <c r="H62" s="172">
        <f>'将来負担比率（分子）の構造'!K$45</f>
        <v>1010</v>
      </c>
      <c r="I62" s="172"/>
      <c r="J62" s="172"/>
      <c r="K62" s="172">
        <f>'将来負担比率（分子）の構造'!L$45</f>
        <v>1262</v>
      </c>
      <c r="L62" s="172"/>
      <c r="M62" s="172"/>
      <c r="N62" s="172">
        <f>'将来負担比率（分子）の構造'!M$45</f>
        <v>1258</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1683</v>
      </c>
      <c r="C64" s="172"/>
      <c r="D64" s="172"/>
      <c r="E64" s="172">
        <f>'将来負担比率（分子）の構造'!J$43</f>
        <v>1572</v>
      </c>
      <c r="F64" s="172"/>
      <c r="G64" s="172"/>
      <c r="H64" s="172">
        <f>'将来負担比率（分子）の構造'!K$43</f>
        <v>1330</v>
      </c>
      <c r="I64" s="172"/>
      <c r="J64" s="172"/>
      <c r="K64" s="172">
        <f>'将来負担比率（分子）の構造'!L$43</f>
        <v>1266</v>
      </c>
      <c r="L64" s="172"/>
      <c r="M64" s="172"/>
      <c r="N64" s="172">
        <f>'将来負担比率（分子）の構造'!M$43</f>
        <v>1153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3357</v>
      </c>
      <c r="C66" s="172"/>
      <c r="D66" s="172"/>
      <c r="E66" s="172">
        <f>'将来負担比率（分子）の構造'!J$41</f>
        <v>3398</v>
      </c>
      <c r="F66" s="172"/>
      <c r="G66" s="172"/>
      <c r="H66" s="172">
        <f>'将来負担比率（分子）の構造'!K$41</f>
        <v>3521</v>
      </c>
      <c r="I66" s="172"/>
      <c r="J66" s="172"/>
      <c r="K66" s="172">
        <f>'将来負担比率（分子）の構造'!L$41</f>
        <v>3707</v>
      </c>
      <c r="L66" s="172"/>
      <c r="M66" s="172"/>
      <c r="N66" s="172">
        <f>'将来負担比率（分子）の構造'!M$41</f>
        <v>4013</v>
      </c>
      <c r="O66" s="172"/>
      <c r="P66" s="172"/>
    </row>
    <row r="67" spans="1:16" x14ac:dyDescent="0.15">
      <c r="A67" s="172" t="s">
        <v>75</v>
      </c>
      <c r="B67" s="172" t="e">
        <f>NA()</f>
        <v>#N/A</v>
      </c>
      <c r="C67" s="172">
        <f>IF(ISNUMBER('将来負担比率（分子）の構造'!I$53), IF('将来負担比率（分子）の構造'!I$53 &lt; 0, 0, '将来負担比率（分子）の構造'!I$53), NA())</f>
        <v>392</v>
      </c>
      <c r="D67" s="172" t="e">
        <f>NA()</f>
        <v>#N/A</v>
      </c>
      <c r="E67" s="172" t="e">
        <f>NA()</f>
        <v>#N/A</v>
      </c>
      <c r="F67" s="172">
        <f>IF(ISNUMBER('将来負担比率（分子）の構造'!J$53), IF('将来負担比率（分子）の構造'!J$53 &lt; 0, 0, '将来負担比率（分子）の構造'!J$53), NA())</f>
        <v>541</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2064</v>
      </c>
      <c r="C72" s="176">
        <f>基金残高に係る経年分析!G55</f>
        <v>1953</v>
      </c>
      <c r="D72" s="176">
        <f>基金残高に係る経年分析!H55</f>
        <v>2078</v>
      </c>
    </row>
    <row r="73" spans="1:16" x14ac:dyDescent="0.15">
      <c r="A73" s="175" t="s">
        <v>78</v>
      </c>
      <c r="B73" s="176">
        <f>基金残高に係る経年分析!F56</f>
        <v>344</v>
      </c>
      <c r="C73" s="176">
        <f>基金残高に係る経年分析!G56</f>
        <v>344</v>
      </c>
      <c r="D73" s="176">
        <f>基金残高に係る経年分析!H56</f>
        <v>365</v>
      </c>
    </row>
    <row r="74" spans="1:16" x14ac:dyDescent="0.15">
      <c r="A74" s="175" t="s">
        <v>79</v>
      </c>
      <c r="B74" s="176">
        <f>基金残高に係る経年分析!F57</f>
        <v>861</v>
      </c>
      <c r="C74" s="176">
        <f>基金残高に係る経年分析!G57</f>
        <v>889</v>
      </c>
      <c r="D74" s="176">
        <f>基金残高に係る経年分析!H57</f>
        <v>890</v>
      </c>
    </row>
  </sheetData>
  <sheetProtection algorithmName="SHA-512" hashValue="WTBrt0a64Enq3JcSXYvUzeKm3RxT9uponR0MUL0yBcyXX3XZYBO949H4I59i2leTYAZnNMoV4bCv5GfQeykFQw==" saltValue="XeWQQJyQxZz5J70QSq5Z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227</v>
      </c>
      <c r="C5" s="731"/>
      <c r="D5" s="731"/>
      <c r="E5" s="731"/>
      <c r="F5" s="731"/>
      <c r="G5" s="731"/>
      <c r="H5" s="731"/>
      <c r="I5" s="731"/>
      <c r="J5" s="731"/>
      <c r="K5" s="731"/>
      <c r="L5" s="731"/>
      <c r="M5" s="731"/>
      <c r="N5" s="731"/>
      <c r="O5" s="731"/>
      <c r="P5" s="731"/>
      <c r="Q5" s="732"/>
      <c r="R5" s="717">
        <v>305675</v>
      </c>
      <c r="S5" s="718"/>
      <c r="T5" s="718"/>
      <c r="U5" s="718"/>
      <c r="V5" s="718"/>
      <c r="W5" s="718"/>
      <c r="X5" s="718"/>
      <c r="Y5" s="761"/>
      <c r="Z5" s="779">
        <v>6.9</v>
      </c>
      <c r="AA5" s="779"/>
      <c r="AB5" s="779"/>
      <c r="AC5" s="779"/>
      <c r="AD5" s="780">
        <v>305675</v>
      </c>
      <c r="AE5" s="780"/>
      <c r="AF5" s="780"/>
      <c r="AG5" s="780"/>
      <c r="AH5" s="780"/>
      <c r="AI5" s="780"/>
      <c r="AJ5" s="780"/>
      <c r="AK5" s="780"/>
      <c r="AL5" s="762">
        <v>13.1</v>
      </c>
      <c r="AM5" s="735"/>
      <c r="AN5" s="735"/>
      <c r="AO5" s="763"/>
      <c r="AP5" s="730" t="s">
        <v>228</v>
      </c>
      <c r="AQ5" s="731"/>
      <c r="AR5" s="731"/>
      <c r="AS5" s="731"/>
      <c r="AT5" s="731"/>
      <c r="AU5" s="731"/>
      <c r="AV5" s="731"/>
      <c r="AW5" s="731"/>
      <c r="AX5" s="731"/>
      <c r="AY5" s="731"/>
      <c r="AZ5" s="731"/>
      <c r="BA5" s="731"/>
      <c r="BB5" s="731"/>
      <c r="BC5" s="731"/>
      <c r="BD5" s="731"/>
      <c r="BE5" s="731"/>
      <c r="BF5" s="732"/>
      <c r="BG5" s="664">
        <v>305675</v>
      </c>
      <c r="BH5" s="665"/>
      <c r="BI5" s="665"/>
      <c r="BJ5" s="665"/>
      <c r="BK5" s="665"/>
      <c r="BL5" s="665"/>
      <c r="BM5" s="665"/>
      <c r="BN5" s="666"/>
      <c r="BO5" s="691">
        <v>100</v>
      </c>
      <c r="BP5" s="691"/>
      <c r="BQ5" s="691"/>
      <c r="BR5" s="691"/>
      <c r="BS5" s="692" t="s">
        <v>229</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221</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15">
      <c r="B6" s="661" t="s">
        <v>233</v>
      </c>
      <c r="C6" s="662"/>
      <c r="D6" s="662"/>
      <c r="E6" s="662"/>
      <c r="F6" s="662"/>
      <c r="G6" s="662"/>
      <c r="H6" s="662"/>
      <c r="I6" s="662"/>
      <c r="J6" s="662"/>
      <c r="K6" s="662"/>
      <c r="L6" s="662"/>
      <c r="M6" s="662"/>
      <c r="N6" s="662"/>
      <c r="O6" s="662"/>
      <c r="P6" s="662"/>
      <c r="Q6" s="663"/>
      <c r="R6" s="664">
        <v>68523</v>
      </c>
      <c r="S6" s="665"/>
      <c r="T6" s="665"/>
      <c r="U6" s="665"/>
      <c r="V6" s="665"/>
      <c r="W6" s="665"/>
      <c r="X6" s="665"/>
      <c r="Y6" s="666"/>
      <c r="Z6" s="691">
        <v>1.5</v>
      </c>
      <c r="AA6" s="691"/>
      <c r="AB6" s="691"/>
      <c r="AC6" s="691"/>
      <c r="AD6" s="692">
        <v>68523</v>
      </c>
      <c r="AE6" s="692"/>
      <c r="AF6" s="692"/>
      <c r="AG6" s="692"/>
      <c r="AH6" s="692"/>
      <c r="AI6" s="692"/>
      <c r="AJ6" s="692"/>
      <c r="AK6" s="692"/>
      <c r="AL6" s="667">
        <v>2.9</v>
      </c>
      <c r="AM6" s="668"/>
      <c r="AN6" s="668"/>
      <c r="AO6" s="693"/>
      <c r="AP6" s="661" t="s">
        <v>234</v>
      </c>
      <c r="AQ6" s="662"/>
      <c r="AR6" s="662"/>
      <c r="AS6" s="662"/>
      <c r="AT6" s="662"/>
      <c r="AU6" s="662"/>
      <c r="AV6" s="662"/>
      <c r="AW6" s="662"/>
      <c r="AX6" s="662"/>
      <c r="AY6" s="662"/>
      <c r="AZ6" s="662"/>
      <c r="BA6" s="662"/>
      <c r="BB6" s="662"/>
      <c r="BC6" s="662"/>
      <c r="BD6" s="662"/>
      <c r="BE6" s="662"/>
      <c r="BF6" s="663"/>
      <c r="BG6" s="664">
        <v>305675</v>
      </c>
      <c r="BH6" s="665"/>
      <c r="BI6" s="665"/>
      <c r="BJ6" s="665"/>
      <c r="BK6" s="665"/>
      <c r="BL6" s="665"/>
      <c r="BM6" s="665"/>
      <c r="BN6" s="666"/>
      <c r="BO6" s="691">
        <v>100</v>
      </c>
      <c r="BP6" s="691"/>
      <c r="BQ6" s="691"/>
      <c r="BR6" s="691"/>
      <c r="BS6" s="692" t="s">
        <v>131</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43327</v>
      </c>
      <c r="CS6" s="665"/>
      <c r="CT6" s="665"/>
      <c r="CU6" s="665"/>
      <c r="CV6" s="665"/>
      <c r="CW6" s="665"/>
      <c r="CX6" s="665"/>
      <c r="CY6" s="666"/>
      <c r="CZ6" s="762">
        <v>1</v>
      </c>
      <c r="DA6" s="735"/>
      <c r="DB6" s="735"/>
      <c r="DC6" s="765"/>
      <c r="DD6" s="670" t="s">
        <v>131</v>
      </c>
      <c r="DE6" s="665"/>
      <c r="DF6" s="665"/>
      <c r="DG6" s="665"/>
      <c r="DH6" s="665"/>
      <c r="DI6" s="665"/>
      <c r="DJ6" s="665"/>
      <c r="DK6" s="665"/>
      <c r="DL6" s="665"/>
      <c r="DM6" s="665"/>
      <c r="DN6" s="665"/>
      <c r="DO6" s="665"/>
      <c r="DP6" s="666"/>
      <c r="DQ6" s="670">
        <v>43327</v>
      </c>
      <c r="DR6" s="665"/>
      <c r="DS6" s="665"/>
      <c r="DT6" s="665"/>
      <c r="DU6" s="665"/>
      <c r="DV6" s="665"/>
      <c r="DW6" s="665"/>
      <c r="DX6" s="665"/>
      <c r="DY6" s="665"/>
      <c r="DZ6" s="665"/>
      <c r="EA6" s="665"/>
      <c r="EB6" s="665"/>
      <c r="EC6" s="705"/>
    </row>
    <row r="7" spans="2:143" ht="11.25" customHeight="1" x14ac:dyDescent="0.15">
      <c r="B7" s="661" t="s">
        <v>236</v>
      </c>
      <c r="C7" s="662"/>
      <c r="D7" s="662"/>
      <c r="E7" s="662"/>
      <c r="F7" s="662"/>
      <c r="G7" s="662"/>
      <c r="H7" s="662"/>
      <c r="I7" s="662"/>
      <c r="J7" s="662"/>
      <c r="K7" s="662"/>
      <c r="L7" s="662"/>
      <c r="M7" s="662"/>
      <c r="N7" s="662"/>
      <c r="O7" s="662"/>
      <c r="P7" s="662"/>
      <c r="Q7" s="663"/>
      <c r="R7" s="664">
        <v>185</v>
      </c>
      <c r="S7" s="665"/>
      <c r="T7" s="665"/>
      <c r="U7" s="665"/>
      <c r="V7" s="665"/>
      <c r="W7" s="665"/>
      <c r="X7" s="665"/>
      <c r="Y7" s="666"/>
      <c r="Z7" s="691">
        <v>0</v>
      </c>
      <c r="AA7" s="691"/>
      <c r="AB7" s="691"/>
      <c r="AC7" s="691"/>
      <c r="AD7" s="692">
        <v>185</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123026</v>
      </c>
      <c r="BH7" s="665"/>
      <c r="BI7" s="665"/>
      <c r="BJ7" s="665"/>
      <c r="BK7" s="665"/>
      <c r="BL7" s="665"/>
      <c r="BM7" s="665"/>
      <c r="BN7" s="666"/>
      <c r="BO7" s="691">
        <v>40.200000000000003</v>
      </c>
      <c r="BP7" s="691"/>
      <c r="BQ7" s="691"/>
      <c r="BR7" s="691"/>
      <c r="BS7" s="692" t="s">
        <v>229</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896989</v>
      </c>
      <c r="CS7" s="665"/>
      <c r="CT7" s="665"/>
      <c r="CU7" s="665"/>
      <c r="CV7" s="665"/>
      <c r="CW7" s="665"/>
      <c r="CX7" s="665"/>
      <c r="CY7" s="666"/>
      <c r="CZ7" s="691">
        <v>21.5</v>
      </c>
      <c r="DA7" s="691"/>
      <c r="DB7" s="691"/>
      <c r="DC7" s="691"/>
      <c r="DD7" s="670">
        <v>26376</v>
      </c>
      <c r="DE7" s="665"/>
      <c r="DF7" s="665"/>
      <c r="DG7" s="665"/>
      <c r="DH7" s="665"/>
      <c r="DI7" s="665"/>
      <c r="DJ7" s="665"/>
      <c r="DK7" s="665"/>
      <c r="DL7" s="665"/>
      <c r="DM7" s="665"/>
      <c r="DN7" s="665"/>
      <c r="DO7" s="665"/>
      <c r="DP7" s="666"/>
      <c r="DQ7" s="670">
        <v>768060</v>
      </c>
      <c r="DR7" s="665"/>
      <c r="DS7" s="665"/>
      <c r="DT7" s="665"/>
      <c r="DU7" s="665"/>
      <c r="DV7" s="665"/>
      <c r="DW7" s="665"/>
      <c r="DX7" s="665"/>
      <c r="DY7" s="665"/>
      <c r="DZ7" s="665"/>
      <c r="EA7" s="665"/>
      <c r="EB7" s="665"/>
      <c r="EC7" s="705"/>
    </row>
    <row r="8" spans="2:143" ht="11.25" customHeight="1" x14ac:dyDescent="0.15">
      <c r="B8" s="661" t="s">
        <v>239</v>
      </c>
      <c r="C8" s="662"/>
      <c r="D8" s="662"/>
      <c r="E8" s="662"/>
      <c r="F8" s="662"/>
      <c r="G8" s="662"/>
      <c r="H8" s="662"/>
      <c r="I8" s="662"/>
      <c r="J8" s="662"/>
      <c r="K8" s="662"/>
      <c r="L8" s="662"/>
      <c r="M8" s="662"/>
      <c r="N8" s="662"/>
      <c r="O8" s="662"/>
      <c r="P8" s="662"/>
      <c r="Q8" s="663"/>
      <c r="R8" s="664">
        <v>2266</v>
      </c>
      <c r="S8" s="665"/>
      <c r="T8" s="665"/>
      <c r="U8" s="665"/>
      <c r="V8" s="665"/>
      <c r="W8" s="665"/>
      <c r="X8" s="665"/>
      <c r="Y8" s="666"/>
      <c r="Z8" s="691">
        <v>0.1</v>
      </c>
      <c r="AA8" s="691"/>
      <c r="AB8" s="691"/>
      <c r="AC8" s="691"/>
      <c r="AD8" s="692">
        <v>2266</v>
      </c>
      <c r="AE8" s="692"/>
      <c r="AF8" s="692"/>
      <c r="AG8" s="692"/>
      <c r="AH8" s="692"/>
      <c r="AI8" s="692"/>
      <c r="AJ8" s="692"/>
      <c r="AK8" s="692"/>
      <c r="AL8" s="667">
        <v>0.1</v>
      </c>
      <c r="AM8" s="668"/>
      <c r="AN8" s="668"/>
      <c r="AO8" s="693"/>
      <c r="AP8" s="661" t="s">
        <v>240</v>
      </c>
      <c r="AQ8" s="662"/>
      <c r="AR8" s="662"/>
      <c r="AS8" s="662"/>
      <c r="AT8" s="662"/>
      <c r="AU8" s="662"/>
      <c r="AV8" s="662"/>
      <c r="AW8" s="662"/>
      <c r="AX8" s="662"/>
      <c r="AY8" s="662"/>
      <c r="AZ8" s="662"/>
      <c r="BA8" s="662"/>
      <c r="BB8" s="662"/>
      <c r="BC8" s="662"/>
      <c r="BD8" s="662"/>
      <c r="BE8" s="662"/>
      <c r="BF8" s="663"/>
      <c r="BG8" s="664">
        <v>5255</v>
      </c>
      <c r="BH8" s="665"/>
      <c r="BI8" s="665"/>
      <c r="BJ8" s="665"/>
      <c r="BK8" s="665"/>
      <c r="BL8" s="665"/>
      <c r="BM8" s="665"/>
      <c r="BN8" s="666"/>
      <c r="BO8" s="691">
        <v>1.7</v>
      </c>
      <c r="BP8" s="691"/>
      <c r="BQ8" s="691"/>
      <c r="BR8" s="691"/>
      <c r="BS8" s="692" t="s">
        <v>140</v>
      </c>
      <c r="BT8" s="692"/>
      <c r="BU8" s="692"/>
      <c r="BV8" s="692"/>
      <c r="BW8" s="692"/>
      <c r="BX8" s="692"/>
      <c r="BY8" s="692"/>
      <c r="BZ8" s="692"/>
      <c r="CA8" s="692"/>
      <c r="CB8" s="750"/>
      <c r="CD8" s="706" t="s">
        <v>241</v>
      </c>
      <c r="CE8" s="703"/>
      <c r="CF8" s="703"/>
      <c r="CG8" s="703"/>
      <c r="CH8" s="703"/>
      <c r="CI8" s="703"/>
      <c r="CJ8" s="703"/>
      <c r="CK8" s="703"/>
      <c r="CL8" s="703"/>
      <c r="CM8" s="703"/>
      <c r="CN8" s="703"/>
      <c r="CO8" s="703"/>
      <c r="CP8" s="703"/>
      <c r="CQ8" s="704"/>
      <c r="CR8" s="664">
        <v>849174</v>
      </c>
      <c r="CS8" s="665"/>
      <c r="CT8" s="665"/>
      <c r="CU8" s="665"/>
      <c r="CV8" s="665"/>
      <c r="CW8" s="665"/>
      <c r="CX8" s="665"/>
      <c r="CY8" s="666"/>
      <c r="CZ8" s="691">
        <v>20.399999999999999</v>
      </c>
      <c r="DA8" s="691"/>
      <c r="DB8" s="691"/>
      <c r="DC8" s="691"/>
      <c r="DD8" s="670">
        <v>638</v>
      </c>
      <c r="DE8" s="665"/>
      <c r="DF8" s="665"/>
      <c r="DG8" s="665"/>
      <c r="DH8" s="665"/>
      <c r="DI8" s="665"/>
      <c r="DJ8" s="665"/>
      <c r="DK8" s="665"/>
      <c r="DL8" s="665"/>
      <c r="DM8" s="665"/>
      <c r="DN8" s="665"/>
      <c r="DO8" s="665"/>
      <c r="DP8" s="666"/>
      <c r="DQ8" s="670">
        <v>590509</v>
      </c>
      <c r="DR8" s="665"/>
      <c r="DS8" s="665"/>
      <c r="DT8" s="665"/>
      <c r="DU8" s="665"/>
      <c r="DV8" s="665"/>
      <c r="DW8" s="665"/>
      <c r="DX8" s="665"/>
      <c r="DY8" s="665"/>
      <c r="DZ8" s="665"/>
      <c r="EA8" s="665"/>
      <c r="EB8" s="665"/>
      <c r="EC8" s="705"/>
    </row>
    <row r="9" spans="2:143" ht="11.25" customHeight="1" x14ac:dyDescent="0.15">
      <c r="B9" s="661" t="s">
        <v>242</v>
      </c>
      <c r="C9" s="662"/>
      <c r="D9" s="662"/>
      <c r="E9" s="662"/>
      <c r="F9" s="662"/>
      <c r="G9" s="662"/>
      <c r="H9" s="662"/>
      <c r="I9" s="662"/>
      <c r="J9" s="662"/>
      <c r="K9" s="662"/>
      <c r="L9" s="662"/>
      <c r="M9" s="662"/>
      <c r="N9" s="662"/>
      <c r="O9" s="662"/>
      <c r="P9" s="662"/>
      <c r="Q9" s="663"/>
      <c r="R9" s="664">
        <v>2571</v>
      </c>
      <c r="S9" s="665"/>
      <c r="T9" s="665"/>
      <c r="U9" s="665"/>
      <c r="V9" s="665"/>
      <c r="W9" s="665"/>
      <c r="X9" s="665"/>
      <c r="Y9" s="666"/>
      <c r="Z9" s="691">
        <v>0.1</v>
      </c>
      <c r="AA9" s="691"/>
      <c r="AB9" s="691"/>
      <c r="AC9" s="691"/>
      <c r="AD9" s="692">
        <v>2571</v>
      </c>
      <c r="AE9" s="692"/>
      <c r="AF9" s="692"/>
      <c r="AG9" s="692"/>
      <c r="AH9" s="692"/>
      <c r="AI9" s="692"/>
      <c r="AJ9" s="692"/>
      <c r="AK9" s="692"/>
      <c r="AL9" s="667">
        <v>0.1</v>
      </c>
      <c r="AM9" s="668"/>
      <c r="AN9" s="668"/>
      <c r="AO9" s="693"/>
      <c r="AP9" s="661" t="s">
        <v>243</v>
      </c>
      <c r="AQ9" s="662"/>
      <c r="AR9" s="662"/>
      <c r="AS9" s="662"/>
      <c r="AT9" s="662"/>
      <c r="AU9" s="662"/>
      <c r="AV9" s="662"/>
      <c r="AW9" s="662"/>
      <c r="AX9" s="662"/>
      <c r="AY9" s="662"/>
      <c r="AZ9" s="662"/>
      <c r="BA9" s="662"/>
      <c r="BB9" s="662"/>
      <c r="BC9" s="662"/>
      <c r="BD9" s="662"/>
      <c r="BE9" s="662"/>
      <c r="BF9" s="663"/>
      <c r="BG9" s="664">
        <v>103050</v>
      </c>
      <c r="BH9" s="665"/>
      <c r="BI9" s="665"/>
      <c r="BJ9" s="665"/>
      <c r="BK9" s="665"/>
      <c r="BL9" s="665"/>
      <c r="BM9" s="665"/>
      <c r="BN9" s="666"/>
      <c r="BO9" s="691">
        <v>33.700000000000003</v>
      </c>
      <c r="BP9" s="691"/>
      <c r="BQ9" s="691"/>
      <c r="BR9" s="691"/>
      <c r="BS9" s="692" t="s">
        <v>131</v>
      </c>
      <c r="BT9" s="692"/>
      <c r="BU9" s="692"/>
      <c r="BV9" s="692"/>
      <c r="BW9" s="692"/>
      <c r="BX9" s="692"/>
      <c r="BY9" s="692"/>
      <c r="BZ9" s="692"/>
      <c r="CA9" s="692"/>
      <c r="CB9" s="750"/>
      <c r="CD9" s="706" t="s">
        <v>244</v>
      </c>
      <c r="CE9" s="703"/>
      <c r="CF9" s="703"/>
      <c r="CG9" s="703"/>
      <c r="CH9" s="703"/>
      <c r="CI9" s="703"/>
      <c r="CJ9" s="703"/>
      <c r="CK9" s="703"/>
      <c r="CL9" s="703"/>
      <c r="CM9" s="703"/>
      <c r="CN9" s="703"/>
      <c r="CO9" s="703"/>
      <c r="CP9" s="703"/>
      <c r="CQ9" s="704"/>
      <c r="CR9" s="664">
        <v>851787</v>
      </c>
      <c r="CS9" s="665"/>
      <c r="CT9" s="665"/>
      <c r="CU9" s="665"/>
      <c r="CV9" s="665"/>
      <c r="CW9" s="665"/>
      <c r="CX9" s="665"/>
      <c r="CY9" s="666"/>
      <c r="CZ9" s="691">
        <v>20.399999999999999</v>
      </c>
      <c r="DA9" s="691"/>
      <c r="DB9" s="691"/>
      <c r="DC9" s="691"/>
      <c r="DD9" s="670">
        <v>157100</v>
      </c>
      <c r="DE9" s="665"/>
      <c r="DF9" s="665"/>
      <c r="DG9" s="665"/>
      <c r="DH9" s="665"/>
      <c r="DI9" s="665"/>
      <c r="DJ9" s="665"/>
      <c r="DK9" s="665"/>
      <c r="DL9" s="665"/>
      <c r="DM9" s="665"/>
      <c r="DN9" s="665"/>
      <c r="DO9" s="665"/>
      <c r="DP9" s="666"/>
      <c r="DQ9" s="670">
        <v>301646</v>
      </c>
      <c r="DR9" s="665"/>
      <c r="DS9" s="665"/>
      <c r="DT9" s="665"/>
      <c r="DU9" s="665"/>
      <c r="DV9" s="665"/>
      <c r="DW9" s="665"/>
      <c r="DX9" s="665"/>
      <c r="DY9" s="665"/>
      <c r="DZ9" s="665"/>
      <c r="EA9" s="665"/>
      <c r="EB9" s="665"/>
      <c r="EC9" s="705"/>
    </row>
    <row r="10" spans="2:143" ht="11.25" customHeight="1" x14ac:dyDescent="0.15">
      <c r="B10" s="661" t="s">
        <v>245</v>
      </c>
      <c r="C10" s="662"/>
      <c r="D10" s="662"/>
      <c r="E10" s="662"/>
      <c r="F10" s="662"/>
      <c r="G10" s="662"/>
      <c r="H10" s="662"/>
      <c r="I10" s="662"/>
      <c r="J10" s="662"/>
      <c r="K10" s="662"/>
      <c r="L10" s="662"/>
      <c r="M10" s="662"/>
      <c r="N10" s="662"/>
      <c r="O10" s="662"/>
      <c r="P10" s="662"/>
      <c r="Q10" s="663"/>
      <c r="R10" s="664" t="s">
        <v>131</v>
      </c>
      <c r="S10" s="665"/>
      <c r="T10" s="665"/>
      <c r="U10" s="665"/>
      <c r="V10" s="665"/>
      <c r="W10" s="665"/>
      <c r="X10" s="665"/>
      <c r="Y10" s="666"/>
      <c r="Z10" s="691" t="s">
        <v>229</v>
      </c>
      <c r="AA10" s="691"/>
      <c r="AB10" s="691"/>
      <c r="AC10" s="691"/>
      <c r="AD10" s="692" t="s">
        <v>131</v>
      </c>
      <c r="AE10" s="692"/>
      <c r="AF10" s="692"/>
      <c r="AG10" s="692"/>
      <c r="AH10" s="692"/>
      <c r="AI10" s="692"/>
      <c r="AJ10" s="692"/>
      <c r="AK10" s="692"/>
      <c r="AL10" s="667" t="s">
        <v>131</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8247</v>
      </c>
      <c r="BH10" s="665"/>
      <c r="BI10" s="665"/>
      <c r="BJ10" s="665"/>
      <c r="BK10" s="665"/>
      <c r="BL10" s="665"/>
      <c r="BM10" s="665"/>
      <c r="BN10" s="666"/>
      <c r="BO10" s="691">
        <v>2.7</v>
      </c>
      <c r="BP10" s="691"/>
      <c r="BQ10" s="691"/>
      <c r="BR10" s="691"/>
      <c r="BS10" s="692" t="s">
        <v>140</v>
      </c>
      <c r="BT10" s="692"/>
      <c r="BU10" s="692"/>
      <c r="BV10" s="692"/>
      <c r="BW10" s="692"/>
      <c r="BX10" s="692"/>
      <c r="BY10" s="692"/>
      <c r="BZ10" s="692"/>
      <c r="CA10" s="692"/>
      <c r="CB10" s="750"/>
      <c r="CD10" s="706" t="s">
        <v>247</v>
      </c>
      <c r="CE10" s="703"/>
      <c r="CF10" s="703"/>
      <c r="CG10" s="703"/>
      <c r="CH10" s="703"/>
      <c r="CI10" s="703"/>
      <c r="CJ10" s="703"/>
      <c r="CK10" s="703"/>
      <c r="CL10" s="703"/>
      <c r="CM10" s="703"/>
      <c r="CN10" s="703"/>
      <c r="CO10" s="703"/>
      <c r="CP10" s="703"/>
      <c r="CQ10" s="704"/>
      <c r="CR10" s="664">
        <v>7488</v>
      </c>
      <c r="CS10" s="665"/>
      <c r="CT10" s="665"/>
      <c r="CU10" s="665"/>
      <c r="CV10" s="665"/>
      <c r="CW10" s="665"/>
      <c r="CX10" s="665"/>
      <c r="CY10" s="666"/>
      <c r="CZ10" s="691">
        <v>0.2</v>
      </c>
      <c r="DA10" s="691"/>
      <c r="DB10" s="691"/>
      <c r="DC10" s="691"/>
      <c r="DD10" s="670" t="s">
        <v>229</v>
      </c>
      <c r="DE10" s="665"/>
      <c r="DF10" s="665"/>
      <c r="DG10" s="665"/>
      <c r="DH10" s="665"/>
      <c r="DI10" s="665"/>
      <c r="DJ10" s="665"/>
      <c r="DK10" s="665"/>
      <c r="DL10" s="665"/>
      <c r="DM10" s="665"/>
      <c r="DN10" s="665"/>
      <c r="DO10" s="665"/>
      <c r="DP10" s="666"/>
      <c r="DQ10" s="670">
        <v>2520</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79290</v>
      </c>
      <c r="S11" s="665"/>
      <c r="T11" s="665"/>
      <c r="U11" s="665"/>
      <c r="V11" s="665"/>
      <c r="W11" s="665"/>
      <c r="X11" s="665"/>
      <c r="Y11" s="666"/>
      <c r="Z11" s="667">
        <v>1.8</v>
      </c>
      <c r="AA11" s="668"/>
      <c r="AB11" s="668"/>
      <c r="AC11" s="669"/>
      <c r="AD11" s="670">
        <v>79290</v>
      </c>
      <c r="AE11" s="665"/>
      <c r="AF11" s="665"/>
      <c r="AG11" s="665"/>
      <c r="AH11" s="665"/>
      <c r="AI11" s="665"/>
      <c r="AJ11" s="665"/>
      <c r="AK11" s="666"/>
      <c r="AL11" s="667">
        <v>3.4</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6474</v>
      </c>
      <c r="BH11" s="665"/>
      <c r="BI11" s="665"/>
      <c r="BJ11" s="665"/>
      <c r="BK11" s="665"/>
      <c r="BL11" s="665"/>
      <c r="BM11" s="665"/>
      <c r="BN11" s="666"/>
      <c r="BO11" s="691">
        <v>2.1</v>
      </c>
      <c r="BP11" s="691"/>
      <c r="BQ11" s="691"/>
      <c r="BR11" s="691"/>
      <c r="BS11" s="692" t="s">
        <v>131</v>
      </c>
      <c r="BT11" s="692"/>
      <c r="BU11" s="692"/>
      <c r="BV11" s="692"/>
      <c r="BW11" s="692"/>
      <c r="BX11" s="692"/>
      <c r="BY11" s="692"/>
      <c r="BZ11" s="692"/>
      <c r="CA11" s="692"/>
      <c r="CB11" s="750"/>
      <c r="CD11" s="706" t="s">
        <v>250</v>
      </c>
      <c r="CE11" s="703"/>
      <c r="CF11" s="703"/>
      <c r="CG11" s="703"/>
      <c r="CH11" s="703"/>
      <c r="CI11" s="703"/>
      <c r="CJ11" s="703"/>
      <c r="CK11" s="703"/>
      <c r="CL11" s="703"/>
      <c r="CM11" s="703"/>
      <c r="CN11" s="703"/>
      <c r="CO11" s="703"/>
      <c r="CP11" s="703"/>
      <c r="CQ11" s="704"/>
      <c r="CR11" s="664">
        <v>313999</v>
      </c>
      <c r="CS11" s="665"/>
      <c r="CT11" s="665"/>
      <c r="CU11" s="665"/>
      <c r="CV11" s="665"/>
      <c r="CW11" s="665"/>
      <c r="CX11" s="665"/>
      <c r="CY11" s="666"/>
      <c r="CZ11" s="691">
        <v>7.5</v>
      </c>
      <c r="DA11" s="691"/>
      <c r="DB11" s="691"/>
      <c r="DC11" s="691"/>
      <c r="DD11" s="670">
        <v>131596</v>
      </c>
      <c r="DE11" s="665"/>
      <c r="DF11" s="665"/>
      <c r="DG11" s="665"/>
      <c r="DH11" s="665"/>
      <c r="DI11" s="665"/>
      <c r="DJ11" s="665"/>
      <c r="DK11" s="665"/>
      <c r="DL11" s="665"/>
      <c r="DM11" s="665"/>
      <c r="DN11" s="665"/>
      <c r="DO11" s="665"/>
      <c r="DP11" s="666"/>
      <c r="DQ11" s="670">
        <v>126439</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t="s">
        <v>131</v>
      </c>
      <c r="S12" s="665"/>
      <c r="T12" s="665"/>
      <c r="U12" s="665"/>
      <c r="V12" s="665"/>
      <c r="W12" s="665"/>
      <c r="X12" s="665"/>
      <c r="Y12" s="666"/>
      <c r="Z12" s="691" t="s">
        <v>131</v>
      </c>
      <c r="AA12" s="691"/>
      <c r="AB12" s="691"/>
      <c r="AC12" s="691"/>
      <c r="AD12" s="692" t="s">
        <v>229</v>
      </c>
      <c r="AE12" s="692"/>
      <c r="AF12" s="692"/>
      <c r="AG12" s="692"/>
      <c r="AH12" s="692"/>
      <c r="AI12" s="692"/>
      <c r="AJ12" s="692"/>
      <c r="AK12" s="692"/>
      <c r="AL12" s="667" t="s">
        <v>229</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153422</v>
      </c>
      <c r="BH12" s="665"/>
      <c r="BI12" s="665"/>
      <c r="BJ12" s="665"/>
      <c r="BK12" s="665"/>
      <c r="BL12" s="665"/>
      <c r="BM12" s="665"/>
      <c r="BN12" s="666"/>
      <c r="BO12" s="691">
        <v>50.2</v>
      </c>
      <c r="BP12" s="691"/>
      <c r="BQ12" s="691"/>
      <c r="BR12" s="691"/>
      <c r="BS12" s="692" t="s">
        <v>140</v>
      </c>
      <c r="BT12" s="692"/>
      <c r="BU12" s="692"/>
      <c r="BV12" s="692"/>
      <c r="BW12" s="692"/>
      <c r="BX12" s="692"/>
      <c r="BY12" s="692"/>
      <c r="BZ12" s="692"/>
      <c r="CA12" s="692"/>
      <c r="CB12" s="750"/>
      <c r="CD12" s="706" t="s">
        <v>253</v>
      </c>
      <c r="CE12" s="703"/>
      <c r="CF12" s="703"/>
      <c r="CG12" s="703"/>
      <c r="CH12" s="703"/>
      <c r="CI12" s="703"/>
      <c r="CJ12" s="703"/>
      <c r="CK12" s="703"/>
      <c r="CL12" s="703"/>
      <c r="CM12" s="703"/>
      <c r="CN12" s="703"/>
      <c r="CO12" s="703"/>
      <c r="CP12" s="703"/>
      <c r="CQ12" s="704"/>
      <c r="CR12" s="664">
        <v>162568</v>
      </c>
      <c r="CS12" s="665"/>
      <c r="CT12" s="665"/>
      <c r="CU12" s="665"/>
      <c r="CV12" s="665"/>
      <c r="CW12" s="665"/>
      <c r="CX12" s="665"/>
      <c r="CY12" s="666"/>
      <c r="CZ12" s="691">
        <v>3.9</v>
      </c>
      <c r="DA12" s="691"/>
      <c r="DB12" s="691"/>
      <c r="DC12" s="691"/>
      <c r="DD12" s="670">
        <v>1690</v>
      </c>
      <c r="DE12" s="665"/>
      <c r="DF12" s="665"/>
      <c r="DG12" s="665"/>
      <c r="DH12" s="665"/>
      <c r="DI12" s="665"/>
      <c r="DJ12" s="665"/>
      <c r="DK12" s="665"/>
      <c r="DL12" s="665"/>
      <c r="DM12" s="665"/>
      <c r="DN12" s="665"/>
      <c r="DO12" s="665"/>
      <c r="DP12" s="666"/>
      <c r="DQ12" s="670">
        <v>122377</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229</v>
      </c>
      <c r="S13" s="665"/>
      <c r="T13" s="665"/>
      <c r="U13" s="665"/>
      <c r="V13" s="665"/>
      <c r="W13" s="665"/>
      <c r="X13" s="665"/>
      <c r="Y13" s="666"/>
      <c r="Z13" s="691" t="s">
        <v>131</v>
      </c>
      <c r="AA13" s="691"/>
      <c r="AB13" s="691"/>
      <c r="AC13" s="691"/>
      <c r="AD13" s="692" t="s">
        <v>131</v>
      </c>
      <c r="AE13" s="692"/>
      <c r="AF13" s="692"/>
      <c r="AG13" s="692"/>
      <c r="AH13" s="692"/>
      <c r="AI13" s="692"/>
      <c r="AJ13" s="692"/>
      <c r="AK13" s="692"/>
      <c r="AL13" s="667" t="s">
        <v>131</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152641</v>
      </c>
      <c r="BH13" s="665"/>
      <c r="BI13" s="665"/>
      <c r="BJ13" s="665"/>
      <c r="BK13" s="665"/>
      <c r="BL13" s="665"/>
      <c r="BM13" s="665"/>
      <c r="BN13" s="666"/>
      <c r="BO13" s="691">
        <v>49.9</v>
      </c>
      <c r="BP13" s="691"/>
      <c r="BQ13" s="691"/>
      <c r="BR13" s="691"/>
      <c r="BS13" s="692" t="s">
        <v>131</v>
      </c>
      <c r="BT13" s="692"/>
      <c r="BU13" s="692"/>
      <c r="BV13" s="692"/>
      <c r="BW13" s="692"/>
      <c r="BX13" s="692"/>
      <c r="BY13" s="692"/>
      <c r="BZ13" s="692"/>
      <c r="CA13" s="692"/>
      <c r="CB13" s="750"/>
      <c r="CD13" s="706" t="s">
        <v>256</v>
      </c>
      <c r="CE13" s="703"/>
      <c r="CF13" s="703"/>
      <c r="CG13" s="703"/>
      <c r="CH13" s="703"/>
      <c r="CI13" s="703"/>
      <c r="CJ13" s="703"/>
      <c r="CK13" s="703"/>
      <c r="CL13" s="703"/>
      <c r="CM13" s="703"/>
      <c r="CN13" s="703"/>
      <c r="CO13" s="703"/>
      <c r="CP13" s="703"/>
      <c r="CQ13" s="704"/>
      <c r="CR13" s="664">
        <v>186997</v>
      </c>
      <c r="CS13" s="665"/>
      <c r="CT13" s="665"/>
      <c r="CU13" s="665"/>
      <c r="CV13" s="665"/>
      <c r="CW13" s="665"/>
      <c r="CX13" s="665"/>
      <c r="CY13" s="666"/>
      <c r="CZ13" s="691">
        <v>4.5</v>
      </c>
      <c r="DA13" s="691"/>
      <c r="DB13" s="691"/>
      <c r="DC13" s="691"/>
      <c r="DD13" s="670">
        <v>51617</v>
      </c>
      <c r="DE13" s="665"/>
      <c r="DF13" s="665"/>
      <c r="DG13" s="665"/>
      <c r="DH13" s="665"/>
      <c r="DI13" s="665"/>
      <c r="DJ13" s="665"/>
      <c r="DK13" s="665"/>
      <c r="DL13" s="665"/>
      <c r="DM13" s="665"/>
      <c r="DN13" s="665"/>
      <c r="DO13" s="665"/>
      <c r="DP13" s="666"/>
      <c r="DQ13" s="670">
        <v>122704</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t="s">
        <v>229</v>
      </c>
      <c r="S14" s="665"/>
      <c r="T14" s="665"/>
      <c r="U14" s="665"/>
      <c r="V14" s="665"/>
      <c r="W14" s="665"/>
      <c r="X14" s="665"/>
      <c r="Y14" s="666"/>
      <c r="Z14" s="691" t="s">
        <v>131</v>
      </c>
      <c r="AA14" s="691"/>
      <c r="AB14" s="691"/>
      <c r="AC14" s="691"/>
      <c r="AD14" s="692" t="s">
        <v>131</v>
      </c>
      <c r="AE14" s="692"/>
      <c r="AF14" s="692"/>
      <c r="AG14" s="692"/>
      <c r="AH14" s="692"/>
      <c r="AI14" s="692"/>
      <c r="AJ14" s="692"/>
      <c r="AK14" s="692"/>
      <c r="AL14" s="667" t="s">
        <v>131</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12492</v>
      </c>
      <c r="BH14" s="665"/>
      <c r="BI14" s="665"/>
      <c r="BJ14" s="665"/>
      <c r="BK14" s="665"/>
      <c r="BL14" s="665"/>
      <c r="BM14" s="665"/>
      <c r="BN14" s="666"/>
      <c r="BO14" s="691">
        <v>4.0999999999999996</v>
      </c>
      <c r="BP14" s="691"/>
      <c r="BQ14" s="691"/>
      <c r="BR14" s="691"/>
      <c r="BS14" s="692" t="s">
        <v>131</v>
      </c>
      <c r="BT14" s="692"/>
      <c r="BU14" s="692"/>
      <c r="BV14" s="692"/>
      <c r="BW14" s="692"/>
      <c r="BX14" s="692"/>
      <c r="BY14" s="692"/>
      <c r="BZ14" s="692"/>
      <c r="CA14" s="692"/>
      <c r="CB14" s="750"/>
      <c r="CD14" s="706" t="s">
        <v>259</v>
      </c>
      <c r="CE14" s="703"/>
      <c r="CF14" s="703"/>
      <c r="CG14" s="703"/>
      <c r="CH14" s="703"/>
      <c r="CI14" s="703"/>
      <c r="CJ14" s="703"/>
      <c r="CK14" s="703"/>
      <c r="CL14" s="703"/>
      <c r="CM14" s="703"/>
      <c r="CN14" s="703"/>
      <c r="CO14" s="703"/>
      <c r="CP14" s="703"/>
      <c r="CQ14" s="704"/>
      <c r="CR14" s="664">
        <v>238551</v>
      </c>
      <c r="CS14" s="665"/>
      <c r="CT14" s="665"/>
      <c r="CU14" s="665"/>
      <c r="CV14" s="665"/>
      <c r="CW14" s="665"/>
      <c r="CX14" s="665"/>
      <c r="CY14" s="666"/>
      <c r="CZ14" s="691">
        <v>5.7</v>
      </c>
      <c r="DA14" s="691"/>
      <c r="DB14" s="691"/>
      <c r="DC14" s="691"/>
      <c r="DD14" s="670">
        <v>10231</v>
      </c>
      <c r="DE14" s="665"/>
      <c r="DF14" s="665"/>
      <c r="DG14" s="665"/>
      <c r="DH14" s="665"/>
      <c r="DI14" s="665"/>
      <c r="DJ14" s="665"/>
      <c r="DK14" s="665"/>
      <c r="DL14" s="665"/>
      <c r="DM14" s="665"/>
      <c r="DN14" s="665"/>
      <c r="DO14" s="665"/>
      <c r="DP14" s="666"/>
      <c r="DQ14" s="670">
        <v>217958</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t="s">
        <v>229</v>
      </c>
      <c r="S15" s="665"/>
      <c r="T15" s="665"/>
      <c r="U15" s="665"/>
      <c r="V15" s="665"/>
      <c r="W15" s="665"/>
      <c r="X15" s="665"/>
      <c r="Y15" s="666"/>
      <c r="Z15" s="691" t="s">
        <v>131</v>
      </c>
      <c r="AA15" s="691"/>
      <c r="AB15" s="691"/>
      <c r="AC15" s="691"/>
      <c r="AD15" s="692" t="s">
        <v>131</v>
      </c>
      <c r="AE15" s="692"/>
      <c r="AF15" s="692"/>
      <c r="AG15" s="692"/>
      <c r="AH15" s="692"/>
      <c r="AI15" s="692"/>
      <c r="AJ15" s="692"/>
      <c r="AK15" s="692"/>
      <c r="AL15" s="667" t="s">
        <v>131</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16735</v>
      </c>
      <c r="BH15" s="665"/>
      <c r="BI15" s="665"/>
      <c r="BJ15" s="665"/>
      <c r="BK15" s="665"/>
      <c r="BL15" s="665"/>
      <c r="BM15" s="665"/>
      <c r="BN15" s="666"/>
      <c r="BO15" s="691">
        <v>5.5</v>
      </c>
      <c r="BP15" s="691"/>
      <c r="BQ15" s="691"/>
      <c r="BR15" s="691"/>
      <c r="BS15" s="692" t="s">
        <v>131</v>
      </c>
      <c r="BT15" s="692"/>
      <c r="BU15" s="692"/>
      <c r="BV15" s="692"/>
      <c r="BW15" s="692"/>
      <c r="BX15" s="692"/>
      <c r="BY15" s="692"/>
      <c r="BZ15" s="692"/>
      <c r="CA15" s="692"/>
      <c r="CB15" s="750"/>
      <c r="CD15" s="706" t="s">
        <v>262</v>
      </c>
      <c r="CE15" s="703"/>
      <c r="CF15" s="703"/>
      <c r="CG15" s="703"/>
      <c r="CH15" s="703"/>
      <c r="CI15" s="703"/>
      <c r="CJ15" s="703"/>
      <c r="CK15" s="703"/>
      <c r="CL15" s="703"/>
      <c r="CM15" s="703"/>
      <c r="CN15" s="703"/>
      <c r="CO15" s="703"/>
      <c r="CP15" s="703"/>
      <c r="CQ15" s="704"/>
      <c r="CR15" s="664">
        <v>192384</v>
      </c>
      <c r="CS15" s="665"/>
      <c r="CT15" s="665"/>
      <c r="CU15" s="665"/>
      <c r="CV15" s="665"/>
      <c r="CW15" s="665"/>
      <c r="CX15" s="665"/>
      <c r="CY15" s="666"/>
      <c r="CZ15" s="691">
        <v>4.5999999999999996</v>
      </c>
      <c r="DA15" s="691"/>
      <c r="DB15" s="691"/>
      <c r="DC15" s="691"/>
      <c r="DD15" s="670">
        <v>4231</v>
      </c>
      <c r="DE15" s="665"/>
      <c r="DF15" s="665"/>
      <c r="DG15" s="665"/>
      <c r="DH15" s="665"/>
      <c r="DI15" s="665"/>
      <c r="DJ15" s="665"/>
      <c r="DK15" s="665"/>
      <c r="DL15" s="665"/>
      <c r="DM15" s="665"/>
      <c r="DN15" s="665"/>
      <c r="DO15" s="665"/>
      <c r="DP15" s="666"/>
      <c r="DQ15" s="670">
        <v>171187</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5823</v>
      </c>
      <c r="S16" s="665"/>
      <c r="T16" s="665"/>
      <c r="U16" s="665"/>
      <c r="V16" s="665"/>
      <c r="W16" s="665"/>
      <c r="X16" s="665"/>
      <c r="Y16" s="666"/>
      <c r="Z16" s="691">
        <v>0.1</v>
      </c>
      <c r="AA16" s="691"/>
      <c r="AB16" s="691"/>
      <c r="AC16" s="691"/>
      <c r="AD16" s="692">
        <v>5823</v>
      </c>
      <c r="AE16" s="692"/>
      <c r="AF16" s="692"/>
      <c r="AG16" s="692"/>
      <c r="AH16" s="692"/>
      <c r="AI16" s="692"/>
      <c r="AJ16" s="692"/>
      <c r="AK16" s="692"/>
      <c r="AL16" s="667">
        <v>0.3</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229</v>
      </c>
      <c r="BH16" s="665"/>
      <c r="BI16" s="665"/>
      <c r="BJ16" s="665"/>
      <c r="BK16" s="665"/>
      <c r="BL16" s="665"/>
      <c r="BM16" s="665"/>
      <c r="BN16" s="666"/>
      <c r="BO16" s="691" t="s">
        <v>131</v>
      </c>
      <c r="BP16" s="691"/>
      <c r="BQ16" s="691"/>
      <c r="BR16" s="691"/>
      <c r="BS16" s="692" t="s">
        <v>131</v>
      </c>
      <c r="BT16" s="692"/>
      <c r="BU16" s="692"/>
      <c r="BV16" s="692"/>
      <c r="BW16" s="692"/>
      <c r="BX16" s="692"/>
      <c r="BY16" s="692"/>
      <c r="BZ16" s="692"/>
      <c r="CA16" s="692"/>
      <c r="CB16" s="750"/>
      <c r="CD16" s="706" t="s">
        <v>265</v>
      </c>
      <c r="CE16" s="703"/>
      <c r="CF16" s="703"/>
      <c r="CG16" s="703"/>
      <c r="CH16" s="703"/>
      <c r="CI16" s="703"/>
      <c r="CJ16" s="703"/>
      <c r="CK16" s="703"/>
      <c r="CL16" s="703"/>
      <c r="CM16" s="703"/>
      <c r="CN16" s="703"/>
      <c r="CO16" s="703"/>
      <c r="CP16" s="703"/>
      <c r="CQ16" s="704"/>
      <c r="CR16" s="664">
        <v>26700</v>
      </c>
      <c r="CS16" s="665"/>
      <c r="CT16" s="665"/>
      <c r="CU16" s="665"/>
      <c r="CV16" s="665"/>
      <c r="CW16" s="665"/>
      <c r="CX16" s="665"/>
      <c r="CY16" s="666"/>
      <c r="CZ16" s="691">
        <v>0.6</v>
      </c>
      <c r="DA16" s="691"/>
      <c r="DB16" s="691"/>
      <c r="DC16" s="691"/>
      <c r="DD16" s="670" t="s">
        <v>131</v>
      </c>
      <c r="DE16" s="665"/>
      <c r="DF16" s="665"/>
      <c r="DG16" s="665"/>
      <c r="DH16" s="665"/>
      <c r="DI16" s="665"/>
      <c r="DJ16" s="665"/>
      <c r="DK16" s="665"/>
      <c r="DL16" s="665"/>
      <c r="DM16" s="665"/>
      <c r="DN16" s="665"/>
      <c r="DO16" s="665"/>
      <c r="DP16" s="666"/>
      <c r="DQ16" s="670">
        <v>5265</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4099</v>
      </c>
      <c r="S17" s="665"/>
      <c r="T17" s="665"/>
      <c r="U17" s="665"/>
      <c r="V17" s="665"/>
      <c r="W17" s="665"/>
      <c r="X17" s="665"/>
      <c r="Y17" s="666"/>
      <c r="Z17" s="691">
        <v>0.1</v>
      </c>
      <c r="AA17" s="691"/>
      <c r="AB17" s="691"/>
      <c r="AC17" s="691"/>
      <c r="AD17" s="692">
        <v>4099</v>
      </c>
      <c r="AE17" s="692"/>
      <c r="AF17" s="692"/>
      <c r="AG17" s="692"/>
      <c r="AH17" s="692"/>
      <c r="AI17" s="692"/>
      <c r="AJ17" s="692"/>
      <c r="AK17" s="692"/>
      <c r="AL17" s="667">
        <v>0.2</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131</v>
      </c>
      <c r="BH17" s="665"/>
      <c r="BI17" s="665"/>
      <c r="BJ17" s="665"/>
      <c r="BK17" s="665"/>
      <c r="BL17" s="665"/>
      <c r="BM17" s="665"/>
      <c r="BN17" s="666"/>
      <c r="BO17" s="691" t="s">
        <v>131</v>
      </c>
      <c r="BP17" s="691"/>
      <c r="BQ17" s="691"/>
      <c r="BR17" s="691"/>
      <c r="BS17" s="692" t="s">
        <v>229</v>
      </c>
      <c r="BT17" s="692"/>
      <c r="BU17" s="692"/>
      <c r="BV17" s="692"/>
      <c r="BW17" s="692"/>
      <c r="BX17" s="692"/>
      <c r="BY17" s="692"/>
      <c r="BZ17" s="692"/>
      <c r="CA17" s="692"/>
      <c r="CB17" s="750"/>
      <c r="CD17" s="706" t="s">
        <v>268</v>
      </c>
      <c r="CE17" s="703"/>
      <c r="CF17" s="703"/>
      <c r="CG17" s="703"/>
      <c r="CH17" s="703"/>
      <c r="CI17" s="703"/>
      <c r="CJ17" s="703"/>
      <c r="CK17" s="703"/>
      <c r="CL17" s="703"/>
      <c r="CM17" s="703"/>
      <c r="CN17" s="703"/>
      <c r="CO17" s="703"/>
      <c r="CP17" s="703"/>
      <c r="CQ17" s="704"/>
      <c r="CR17" s="664">
        <v>401084</v>
      </c>
      <c r="CS17" s="665"/>
      <c r="CT17" s="665"/>
      <c r="CU17" s="665"/>
      <c r="CV17" s="665"/>
      <c r="CW17" s="665"/>
      <c r="CX17" s="665"/>
      <c r="CY17" s="666"/>
      <c r="CZ17" s="691">
        <v>9.6</v>
      </c>
      <c r="DA17" s="691"/>
      <c r="DB17" s="691"/>
      <c r="DC17" s="691"/>
      <c r="DD17" s="670" t="s">
        <v>131</v>
      </c>
      <c r="DE17" s="665"/>
      <c r="DF17" s="665"/>
      <c r="DG17" s="665"/>
      <c r="DH17" s="665"/>
      <c r="DI17" s="665"/>
      <c r="DJ17" s="665"/>
      <c r="DK17" s="665"/>
      <c r="DL17" s="665"/>
      <c r="DM17" s="665"/>
      <c r="DN17" s="665"/>
      <c r="DO17" s="665"/>
      <c r="DP17" s="666"/>
      <c r="DQ17" s="670">
        <v>401084</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4807</v>
      </c>
      <c r="S18" s="665"/>
      <c r="T18" s="665"/>
      <c r="U18" s="665"/>
      <c r="V18" s="665"/>
      <c r="W18" s="665"/>
      <c r="X18" s="665"/>
      <c r="Y18" s="666"/>
      <c r="Z18" s="691">
        <v>0.1</v>
      </c>
      <c r="AA18" s="691"/>
      <c r="AB18" s="691"/>
      <c r="AC18" s="691"/>
      <c r="AD18" s="692">
        <v>4807</v>
      </c>
      <c r="AE18" s="692"/>
      <c r="AF18" s="692"/>
      <c r="AG18" s="692"/>
      <c r="AH18" s="692"/>
      <c r="AI18" s="692"/>
      <c r="AJ18" s="692"/>
      <c r="AK18" s="692"/>
      <c r="AL18" s="667">
        <v>0.2</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229</v>
      </c>
      <c r="BH18" s="665"/>
      <c r="BI18" s="665"/>
      <c r="BJ18" s="665"/>
      <c r="BK18" s="665"/>
      <c r="BL18" s="665"/>
      <c r="BM18" s="665"/>
      <c r="BN18" s="666"/>
      <c r="BO18" s="691" t="s">
        <v>131</v>
      </c>
      <c r="BP18" s="691"/>
      <c r="BQ18" s="691"/>
      <c r="BR18" s="691"/>
      <c r="BS18" s="692" t="s">
        <v>229</v>
      </c>
      <c r="BT18" s="692"/>
      <c r="BU18" s="692"/>
      <c r="BV18" s="692"/>
      <c r="BW18" s="692"/>
      <c r="BX18" s="692"/>
      <c r="BY18" s="692"/>
      <c r="BZ18" s="692"/>
      <c r="CA18" s="692"/>
      <c r="CB18" s="750"/>
      <c r="CD18" s="706" t="s">
        <v>271</v>
      </c>
      <c r="CE18" s="703"/>
      <c r="CF18" s="703"/>
      <c r="CG18" s="703"/>
      <c r="CH18" s="703"/>
      <c r="CI18" s="703"/>
      <c r="CJ18" s="703"/>
      <c r="CK18" s="703"/>
      <c r="CL18" s="703"/>
      <c r="CM18" s="703"/>
      <c r="CN18" s="703"/>
      <c r="CO18" s="703"/>
      <c r="CP18" s="703"/>
      <c r="CQ18" s="704"/>
      <c r="CR18" s="664" t="s">
        <v>131</v>
      </c>
      <c r="CS18" s="665"/>
      <c r="CT18" s="665"/>
      <c r="CU18" s="665"/>
      <c r="CV18" s="665"/>
      <c r="CW18" s="665"/>
      <c r="CX18" s="665"/>
      <c r="CY18" s="666"/>
      <c r="CZ18" s="691" t="s">
        <v>229</v>
      </c>
      <c r="DA18" s="691"/>
      <c r="DB18" s="691"/>
      <c r="DC18" s="691"/>
      <c r="DD18" s="670" t="s">
        <v>131</v>
      </c>
      <c r="DE18" s="665"/>
      <c r="DF18" s="665"/>
      <c r="DG18" s="665"/>
      <c r="DH18" s="665"/>
      <c r="DI18" s="665"/>
      <c r="DJ18" s="665"/>
      <c r="DK18" s="665"/>
      <c r="DL18" s="665"/>
      <c r="DM18" s="665"/>
      <c r="DN18" s="665"/>
      <c r="DO18" s="665"/>
      <c r="DP18" s="666"/>
      <c r="DQ18" s="670" t="s">
        <v>229</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516</v>
      </c>
      <c r="S19" s="665"/>
      <c r="T19" s="665"/>
      <c r="U19" s="665"/>
      <c r="V19" s="665"/>
      <c r="W19" s="665"/>
      <c r="X19" s="665"/>
      <c r="Y19" s="666"/>
      <c r="Z19" s="691">
        <v>0</v>
      </c>
      <c r="AA19" s="691"/>
      <c r="AB19" s="691"/>
      <c r="AC19" s="691"/>
      <c r="AD19" s="692">
        <v>516</v>
      </c>
      <c r="AE19" s="692"/>
      <c r="AF19" s="692"/>
      <c r="AG19" s="692"/>
      <c r="AH19" s="692"/>
      <c r="AI19" s="692"/>
      <c r="AJ19" s="692"/>
      <c r="AK19" s="692"/>
      <c r="AL19" s="667">
        <v>0</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t="s">
        <v>131</v>
      </c>
      <c r="BH19" s="665"/>
      <c r="BI19" s="665"/>
      <c r="BJ19" s="665"/>
      <c r="BK19" s="665"/>
      <c r="BL19" s="665"/>
      <c r="BM19" s="665"/>
      <c r="BN19" s="666"/>
      <c r="BO19" s="691" t="s">
        <v>131</v>
      </c>
      <c r="BP19" s="691"/>
      <c r="BQ19" s="691"/>
      <c r="BR19" s="691"/>
      <c r="BS19" s="692" t="s">
        <v>229</v>
      </c>
      <c r="BT19" s="692"/>
      <c r="BU19" s="692"/>
      <c r="BV19" s="692"/>
      <c r="BW19" s="692"/>
      <c r="BX19" s="692"/>
      <c r="BY19" s="692"/>
      <c r="BZ19" s="692"/>
      <c r="CA19" s="692"/>
      <c r="CB19" s="750"/>
      <c r="CD19" s="706" t="s">
        <v>274</v>
      </c>
      <c r="CE19" s="703"/>
      <c r="CF19" s="703"/>
      <c r="CG19" s="703"/>
      <c r="CH19" s="703"/>
      <c r="CI19" s="703"/>
      <c r="CJ19" s="703"/>
      <c r="CK19" s="703"/>
      <c r="CL19" s="703"/>
      <c r="CM19" s="703"/>
      <c r="CN19" s="703"/>
      <c r="CO19" s="703"/>
      <c r="CP19" s="703"/>
      <c r="CQ19" s="704"/>
      <c r="CR19" s="664" t="s">
        <v>229</v>
      </c>
      <c r="CS19" s="665"/>
      <c r="CT19" s="665"/>
      <c r="CU19" s="665"/>
      <c r="CV19" s="665"/>
      <c r="CW19" s="665"/>
      <c r="CX19" s="665"/>
      <c r="CY19" s="666"/>
      <c r="CZ19" s="691" t="s">
        <v>229</v>
      </c>
      <c r="DA19" s="691"/>
      <c r="DB19" s="691"/>
      <c r="DC19" s="691"/>
      <c r="DD19" s="670" t="s">
        <v>140</v>
      </c>
      <c r="DE19" s="665"/>
      <c r="DF19" s="665"/>
      <c r="DG19" s="665"/>
      <c r="DH19" s="665"/>
      <c r="DI19" s="665"/>
      <c r="DJ19" s="665"/>
      <c r="DK19" s="665"/>
      <c r="DL19" s="665"/>
      <c r="DM19" s="665"/>
      <c r="DN19" s="665"/>
      <c r="DO19" s="665"/>
      <c r="DP19" s="666"/>
      <c r="DQ19" s="670" t="s">
        <v>131</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1967</v>
      </c>
      <c r="S20" s="665"/>
      <c r="T20" s="665"/>
      <c r="U20" s="665"/>
      <c r="V20" s="665"/>
      <c r="W20" s="665"/>
      <c r="X20" s="665"/>
      <c r="Y20" s="666"/>
      <c r="Z20" s="691">
        <v>0</v>
      </c>
      <c r="AA20" s="691"/>
      <c r="AB20" s="691"/>
      <c r="AC20" s="691"/>
      <c r="AD20" s="692">
        <v>1967</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t="s">
        <v>229</v>
      </c>
      <c r="BH20" s="665"/>
      <c r="BI20" s="665"/>
      <c r="BJ20" s="665"/>
      <c r="BK20" s="665"/>
      <c r="BL20" s="665"/>
      <c r="BM20" s="665"/>
      <c r="BN20" s="666"/>
      <c r="BO20" s="691" t="s">
        <v>131</v>
      </c>
      <c r="BP20" s="691"/>
      <c r="BQ20" s="691"/>
      <c r="BR20" s="691"/>
      <c r="BS20" s="692" t="s">
        <v>131</v>
      </c>
      <c r="BT20" s="692"/>
      <c r="BU20" s="692"/>
      <c r="BV20" s="692"/>
      <c r="BW20" s="692"/>
      <c r="BX20" s="692"/>
      <c r="BY20" s="692"/>
      <c r="BZ20" s="692"/>
      <c r="CA20" s="692"/>
      <c r="CB20" s="750"/>
      <c r="CD20" s="706" t="s">
        <v>277</v>
      </c>
      <c r="CE20" s="703"/>
      <c r="CF20" s="703"/>
      <c r="CG20" s="703"/>
      <c r="CH20" s="703"/>
      <c r="CI20" s="703"/>
      <c r="CJ20" s="703"/>
      <c r="CK20" s="703"/>
      <c r="CL20" s="703"/>
      <c r="CM20" s="703"/>
      <c r="CN20" s="703"/>
      <c r="CO20" s="703"/>
      <c r="CP20" s="703"/>
      <c r="CQ20" s="704"/>
      <c r="CR20" s="664">
        <v>4171048</v>
      </c>
      <c r="CS20" s="665"/>
      <c r="CT20" s="665"/>
      <c r="CU20" s="665"/>
      <c r="CV20" s="665"/>
      <c r="CW20" s="665"/>
      <c r="CX20" s="665"/>
      <c r="CY20" s="666"/>
      <c r="CZ20" s="691">
        <v>100</v>
      </c>
      <c r="DA20" s="691"/>
      <c r="DB20" s="691"/>
      <c r="DC20" s="691"/>
      <c r="DD20" s="670">
        <v>383479</v>
      </c>
      <c r="DE20" s="665"/>
      <c r="DF20" s="665"/>
      <c r="DG20" s="665"/>
      <c r="DH20" s="665"/>
      <c r="DI20" s="665"/>
      <c r="DJ20" s="665"/>
      <c r="DK20" s="665"/>
      <c r="DL20" s="665"/>
      <c r="DM20" s="665"/>
      <c r="DN20" s="665"/>
      <c r="DO20" s="665"/>
      <c r="DP20" s="666"/>
      <c r="DQ20" s="670">
        <v>2873076</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186</v>
      </c>
      <c r="S21" s="665"/>
      <c r="T21" s="665"/>
      <c r="U21" s="665"/>
      <c r="V21" s="665"/>
      <c r="W21" s="665"/>
      <c r="X21" s="665"/>
      <c r="Y21" s="666"/>
      <c r="Z21" s="691">
        <v>0</v>
      </c>
      <c r="AA21" s="691"/>
      <c r="AB21" s="691"/>
      <c r="AC21" s="691"/>
      <c r="AD21" s="692">
        <v>186</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t="s">
        <v>229</v>
      </c>
      <c r="BH21" s="665"/>
      <c r="BI21" s="665"/>
      <c r="BJ21" s="665"/>
      <c r="BK21" s="665"/>
      <c r="BL21" s="665"/>
      <c r="BM21" s="665"/>
      <c r="BN21" s="666"/>
      <c r="BO21" s="691" t="s">
        <v>229</v>
      </c>
      <c r="BP21" s="691"/>
      <c r="BQ21" s="691"/>
      <c r="BR21" s="691"/>
      <c r="BS21" s="692" t="s">
        <v>140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2138</v>
      </c>
      <c r="S22" s="665"/>
      <c r="T22" s="665"/>
      <c r="U22" s="665"/>
      <c r="V22" s="665"/>
      <c r="W22" s="665"/>
      <c r="X22" s="665"/>
      <c r="Y22" s="666"/>
      <c r="Z22" s="691">
        <v>0</v>
      </c>
      <c r="AA22" s="691"/>
      <c r="AB22" s="691"/>
      <c r="AC22" s="691"/>
      <c r="AD22" s="692" t="s">
        <v>131</v>
      </c>
      <c r="AE22" s="692"/>
      <c r="AF22" s="692"/>
      <c r="AG22" s="692"/>
      <c r="AH22" s="692"/>
      <c r="AI22" s="692"/>
      <c r="AJ22" s="692"/>
      <c r="AK22" s="692"/>
      <c r="AL22" s="667" t="s">
        <v>131</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131</v>
      </c>
      <c r="BH22" s="665"/>
      <c r="BI22" s="665"/>
      <c r="BJ22" s="665"/>
      <c r="BK22" s="665"/>
      <c r="BL22" s="665"/>
      <c r="BM22" s="665"/>
      <c r="BN22" s="666"/>
      <c r="BO22" s="691" t="s">
        <v>131</v>
      </c>
      <c r="BP22" s="691"/>
      <c r="BQ22" s="691"/>
      <c r="BR22" s="691"/>
      <c r="BS22" s="692" t="s">
        <v>131</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2017364</v>
      </c>
      <c r="S23" s="665"/>
      <c r="T23" s="665"/>
      <c r="U23" s="665"/>
      <c r="V23" s="665"/>
      <c r="W23" s="665"/>
      <c r="X23" s="665"/>
      <c r="Y23" s="666"/>
      <c r="Z23" s="691">
        <v>45.3</v>
      </c>
      <c r="AA23" s="691"/>
      <c r="AB23" s="691"/>
      <c r="AC23" s="691"/>
      <c r="AD23" s="692">
        <v>1835359</v>
      </c>
      <c r="AE23" s="692"/>
      <c r="AF23" s="692"/>
      <c r="AG23" s="692"/>
      <c r="AH23" s="692"/>
      <c r="AI23" s="692"/>
      <c r="AJ23" s="692"/>
      <c r="AK23" s="692"/>
      <c r="AL23" s="667">
        <v>78.900000000000006</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t="s">
        <v>140</v>
      </c>
      <c r="BH23" s="665"/>
      <c r="BI23" s="665"/>
      <c r="BJ23" s="665"/>
      <c r="BK23" s="665"/>
      <c r="BL23" s="665"/>
      <c r="BM23" s="665"/>
      <c r="BN23" s="666"/>
      <c r="BO23" s="691" t="s">
        <v>229</v>
      </c>
      <c r="BP23" s="691"/>
      <c r="BQ23" s="691"/>
      <c r="BR23" s="691"/>
      <c r="BS23" s="692" t="s">
        <v>131</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1835359</v>
      </c>
      <c r="S24" s="665"/>
      <c r="T24" s="665"/>
      <c r="U24" s="665"/>
      <c r="V24" s="665"/>
      <c r="W24" s="665"/>
      <c r="X24" s="665"/>
      <c r="Y24" s="666"/>
      <c r="Z24" s="691">
        <v>41.2</v>
      </c>
      <c r="AA24" s="691"/>
      <c r="AB24" s="691"/>
      <c r="AC24" s="691"/>
      <c r="AD24" s="692">
        <v>1835359</v>
      </c>
      <c r="AE24" s="692"/>
      <c r="AF24" s="692"/>
      <c r="AG24" s="692"/>
      <c r="AH24" s="692"/>
      <c r="AI24" s="692"/>
      <c r="AJ24" s="692"/>
      <c r="AK24" s="692"/>
      <c r="AL24" s="667">
        <v>78.900000000000006</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131</v>
      </c>
      <c r="BH24" s="665"/>
      <c r="BI24" s="665"/>
      <c r="BJ24" s="665"/>
      <c r="BK24" s="665"/>
      <c r="BL24" s="665"/>
      <c r="BM24" s="665"/>
      <c r="BN24" s="666"/>
      <c r="BO24" s="691" t="s">
        <v>140</v>
      </c>
      <c r="BP24" s="691"/>
      <c r="BQ24" s="691"/>
      <c r="BR24" s="691"/>
      <c r="BS24" s="692" t="s">
        <v>229</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1199983</v>
      </c>
      <c r="CS24" s="718"/>
      <c r="CT24" s="718"/>
      <c r="CU24" s="718"/>
      <c r="CV24" s="718"/>
      <c r="CW24" s="718"/>
      <c r="CX24" s="718"/>
      <c r="CY24" s="761"/>
      <c r="CZ24" s="762">
        <v>28.8</v>
      </c>
      <c r="DA24" s="735"/>
      <c r="DB24" s="735"/>
      <c r="DC24" s="765"/>
      <c r="DD24" s="760">
        <v>973973</v>
      </c>
      <c r="DE24" s="718"/>
      <c r="DF24" s="718"/>
      <c r="DG24" s="718"/>
      <c r="DH24" s="718"/>
      <c r="DI24" s="718"/>
      <c r="DJ24" s="718"/>
      <c r="DK24" s="761"/>
      <c r="DL24" s="760">
        <v>938973</v>
      </c>
      <c r="DM24" s="718"/>
      <c r="DN24" s="718"/>
      <c r="DO24" s="718"/>
      <c r="DP24" s="718"/>
      <c r="DQ24" s="718"/>
      <c r="DR24" s="718"/>
      <c r="DS24" s="718"/>
      <c r="DT24" s="718"/>
      <c r="DU24" s="718"/>
      <c r="DV24" s="761"/>
      <c r="DW24" s="762">
        <v>39.1</v>
      </c>
      <c r="DX24" s="735"/>
      <c r="DY24" s="735"/>
      <c r="DZ24" s="735"/>
      <c r="EA24" s="735"/>
      <c r="EB24" s="735"/>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182005</v>
      </c>
      <c r="S25" s="665"/>
      <c r="T25" s="665"/>
      <c r="U25" s="665"/>
      <c r="V25" s="665"/>
      <c r="W25" s="665"/>
      <c r="X25" s="665"/>
      <c r="Y25" s="666"/>
      <c r="Z25" s="691">
        <v>4.0999999999999996</v>
      </c>
      <c r="AA25" s="691"/>
      <c r="AB25" s="691"/>
      <c r="AC25" s="691"/>
      <c r="AD25" s="692" t="s">
        <v>229</v>
      </c>
      <c r="AE25" s="692"/>
      <c r="AF25" s="692"/>
      <c r="AG25" s="692"/>
      <c r="AH25" s="692"/>
      <c r="AI25" s="692"/>
      <c r="AJ25" s="692"/>
      <c r="AK25" s="692"/>
      <c r="AL25" s="667" t="s">
        <v>131</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131</v>
      </c>
      <c r="BH25" s="665"/>
      <c r="BI25" s="665"/>
      <c r="BJ25" s="665"/>
      <c r="BK25" s="665"/>
      <c r="BL25" s="665"/>
      <c r="BM25" s="665"/>
      <c r="BN25" s="666"/>
      <c r="BO25" s="691" t="s">
        <v>131</v>
      </c>
      <c r="BP25" s="691"/>
      <c r="BQ25" s="691"/>
      <c r="BR25" s="691"/>
      <c r="BS25" s="692" t="s">
        <v>131</v>
      </c>
      <c r="BT25" s="692"/>
      <c r="BU25" s="692"/>
      <c r="BV25" s="692"/>
      <c r="BW25" s="692"/>
      <c r="BX25" s="692"/>
      <c r="BY25" s="692"/>
      <c r="BZ25" s="692"/>
      <c r="CA25" s="692"/>
      <c r="CB25" s="750"/>
      <c r="CD25" s="706" t="s">
        <v>295</v>
      </c>
      <c r="CE25" s="703"/>
      <c r="CF25" s="703"/>
      <c r="CG25" s="703"/>
      <c r="CH25" s="703"/>
      <c r="CI25" s="703"/>
      <c r="CJ25" s="703"/>
      <c r="CK25" s="703"/>
      <c r="CL25" s="703"/>
      <c r="CM25" s="703"/>
      <c r="CN25" s="703"/>
      <c r="CO25" s="703"/>
      <c r="CP25" s="703"/>
      <c r="CQ25" s="704"/>
      <c r="CR25" s="664">
        <v>568089</v>
      </c>
      <c r="CS25" s="675"/>
      <c r="CT25" s="675"/>
      <c r="CU25" s="675"/>
      <c r="CV25" s="675"/>
      <c r="CW25" s="675"/>
      <c r="CX25" s="675"/>
      <c r="CY25" s="676"/>
      <c r="CZ25" s="667">
        <v>13.6</v>
      </c>
      <c r="DA25" s="677"/>
      <c r="DB25" s="677"/>
      <c r="DC25" s="678"/>
      <c r="DD25" s="670">
        <v>518736</v>
      </c>
      <c r="DE25" s="675"/>
      <c r="DF25" s="675"/>
      <c r="DG25" s="675"/>
      <c r="DH25" s="675"/>
      <c r="DI25" s="675"/>
      <c r="DJ25" s="675"/>
      <c r="DK25" s="676"/>
      <c r="DL25" s="670">
        <v>488191</v>
      </c>
      <c r="DM25" s="675"/>
      <c r="DN25" s="675"/>
      <c r="DO25" s="675"/>
      <c r="DP25" s="675"/>
      <c r="DQ25" s="675"/>
      <c r="DR25" s="675"/>
      <c r="DS25" s="675"/>
      <c r="DT25" s="675"/>
      <c r="DU25" s="675"/>
      <c r="DV25" s="676"/>
      <c r="DW25" s="667">
        <v>20.3</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t="s">
        <v>229</v>
      </c>
      <c r="S26" s="665"/>
      <c r="T26" s="665"/>
      <c r="U26" s="665"/>
      <c r="V26" s="665"/>
      <c r="W26" s="665"/>
      <c r="X26" s="665"/>
      <c r="Y26" s="666"/>
      <c r="Z26" s="691" t="s">
        <v>131</v>
      </c>
      <c r="AA26" s="691"/>
      <c r="AB26" s="691"/>
      <c r="AC26" s="691"/>
      <c r="AD26" s="692" t="s">
        <v>131</v>
      </c>
      <c r="AE26" s="692"/>
      <c r="AF26" s="692"/>
      <c r="AG26" s="692"/>
      <c r="AH26" s="692"/>
      <c r="AI26" s="692"/>
      <c r="AJ26" s="692"/>
      <c r="AK26" s="692"/>
      <c r="AL26" s="667" t="s">
        <v>131</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131</v>
      </c>
      <c r="BH26" s="665"/>
      <c r="BI26" s="665"/>
      <c r="BJ26" s="665"/>
      <c r="BK26" s="665"/>
      <c r="BL26" s="665"/>
      <c r="BM26" s="665"/>
      <c r="BN26" s="666"/>
      <c r="BO26" s="691" t="s">
        <v>140</v>
      </c>
      <c r="BP26" s="691"/>
      <c r="BQ26" s="691"/>
      <c r="BR26" s="691"/>
      <c r="BS26" s="692" t="s">
        <v>131</v>
      </c>
      <c r="BT26" s="692"/>
      <c r="BU26" s="692"/>
      <c r="BV26" s="692"/>
      <c r="BW26" s="692"/>
      <c r="BX26" s="692"/>
      <c r="BY26" s="692"/>
      <c r="BZ26" s="692"/>
      <c r="CA26" s="692"/>
      <c r="CB26" s="750"/>
      <c r="CD26" s="706" t="s">
        <v>298</v>
      </c>
      <c r="CE26" s="703"/>
      <c r="CF26" s="703"/>
      <c r="CG26" s="703"/>
      <c r="CH26" s="703"/>
      <c r="CI26" s="703"/>
      <c r="CJ26" s="703"/>
      <c r="CK26" s="703"/>
      <c r="CL26" s="703"/>
      <c r="CM26" s="703"/>
      <c r="CN26" s="703"/>
      <c r="CO26" s="703"/>
      <c r="CP26" s="703"/>
      <c r="CQ26" s="704"/>
      <c r="CR26" s="664">
        <v>366678</v>
      </c>
      <c r="CS26" s="665"/>
      <c r="CT26" s="665"/>
      <c r="CU26" s="665"/>
      <c r="CV26" s="665"/>
      <c r="CW26" s="665"/>
      <c r="CX26" s="665"/>
      <c r="CY26" s="666"/>
      <c r="CZ26" s="667">
        <v>8.8000000000000007</v>
      </c>
      <c r="DA26" s="677"/>
      <c r="DB26" s="677"/>
      <c r="DC26" s="678"/>
      <c r="DD26" s="670">
        <v>332302</v>
      </c>
      <c r="DE26" s="665"/>
      <c r="DF26" s="665"/>
      <c r="DG26" s="665"/>
      <c r="DH26" s="665"/>
      <c r="DI26" s="665"/>
      <c r="DJ26" s="665"/>
      <c r="DK26" s="666"/>
      <c r="DL26" s="670" t="s">
        <v>229</v>
      </c>
      <c r="DM26" s="665"/>
      <c r="DN26" s="665"/>
      <c r="DO26" s="665"/>
      <c r="DP26" s="665"/>
      <c r="DQ26" s="665"/>
      <c r="DR26" s="665"/>
      <c r="DS26" s="665"/>
      <c r="DT26" s="665"/>
      <c r="DU26" s="665"/>
      <c r="DV26" s="666"/>
      <c r="DW26" s="667" t="s">
        <v>131</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2490603</v>
      </c>
      <c r="S27" s="665"/>
      <c r="T27" s="665"/>
      <c r="U27" s="665"/>
      <c r="V27" s="665"/>
      <c r="W27" s="665"/>
      <c r="X27" s="665"/>
      <c r="Y27" s="666"/>
      <c r="Z27" s="691">
        <v>55.9</v>
      </c>
      <c r="AA27" s="691"/>
      <c r="AB27" s="691"/>
      <c r="AC27" s="691"/>
      <c r="AD27" s="692">
        <v>2308598</v>
      </c>
      <c r="AE27" s="692"/>
      <c r="AF27" s="692"/>
      <c r="AG27" s="692"/>
      <c r="AH27" s="692"/>
      <c r="AI27" s="692"/>
      <c r="AJ27" s="692"/>
      <c r="AK27" s="692"/>
      <c r="AL27" s="667">
        <v>99.3</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305675</v>
      </c>
      <c r="BH27" s="665"/>
      <c r="BI27" s="665"/>
      <c r="BJ27" s="665"/>
      <c r="BK27" s="665"/>
      <c r="BL27" s="665"/>
      <c r="BM27" s="665"/>
      <c r="BN27" s="666"/>
      <c r="BO27" s="691">
        <v>100</v>
      </c>
      <c r="BP27" s="691"/>
      <c r="BQ27" s="691"/>
      <c r="BR27" s="691"/>
      <c r="BS27" s="692" t="s">
        <v>229</v>
      </c>
      <c r="BT27" s="692"/>
      <c r="BU27" s="692"/>
      <c r="BV27" s="692"/>
      <c r="BW27" s="692"/>
      <c r="BX27" s="692"/>
      <c r="BY27" s="692"/>
      <c r="BZ27" s="692"/>
      <c r="CA27" s="692"/>
      <c r="CB27" s="750"/>
      <c r="CD27" s="706" t="s">
        <v>301</v>
      </c>
      <c r="CE27" s="703"/>
      <c r="CF27" s="703"/>
      <c r="CG27" s="703"/>
      <c r="CH27" s="703"/>
      <c r="CI27" s="703"/>
      <c r="CJ27" s="703"/>
      <c r="CK27" s="703"/>
      <c r="CL27" s="703"/>
      <c r="CM27" s="703"/>
      <c r="CN27" s="703"/>
      <c r="CO27" s="703"/>
      <c r="CP27" s="703"/>
      <c r="CQ27" s="704"/>
      <c r="CR27" s="664">
        <v>230810</v>
      </c>
      <c r="CS27" s="675"/>
      <c r="CT27" s="675"/>
      <c r="CU27" s="675"/>
      <c r="CV27" s="675"/>
      <c r="CW27" s="675"/>
      <c r="CX27" s="675"/>
      <c r="CY27" s="676"/>
      <c r="CZ27" s="667">
        <v>5.5</v>
      </c>
      <c r="DA27" s="677"/>
      <c r="DB27" s="677"/>
      <c r="DC27" s="678"/>
      <c r="DD27" s="670">
        <v>54153</v>
      </c>
      <c r="DE27" s="675"/>
      <c r="DF27" s="675"/>
      <c r="DG27" s="675"/>
      <c r="DH27" s="675"/>
      <c r="DI27" s="675"/>
      <c r="DJ27" s="675"/>
      <c r="DK27" s="676"/>
      <c r="DL27" s="670">
        <v>49698</v>
      </c>
      <c r="DM27" s="675"/>
      <c r="DN27" s="675"/>
      <c r="DO27" s="675"/>
      <c r="DP27" s="675"/>
      <c r="DQ27" s="675"/>
      <c r="DR27" s="675"/>
      <c r="DS27" s="675"/>
      <c r="DT27" s="675"/>
      <c r="DU27" s="675"/>
      <c r="DV27" s="676"/>
      <c r="DW27" s="667">
        <v>2.1</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502</v>
      </c>
      <c r="S28" s="665"/>
      <c r="T28" s="665"/>
      <c r="U28" s="665"/>
      <c r="V28" s="665"/>
      <c r="W28" s="665"/>
      <c r="X28" s="665"/>
      <c r="Y28" s="666"/>
      <c r="Z28" s="691">
        <v>0</v>
      </c>
      <c r="AA28" s="691"/>
      <c r="AB28" s="691"/>
      <c r="AC28" s="691"/>
      <c r="AD28" s="692">
        <v>502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401084</v>
      </c>
      <c r="CS28" s="665"/>
      <c r="CT28" s="665"/>
      <c r="CU28" s="665"/>
      <c r="CV28" s="665"/>
      <c r="CW28" s="665"/>
      <c r="CX28" s="665"/>
      <c r="CY28" s="666"/>
      <c r="CZ28" s="667">
        <v>9.6</v>
      </c>
      <c r="DA28" s="677"/>
      <c r="DB28" s="677"/>
      <c r="DC28" s="678"/>
      <c r="DD28" s="670">
        <v>401084</v>
      </c>
      <c r="DE28" s="665"/>
      <c r="DF28" s="665"/>
      <c r="DG28" s="665"/>
      <c r="DH28" s="665"/>
      <c r="DI28" s="665"/>
      <c r="DJ28" s="665"/>
      <c r="DK28" s="666"/>
      <c r="DL28" s="670">
        <v>401084</v>
      </c>
      <c r="DM28" s="665"/>
      <c r="DN28" s="665"/>
      <c r="DO28" s="665"/>
      <c r="DP28" s="665"/>
      <c r="DQ28" s="665"/>
      <c r="DR28" s="665"/>
      <c r="DS28" s="665"/>
      <c r="DT28" s="665"/>
      <c r="DU28" s="665"/>
      <c r="DV28" s="666"/>
      <c r="DW28" s="667">
        <v>16.7</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19039</v>
      </c>
      <c r="S29" s="665"/>
      <c r="T29" s="665"/>
      <c r="U29" s="665"/>
      <c r="V29" s="665"/>
      <c r="W29" s="665"/>
      <c r="X29" s="665"/>
      <c r="Y29" s="666"/>
      <c r="Z29" s="691">
        <v>0.4</v>
      </c>
      <c r="AA29" s="691"/>
      <c r="AB29" s="691"/>
      <c r="AC29" s="691"/>
      <c r="AD29" s="692" t="s">
        <v>131</v>
      </c>
      <c r="AE29" s="692"/>
      <c r="AF29" s="692"/>
      <c r="AG29" s="692"/>
      <c r="AH29" s="692"/>
      <c r="AI29" s="692"/>
      <c r="AJ29" s="692"/>
      <c r="AK29" s="692"/>
      <c r="AL29" s="667" t="s">
        <v>131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706" t="s">
        <v>70</v>
      </c>
      <c r="CG29" s="703"/>
      <c r="CH29" s="703"/>
      <c r="CI29" s="703"/>
      <c r="CJ29" s="703"/>
      <c r="CK29" s="703"/>
      <c r="CL29" s="703"/>
      <c r="CM29" s="703"/>
      <c r="CN29" s="703"/>
      <c r="CO29" s="703"/>
      <c r="CP29" s="703"/>
      <c r="CQ29" s="704"/>
      <c r="CR29" s="664">
        <v>401027</v>
      </c>
      <c r="CS29" s="675"/>
      <c r="CT29" s="675"/>
      <c r="CU29" s="675"/>
      <c r="CV29" s="675"/>
      <c r="CW29" s="675"/>
      <c r="CX29" s="675"/>
      <c r="CY29" s="676"/>
      <c r="CZ29" s="667">
        <v>9.6</v>
      </c>
      <c r="DA29" s="677"/>
      <c r="DB29" s="677"/>
      <c r="DC29" s="678"/>
      <c r="DD29" s="670">
        <v>401027</v>
      </c>
      <c r="DE29" s="675"/>
      <c r="DF29" s="675"/>
      <c r="DG29" s="675"/>
      <c r="DH29" s="675"/>
      <c r="DI29" s="675"/>
      <c r="DJ29" s="675"/>
      <c r="DK29" s="676"/>
      <c r="DL29" s="670">
        <v>401027</v>
      </c>
      <c r="DM29" s="675"/>
      <c r="DN29" s="675"/>
      <c r="DO29" s="675"/>
      <c r="DP29" s="675"/>
      <c r="DQ29" s="675"/>
      <c r="DR29" s="675"/>
      <c r="DS29" s="675"/>
      <c r="DT29" s="675"/>
      <c r="DU29" s="675"/>
      <c r="DV29" s="676"/>
      <c r="DW29" s="667">
        <v>16.7</v>
      </c>
      <c r="DX29" s="677"/>
      <c r="DY29" s="677"/>
      <c r="DZ29" s="677"/>
      <c r="EA29" s="677"/>
      <c r="EB29" s="677"/>
      <c r="EC29" s="698"/>
    </row>
    <row r="30" spans="2:133" ht="11.25" customHeight="1" x14ac:dyDescent="0.15">
      <c r="B30" s="661" t="s">
        <v>306</v>
      </c>
      <c r="C30" s="662"/>
      <c r="D30" s="662"/>
      <c r="E30" s="662"/>
      <c r="F30" s="662"/>
      <c r="G30" s="662"/>
      <c r="H30" s="662"/>
      <c r="I30" s="662"/>
      <c r="J30" s="662"/>
      <c r="K30" s="662"/>
      <c r="L30" s="662"/>
      <c r="M30" s="662"/>
      <c r="N30" s="662"/>
      <c r="O30" s="662"/>
      <c r="P30" s="662"/>
      <c r="Q30" s="663"/>
      <c r="R30" s="664">
        <v>64813</v>
      </c>
      <c r="S30" s="665"/>
      <c r="T30" s="665"/>
      <c r="U30" s="665"/>
      <c r="V30" s="665"/>
      <c r="W30" s="665"/>
      <c r="X30" s="665"/>
      <c r="Y30" s="666"/>
      <c r="Z30" s="691">
        <v>1.5</v>
      </c>
      <c r="AA30" s="691"/>
      <c r="AB30" s="691"/>
      <c r="AC30" s="691"/>
      <c r="AD30" s="692">
        <v>5682</v>
      </c>
      <c r="AE30" s="692"/>
      <c r="AF30" s="692"/>
      <c r="AG30" s="692"/>
      <c r="AH30" s="692"/>
      <c r="AI30" s="692"/>
      <c r="AJ30" s="692"/>
      <c r="AK30" s="692"/>
      <c r="AL30" s="667">
        <v>0.2</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706" t="s">
        <v>309</v>
      </c>
      <c r="CG30" s="703"/>
      <c r="CH30" s="703"/>
      <c r="CI30" s="703"/>
      <c r="CJ30" s="703"/>
      <c r="CK30" s="703"/>
      <c r="CL30" s="703"/>
      <c r="CM30" s="703"/>
      <c r="CN30" s="703"/>
      <c r="CO30" s="703"/>
      <c r="CP30" s="703"/>
      <c r="CQ30" s="704"/>
      <c r="CR30" s="664">
        <v>391267</v>
      </c>
      <c r="CS30" s="665"/>
      <c r="CT30" s="665"/>
      <c r="CU30" s="665"/>
      <c r="CV30" s="665"/>
      <c r="CW30" s="665"/>
      <c r="CX30" s="665"/>
      <c r="CY30" s="666"/>
      <c r="CZ30" s="667">
        <v>9.4</v>
      </c>
      <c r="DA30" s="677"/>
      <c r="DB30" s="677"/>
      <c r="DC30" s="678"/>
      <c r="DD30" s="670">
        <v>391267</v>
      </c>
      <c r="DE30" s="665"/>
      <c r="DF30" s="665"/>
      <c r="DG30" s="665"/>
      <c r="DH30" s="665"/>
      <c r="DI30" s="665"/>
      <c r="DJ30" s="665"/>
      <c r="DK30" s="666"/>
      <c r="DL30" s="670">
        <v>391267</v>
      </c>
      <c r="DM30" s="665"/>
      <c r="DN30" s="665"/>
      <c r="DO30" s="665"/>
      <c r="DP30" s="665"/>
      <c r="DQ30" s="665"/>
      <c r="DR30" s="665"/>
      <c r="DS30" s="665"/>
      <c r="DT30" s="665"/>
      <c r="DU30" s="665"/>
      <c r="DV30" s="666"/>
      <c r="DW30" s="667">
        <v>16.3</v>
      </c>
      <c r="DX30" s="677"/>
      <c r="DY30" s="677"/>
      <c r="DZ30" s="677"/>
      <c r="EA30" s="677"/>
      <c r="EB30" s="677"/>
      <c r="EC30" s="698"/>
    </row>
    <row r="31" spans="2:133" ht="11.25" customHeight="1" x14ac:dyDescent="0.15">
      <c r="B31" s="661" t="s">
        <v>310</v>
      </c>
      <c r="C31" s="662"/>
      <c r="D31" s="662"/>
      <c r="E31" s="662"/>
      <c r="F31" s="662"/>
      <c r="G31" s="662"/>
      <c r="H31" s="662"/>
      <c r="I31" s="662"/>
      <c r="J31" s="662"/>
      <c r="K31" s="662"/>
      <c r="L31" s="662"/>
      <c r="M31" s="662"/>
      <c r="N31" s="662"/>
      <c r="O31" s="662"/>
      <c r="P31" s="662"/>
      <c r="Q31" s="663"/>
      <c r="R31" s="664">
        <v>3065</v>
      </c>
      <c r="S31" s="665"/>
      <c r="T31" s="665"/>
      <c r="U31" s="665"/>
      <c r="V31" s="665"/>
      <c r="W31" s="665"/>
      <c r="X31" s="665"/>
      <c r="Y31" s="666"/>
      <c r="Z31" s="691">
        <v>0.1</v>
      </c>
      <c r="AA31" s="691"/>
      <c r="AB31" s="691"/>
      <c r="AC31" s="691"/>
      <c r="AD31" s="692" t="s">
        <v>131</v>
      </c>
      <c r="AE31" s="692"/>
      <c r="AF31" s="692"/>
      <c r="AG31" s="692"/>
      <c r="AH31" s="692"/>
      <c r="AI31" s="692"/>
      <c r="AJ31" s="692"/>
      <c r="AK31" s="692"/>
      <c r="AL31" s="667" t="s">
        <v>229</v>
      </c>
      <c r="AM31" s="668"/>
      <c r="AN31" s="668"/>
      <c r="AO31" s="693"/>
      <c r="AP31" s="737" t="s">
        <v>311</v>
      </c>
      <c r="AQ31" s="738"/>
      <c r="AR31" s="738"/>
      <c r="AS31" s="738"/>
      <c r="AT31" s="743" t="s">
        <v>312</v>
      </c>
      <c r="AU31" s="217"/>
      <c r="AV31" s="217"/>
      <c r="AW31" s="217"/>
      <c r="AX31" s="730" t="s">
        <v>190</v>
      </c>
      <c r="AY31" s="731"/>
      <c r="AZ31" s="731"/>
      <c r="BA31" s="731"/>
      <c r="BB31" s="731"/>
      <c r="BC31" s="731"/>
      <c r="BD31" s="731"/>
      <c r="BE31" s="731"/>
      <c r="BF31" s="732"/>
      <c r="BG31" s="733">
        <v>98.9</v>
      </c>
      <c r="BH31" s="734"/>
      <c r="BI31" s="734"/>
      <c r="BJ31" s="734"/>
      <c r="BK31" s="734"/>
      <c r="BL31" s="734"/>
      <c r="BM31" s="735">
        <v>94.5</v>
      </c>
      <c r="BN31" s="734"/>
      <c r="BO31" s="734"/>
      <c r="BP31" s="734"/>
      <c r="BQ31" s="736"/>
      <c r="BR31" s="733">
        <v>98.9</v>
      </c>
      <c r="BS31" s="734"/>
      <c r="BT31" s="734"/>
      <c r="BU31" s="734"/>
      <c r="BV31" s="734"/>
      <c r="BW31" s="734"/>
      <c r="BX31" s="735">
        <v>95</v>
      </c>
      <c r="BY31" s="734"/>
      <c r="BZ31" s="734"/>
      <c r="CA31" s="734"/>
      <c r="CB31" s="736"/>
      <c r="CD31" s="753"/>
      <c r="CE31" s="754"/>
      <c r="CF31" s="706" t="s">
        <v>313</v>
      </c>
      <c r="CG31" s="703"/>
      <c r="CH31" s="703"/>
      <c r="CI31" s="703"/>
      <c r="CJ31" s="703"/>
      <c r="CK31" s="703"/>
      <c r="CL31" s="703"/>
      <c r="CM31" s="703"/>
      <c r="CN31" s="703"/>
      <c r="CO31" s="703"/>
      <c r="CP31" s="703"/>
      <c r="CQ31" s="704"/>
      <c r="CR31" s="664">
        <v>9760</v>
      </c>
      <c r="CS31" s="675"/>
      <c r="CT31" s="675"/>
      <c r="CU31" s="675"/>
      <c r="CV31" s="675"/>
      <c r="CW31" s="675"/>
      <c r="CX31" s="675"/>
      <c r="CY31" s="676"/>
      <c r="CZ31" s="667">
        <v>0.2</v>
      </c>
      <c r="DA31" s="677"/>
      <c r="DB31" s="677"/>
      <c r="DC31" s="678"/>
      <c r="DD31" s="670">
        <v>9760</v>
      </c>
      <c r="DE31" s="675"/>
      <c r="DF31" s="675"/>
      <c r="DG31" s="675"/>
      <c r="DH31" s="675"/>
      <c r="DI31" s="675"/>
      <c r="DJ31" s="675"/>
      <c r="DK31" s="676"/>
      <c r="DL31" s="670">
        <v>9760</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314</v>
      </c>
      <c r="C32" s="662"/>
      <c r="D32" s="662"/>
      <c r="E32" s="662"/>
      <c r="F32" s="662"/>
      <c r="G32" s="662"/>
      <c r="H32" s="662"/>
      <c r="I32" s="662"/>
      <c r="J32" s="662"/>
      <c r="K32" s="662"/>
      <c r="L32" s="662"/>
      <c r="M32" s="662"/>
      <c r="N32" s="662"/>
      <c r="O32" s="662"/>
      <c r="P32" s="662"/>
      <c r="Q32" s="663"/>
      <c r="R32" s="664">
        <v>336171</v>
      </c>
      <c r="S32" s="665"/>
      <c r="T32" s="665"/>
      <c r="U32" s="665"/>
      <c r="V32" s="665"/>
      <c r="W32" s="665"/>
      <c r="X32" s="665"/>
      <c r="Y32" s="666"/>
      <c r="Z32" s="691">
        <v>7.5</v>
      </c>
      <c r="AA32" s="691"/>
      <c r="AB32" s="691"/>
      <c r="AC32" s="691"/>
      <c r="AD32" s="692" t="s">
        <v>131</v>
      </c>
      <c r="AE32" s="692"/>
      <c r="AF32" s="692"/>
      <c r="AG32" s="692"/>
      <c r="AH32" s="692"/>
      <c r="AI32" s="692"/>
      <c r="AJ32" s="692"/>
      <c r="AK32" s="692"/>
      <c r="AL32" s="667" t="s">
        <v>131</v>
      </c>
      <c r="AM32" s="668"/>
      <c r="AN32" s="668"/>
      <c r="AO32" s="693"/>
      <c r="AP32" s="739"/>
      <c r="AQ32" s="740"/>
      <c r="AR32" s="740"/>
      <c r="AS32" s="740"/>
      <c r="AT32" s="744"/>
      <c r="AU32" s="216" t="s">
        <v>315</v>
      </c>
      <c r="AV32" s="216"/>
      <c r="AW32" s="216"/>
      <c r="AX32" s="661" t="s">
        <v>316</v>
      </c>
      <c r="AY32" s="662"/>
      <c r="AZ32" s="662"/>
      <c r="BA32" s="662"/>
      <c r="BB32" s="662"/>
      <c r="BC32" s="662"/>
      <c r="BD32" s="662"/>
      <c r="BE32" s="662"/>
      <c r="BF32" s="663"/>
      <c r="BG32" s="746">
        <v>98.8</v>
      </c>
      <c r="BH32" s="675"/>
      <c r="BI32" s="675"/>
      <c r="BJ32" s="675"/>
      <c r="BK32" s="675"/>
      <c r="BL32" s="675"/>
      <c r="BM32" s="668">
        <v>96.5</v>
      </c>
      <c r="BN32" s="747"/>
      <c r="BO32" s="747"/>
      <c r="BP32" s="747"/>
      <c r="BQ32" s="702"/>
      <c r="BR32" s="746">
        <v>99.4</v>
      </c>
      <c r="BS32" s="675"/>
      <c r="BT32" s="675"/>
      <c r="BU32" s="675"/>
      <c r="BV32" s="675"/>
      <c r="BW32" s="675"/>
      <c r="BX32" s="668">
        <v>97.1</v>
      </c>
      <c r="BY32" s="747"/>
      <c r="BZ32" s="747"/>
      <c r="CA32" s="747"/>
      <c r="CB32" s="702"/>
      <c r="CD32" s="755"/>
      <c r="CE32" s="756"/>
      <c r="CF32" s="706" t="s">
        <v>317</v>
      </c>
      <c r="CG32" s="703"/>
      <c r="CH32" s="703"/>
      <c r="CI32" s="703"/>
      <c r="CJ32" s="703"/>
      <c r="CK32" s="703"/>
      <c r="CL32" s="703"/>
      <c r="CM32" s="703"/>
      <c r="CN32" s="703"/>
      <c r="CO32" s="703"/>
      <c r="CP32" s="703"/>
      <c r="CQ32" s="704"/>
      <c r="CR32" s="664">
        <v>57</v>
      </c>
      <c r="CS32" s="665"/>
      <c r="CT32" s="665"/>
      <c r="CU32" s="665"/>
      <c r="CV32" s="665"/>
      <c r="CW32" s="665"/>
      <c r="CX32" s="665"/>
      <c r="CY32" s="666"/>
      <c r="CZ32" s="667">
        <v>0</v>
      </c>
      <c r="DA32" s="677"/>
      <c r="DB32" s="677"/>
      <c r="DC32" s="678"/>
      <c r="DD32" s="670">
        <v>57</v>
      </c>
      <c r="DE32" s="665"/>
      <c r="DF32" s="665"/>
      <c r="DG32" s="665"/>
      <c r="DH32" s="665"/>
      <c r="DI32" s="665"/>
      <c r="DJ32" s="665"/>
      <c r="DK32" s="666"/>
      <c r="DL32" s="670">
        <v>57</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318</v>
      </c>
      <c r="C33" s="728"/>
      <c r="D33" s="728"/>
      <c r="E33" s="728"/>
      <c r="F33" s="728"/>
      <c r="G33" s="728"/>
      <c r="H33" s="728"/>
      <c r="I33" s="728"/>
      <c r="J33" s="728"/>
      <c r="K33" s="728"/>
      <c r="L33" s="728"/>
      <c r="M33" s="728"/>
      <c r="N33" s="728"/>
      <c r="O33" s="728"/>
      <c r="P33" s="728"/>
      <c r="Q33" s="729"/>
      <c r="R33" s="664" t="s">
        <v>131</v>
      </c>
      <c r="S33" s="665"/>
      <c r="T33" s="665"/>
      <c r="U33" s="665"/>
      <c r="V33" s="665"/>
      <c r="W33" s="665"/>
      <c r="X33" s="665"/>
      <c r="Y33" s="666"/>
      <c r="Z33" s="691" t="s">
        <v>131</v>
      </c>
      <c r="AA33" s="691"/>
      <c r="AB33" s="691"/>
      <c r="AC33" s="691"/>
      <c r="AD33" s="692" t="s">
        <v>131</v>
      </c>
      <c r="AE33" s="692"/>
      <c r="AF33" s="692"/>
      <c r="AG33" s="692"/>
      <c r="AH33" s="692"/>
      <c r="AI33" s="692"/>
      <c r="AJ33" s="692"/>
      <c r="AK33" s="692"/>
      <c r="AL33" s="667" t="s">
        <v>131</v>
      </c>
      <c r="AM33" s="668"/>
      <c r="AN33" s="668"/>
      <c r="AO33" s="693"/>
      <c r="AP33" s="741"/>
      <c r="AQ33" s="742"/>
      <c r="AR33" s="742"/>
      <c r="AS33" s="742"/>
      <c r="AT33" s="745"/>
      <c r="AU33" s="218"/>
      <c r="AV33" s="218"/>
      <c r="AW33" s="218"/>
      <c r="AX33" s="641" t="s">
        <v>319</v>
      </c>
      <c r="AY33" s="642"/>
      <c r="AZ33" s="642"/>
      <c r="BA33" s="642"/>
      <c r="BB33" s="642"/>
      <c r="BC33" s="642"/>
      <c r="BD33" s="642"/>
      <c r="BE33" s="642"/>
      <c r="BF33" s="643"/>
      <c r="BG33" s="726">
        <v>98.9</v>
      </c>
      <c r="BH33" s="645"/>
      <c r="BI33" s="645"/>
      <c r="BJ33" s="645"/>
      <c r="BK33" s="645"/>
      <c r="BL33" s="645"/>
      <c r="BM33" s="683">
        <v>92.2</v>
      </c>
      <c r="BN33" s="645"/>
      <c r="BO33" s="645"/>
      <c r="BP33" s="645"/>
      <c r="BQ33" s="694"/>
      <c r="BR33" s="726">
        <v>98.3</v>
      </c>
      <c r="BS33" s="645"/>
      <c r="BT33" s="645"/>
      <c r="BU33" s="645"/>
      <c r="BV33" s="645"/>
      <c r="BW33" s="645"/>
      <c r="BX33" s="683">
        <v>92.9</v>
      </c>
      <c r="BY33" s="645"/>
      <c r="BZ33" s="645"/>
      <c r="CA33" s="645"/>
      <c r="CB33" s="694"/>
      <c r="CD33" s="706" t="s">
        <v>320</v>
      </c>
      <c r="CE33" s="703"/>
      <c r="CF33" s="703"/>
      <c r="CG33" s="703"/>
      <c r="CH33" s="703"/>
      <c r="CI33" s="703"/>
      <c r="CJ33" s="703"/>
      <c r="CK33" s="703"/>
      <c r="CL33" s="703"/>
      <c r="CM33" s="703"/>
      <c r="CN33" s="703"/>
      <c r="CO33" s="703"/>
      <c r="CP33" s="703"/>
      <c r="CQ33" s="704"/>
      <c r="CR33" s="664">
        <v>2560886</v>
      </c>
      <c r="CS33" s="675"/>
      <c r="CT33" s="675"/>
      <c r="CU33" s="675"/>
      <c r="CV33" s="675"/>
      <c r="CW33" s="675"/>
      <c r="CX33" s="675"/>
      <c r="CY33" s="676"/>
      <c r="CZ33" s="667">
        <v>61.4</v>
      </c>
      <c r="DA33" s="677"/>
      <c r="DB33" s="677"/>
      <c r="DC33" s="678"/>
      <c r="DD33" s="670">
        <v>1779571</v>
      </c>
      <c r="DE33" s="675"/>
      <c r="DF33" s="675"/>
      <c r="DG33" s="675"/>
      <c r="DH33" s="675"/>
      <c r="DI33" s="675"/>
      <c r="DJ33" s="675"/>
      <c r="DK33" s="676"/>
      <c r="DL33" s="670">
        <v>844762</v>
      </c>
      <c r="DM33" s="675"/>
      <c r="DN33" s="675"/>
      <c r="DO33" s="675"/>
      <c r="DP33" s="675"/>
      <c r="DQ33" s="675"/>
      <c r="DR33" s="675"/>
      <c r="DS33" s="675"/>
      <c r="DT33" s="675"/>
      <c r="DU33" s="675"/>
      <c r="DV33" s="676"/>
      <c r="DW33" s="667">
        <v>35.200000000000003</v>
      </c>
      <c r="DX33" s="677"/>
      <c r="DY33" s="677"/>
      <c r="DZ33" s="677"/>
      <c r="EA33" s="677"/>
      <c r="EB33" s="677"/>
      <c r="EC33" s="698"/>
    </row>
    <row r="34" spans="2:133" ht="11.25" customHeight="1" x14ac:dyDescent="0.15">
      <c r="B34" s="661" t="s">
        <v>321</v>
      </c>
      <c r="C34" s="662"/>
      <c r="D34" s="662"/>
      <c r="E34" s="662"/>
      <c r="F34" s="662"/>
      <c r="G34" s="662"/>
      <c r="H34" s="662"/>
      <c r="I34" s="662"/>
      <c r="J34" s="662"/>
      <c r="K34" s="662"/>
      <c r="L34" s="662"/>
      <c r="M34" s="662"/>
      <c r="N34" s="662"/>
      <c r="O34" s="662"/>
      <c r="P34" s="662"/>
      <c r="Q34" s="663"/>
      <c r="R34" s="664">
        <v>239176</v>
      </c>
      <c r="S34" s="665"/>
      <c r="T34" s="665"/>
      <c r="U34" s="665"/>
      <c r="V34" s="665"/>
      <c r="W34" s="665"/>
      <c r="X34" s="665"/>
      <c r="Y34" s="666"/>
      <c r="Z34" s="691">
        <v>5.4</v>
      </c>
      <c r="AA34" s="691"/>
      <c r="AB34" s="691"/>
      <c r="AC34" s="691"/>
      <c r="AD34" s="692" t="s">
        <v>131</v>
      </c>
      <c r="AE34" s="692"/>
      <c r="AF34" s="692"/>
      <c r="AG34" s="692"/>
      <c r="AH34" s="692"/>
      <c r="AI34" s="692"/>
      <c r="AJ34" s="692"/>
      <c r="AK34" s="692"/>
      <c r="AL34" s="667" t="s">
        <v>131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322</v>
      </c>
      <c r="CE34" s="703"/>
      <c r="CF34" s="703"/>
      <c r="CG34" s="703"/>
      <c r="CH34" s="703"/>
      <c r="CI34" s="703"/>
      <c r="CJ34" s="703"/>
      <c r="CK34" s="703"/>
      <c r="CL34" s="703"/>
      <c r="CM34" s="703"/>
      <c r="CN34" s="703"/>
      <c r="CO34" s="703"/>
      <c r="CP34" s="703"/>
      <c r="CQ34" s="704"/>
      <c r="CR34" s="664">
        <v>702934</v>
      </c>
      <c r="CS34" s="665"/>
      <c r="CT34" s="665"/>
      <c r="CU34" s="665"/>
      <c r="CV34" s="665"/>
      <c r="CW34" s="665"/>
      <c r="CX34" s="665"/>
      <c r="CY34" s="666"/>
      <c r="CZ34" s="667">
        <v>16.899999999999999</v>
      </c>
      <c r="DA34" s="677"/>
      <c r="DB34" s="677"/>
      <c r="DC34" s="678"/>
      <c r="DD34" s="670">
        <v>475893</v>
      </c>
      <c r="DE34" s="665"/>
      <c r="DF34" s="665"/>
      <c r="DG34" s="665"/>
      <c r="DH34" s="665"/>
      <c r="DI34" s="665"/>
      <c r="DJ34" s="665"/>
      <c r="DK34" s="666"/>
      <c r="DL34" s="670">
        <v>326206</v>
      </c>
      <c r="DM34" s="665"/>
      <c r="DN34" s="665"/>
      <c r="DO34" s="665"/>
      <c r="DP34" s="665"/>
      <c r="DQ34" s="665"/>
      <c r="DR34" s="665"/>
      <c r="DS34" s="665"/>
      <c r="DT34" s="665"/>
      <c r="DU34" s="665"/>
      <c r="DV34" s="666"/>
      <c r="DW34" s="667">
        <v>13.6</v>
      </c>
      <c r="DX34" s="677"/>
      <c r="DY34" s="677"/>
      <c r="DZ34" s="677"/>
      <c r="EA34" s="677"/>
      <c r="EB34" s="677"/>
      <c r="EC34" s="698"/>
    </row>
    <row r="35" spans="2:133" ht="11.25" customHeight="1" x14ac:dyDescent="0.15">
      <c r="B35" s="661" t="s">
        <v>323</v>
      </c>
      <c r="C35" s="662"/>
      <c r="D35" s="662"/>
      <c r="E35" s="662"/>
      <c r="F35" s="662"/>
      <c r="G35" s="662"/>
      <c r="H35" s="662"/>
      <c r="I35" s="662"/>
      <c r="J35" s="662"/>
      <c r="K35" s="662"/>
      <c r="L35" s="662"/>
      <c r="M35" s="662"/>
      <c r="N35" s="662"/>
      <c r="O35" s="662"/>
      <c r="P35" s="662"/>
      <c r="Q35" s="663"/>
      <c r="R35" s="664">
        <v>15454</v>
      </c>
      <c r="S35" s="665"/>
      <c r="T35" s="665"/>
      <c r="U35" s="665"/>
      <c r="V35" s="665"/>
      <c r="W35" s="665"/>
      <c r="X35" s="665"/>
      <c r="Y35" s="666"/>
      <c r="Z35" s="691">
        <v>0.3</v>
      </c>
      <c r="AA35" s="691"/>
      <c r="AB35" s="691"/>
      <c r="AC35" s="691"/>
      <c r="AD35" s="692">
        <v>25</v>
      </c>
      <c r="AE35" s="692"/>
      <c r="AF35" s="692"/>
      <c r="AG35" s="692"/>
      <c r="AH35" s="692"/>
      <c r="AI35" s="692"/>
      <c r="AJ35" s="692"/>
      <c r="AK35" s="692"/>
      <c r="AL35" s="667">
        <v>0</v>
      </c>
      <c r="AM35" s="668"/>
      <c r="AN35" s="668"/>
      <c r="AO35" s="693"/>
      <c r="AP35" s="221"/>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7347</v>
      </c>
      <c r="CS35" s="675"/>
      <c r="CT35" s="675"/>
      <c r="CU35" s="675"/>
      <c r="CV35" s="675"/>
      <c r="CW35" s="675"/>
      <c r="CX35" s="675"/>
      <c r="CY35" s="676"/>
      <c r="CZ35" s="667">
        <v>0.2</v>
      </c>
      <c r="DA35" s="677"/>
      <c r="DB35" s="677"/>
      <c r="DC35" s="678"/>
      <c r="DD35" s="670">
        <v>7347</v>
      </c>
      <c r="DE35" s="675"/>
      <c r="DF35" s="675"/>
      <c r="DG35" s="675"/>
      <c r="DH35" s="675"/>
      <c r="DI35" s="675"/>
      <c r="DJ35" s="675"/>
      <c r="DK35" s="676"/>
      <c r="DL35" s="670" t="s">
        <v>229</v>
      </c>
      <c r="DM35" s="675"/>
      <c r="DN35" s="675"/>
      <c r="DO35" s="675"/>
      <c r="DP35" s="675"/>
      <c r="DQ35" s="675"/>
      <c r="DR35" s="675"/>
      <c r="DS35" s="675"/>
      <c r="DT35" s="675"/>
      <c r="DU35" s="675"/>
      <c r="DV35" s="676"/>
      <c r="DW35" s="667" t="s">
        <v>140</v>
      </c>
      <c r="DX35" s="677"/>
      <c r="DY35" s="677"/>
      <c r="DZ35" s="677"/>
      <c r="EA35" s="677"/>
      <c r="EB35" s="677"/>
      <c r="EC35" s="698"/>
    </row>
    <row r="36" spans="2:133" ht="11.25" customHeight="1" x14ac:dyDescent="0.15">
      <c r="B36" s="661" t="s">
        <v>327</v>
      </c>
      <c r="C36" s="662"/>
      <c r="D36" s="662"/>
      <c r="E36" s="662"/>
      <c r="F36" s="662"/>
      <c r="G36" s="662"/>
      <c r="H36" s="662"/>
      <c r="I36" s="662"/>
      <c r="J36" s="662"/>
      <c r="K36" s="662"/>
      <c r="L36" s="662"/>
      <c r="M36" s="662"/>
      <c r="N36" s="662"/>
      <c r="O36" s="662"/>
      <c r="P36" s="662"/>
      <c r="Q36" s="663"/>
      <c r="R36" s="664">
        <v>13607</v>
      </c>
      <c r="S36" s="665"/>
      <c r="T36" s="665"/>
      <c r="U36" s="665"/>
      <c r="V36" s="665"/>
      <c r="W36" s="665"/>
      <c r="X36" s="665"/>
      <c r="Y36" s="666"/>
      <c r="Z36" s="691">
        <v>0.3</v>
      </c>
      <c r="AA36" s="691"/>
      <c r="AB36" s="691"/>
      <c r="AC36" s="691"/>
      <c r="AD36" s="692" t="s">
        <v>131</v>
      </c>
      <c r="AE36" s="692"/>
      <c r="AF36" s="692"/>
      <c r="AG36" s="692"/>
      <c r="AH36" s="692"/>
      <c r="AI36" s="692"/>
      <c r="AJ36" s="692"/>
      <c r="AK36" s="692"/>
      <c r="AL36" s="667" t="s">
        <v>131</v>
      </c>
      <c r="AM36" s="668"/>
      <c r="AN36" s="668"/>
      <c r="AO36" s="693"/>
      <c r="AP36" s="221"/>
      <c r="AQ36" s="714" t="s">
        <v>328</v>
      </c>
      <c r="AR36" s="715"/>
      <c r="AS36" s="715"/>
      <c r="AT36" s="715"/>
      <c r="AU36" s="715"/>
      <c r="AV36" s="715"/>
      <c r="AW36" s="715"/>
      <c r="AX36" s="715"/>
      <c r="AY36" s="716"/>
      <c r="AZ36" s="717">
        <v>858106</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24005</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638018</v>
      </c>
      <c r="CS36" s="665"/>
      <c r="CT36" s="665"/>
      <c r="CU36" s="665"/>
      <c r="CV36" s="665"/>
      <c r="CW36" s="665"/>
      <c r="CX36" s="665"/>
      <c r="CY36" s="666"/>
      <c r="CZ36" s="667">
        <v>15.3</v>
      </c>
      <c r="DA36" s="677"/>
      <c r="DB36" s="677"/>
      <c r="DC36" s="678"/>
      <c r="DD36" s="670">
        <v>548797</v>
      </c>
      <c r="DE36" s="665"/>
      <c r="DF36" s="665"/>
      <c r="DG36" s="665"/>
      <c r="DH36" s="665"/>
      <c r="DI36" s="665"/>
      <c r="DJ36" s="665"/>
      <c r="DK36" s="666"/>
      <c r="DL36" s="670">
        <v>445815</v>
      </c>
      <c r="DM36" s="665"/>
      <c r="DN36" s="665"/>
      <c r="DO36" s="665"/>
      <c r="DP36" s="665"/>
      <c r="DQ36" s="665"/>
      <c r="DR36" s="665"/>
      <c r="DS36" s="665"/>
      <c r="DT36" s="665"/>
      <c r="DU36" s="665"/>
      <c r="DV36" s="666"/>
      <c r="DW36" s="667">
        <v>18.600000000000001</v>
      </c>
      <c r="DX36" s="677"/>
      <c r="DY36" s="677"/>
      <c r="DZ36" s="677"/>
      <c r="EA36" s="677"/>
      <c r="EB36" s="677"/>
      <c r="EC36" s="698"/>
    </row>
    <row r="37" spans="2:133" ht="11.25" customHeight="1" x14ac:dyDescent="0.15">
      <c r="B37" s="661" t="s">
        <v>331</v>
      </c>
      <c r="C37" s="662"/>
      <c r="D37" s="662"/>
      <c r="E37" s="662"/>
      <c r="F37" s="662"/>
      <c r="G37" s="662"/>
      <c r="H37" s="662"/>
      <c r="I37" s="662"/>
      <c r="J37" s="662"/>
      <c r="K37" s="662"/>
      <c r="L37" s="662"/>
      <c r="M37" s="662"/>
      <c r="N37" s="662"/>
      <c r="O37" s="662"/>
      <c r="P37" s="662"/>
      <c r="Q37" s="663"/>
      <c r="R37" s="664">
        <v>196710</v>
      </c>
      <c r="S37" s="665"/>
      <c r="T37" s="665"/>
      <c r="U37" s="665"/>
      <c r="V37" s="665"/>
      <c r="W37" s="665"/>
      <c r="X37" s="665"/>
      <c r="Y37" s="666"/>
      <c r="Z37" s="691">
        <v>4.4000000000000004</v>
      </c>
      <c r="AA37" s="691"/>
      <c r="AB37" s="691"/>
      <c r="AC37" s="691"/>
      <c r="AD37" s="692" t="s">
        <v>229</v>
      </c>
      <c r="AE37" s="692"/>
      <c r="AF37" s="692"/>
      <c r="AG37" s="692"/>
      <c r="AH37" s="692"/>
      <c r="AI37" s="692"/>
      <c r="AJ37" s="692"/>
      <c r="AK37" s="692"/>
      <c r="AL37" s="667" t="s">
        <v>229</v>
      </c>
      <c r="AM37" s="668"/>
      <c r="AN37" s="668"/>
      <c r="AO37" s="693"/>
      <c r="AQ37" s="699" t="s">
        <v>332</v>
      </c>
      <c r="AR37" s="700"/>
      <c r="AS37" s="700"/>
      <c r="AT37" s="700"/>
      <c r="AU37" s="700"/>
      <c r="AV37" s="700"/>
      <c r="AW37" s="700"/>
      <c r="AX37" s="700"/>
      <c r="AY37" s="701"/>
      <c r="AZ37" s="664">
        <v>85446</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24005</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220172</v>
      </c>
      <c r="CS37" s="675"/>
      <c r="CT37" s="675"/>
      <c r="CU37" s="675"/>
      <c r="CV37" s="675"/>
      <c r="CW37" s="675"/>
      <c r="CX37" s="675"/>
      <c r="CY37" s="676"/>
      <c r="CZ37" s="667">
        <v>5.3</v>
      </c>
      <c r="DA37" s="677"/>
      <c r="DB37" s="677"/>
      <c r="DC37" s="678"/>
      <c r="DD37" s="670">
        <v>189172</v>
      </c>
      <c r="DE37" s="675"/>
      <c r="DF37" s="675"/>
      <c r="DG37" s="675"/>
      <c r="DH37" s="675"/>
      <c r="DI37" s="675"/>
      <c r="DJ37" s="675"/>
      <c r="DK37" s="676"/>
      <c r="DL37" s="670">
        <v>189172</v>
      </c>
      <c r="DM37" s="675"/>
      <c r="DN37" s="675"/>
      <c r="DO37" s="675"/>
      <c r="DP37" s="675"/>
      <c r="DQ37" s="675"/>
      <c r="DR37" s="675"/>
      <c r="DS37" s="675"/>
      <c r="DT37" s="675"/>
      <c r="DU37" s="675"/>
      <c r="DV37" s="676"/>
      <c r="DW37" s="667">
        <v>7.9</v>
      </c>
      <c r="DX37" s="677"/>
      <c r="DY37" s="677"/>
      <c r="DZ37" s="677"/>
      <c r="EA37" s="677"/>
      <c r="EB37" s="677"/>
      <c r="EC37" s="698"/>
    </row>
    <row r="38" spans="2:133" ht="11.25" customHeight="1" x14ac:dyDescent="0.15">
      <c r="B38" s="661" t="s">
        <v>335</v>
      </c>
      <c r="C38" s="662"/>
      <c r="D38" s="662"/>
      <c r="E38" s="662"/>
      <c r="F38" s="662"/>
      <c r="G38" s="662"/>
      <c r="H38" s="662"/>
      <c r="I38" s="662"/>
      <c r="J38" s="662"/>
      <c r="K38" s="662"/>
      <c r="L38" s="662"/>
      <c r="M38" s="662"/>
      <c r="N38" s="662"/>
      <c r="O38" s="662"/>
      <c r="P38" s="662"/>
      <c r="Q38" s="663"/>
      <c r="R38" s="664">
        <v>261945</v>
      </c>
      <c r="S38" s="665"/>
      <c r="T38" s="665"/>
      <c r="U38" s="665"/>
      <c r="V38" s="665"/>
      <c r="W38" s="665"/>
      <c r="X38" s="665"/>
      <c r="Y38" s="666"/>
      <c r="Z38" s="691">
        <v>5.9</v>
      </c>
      <c r="AA38" s="691"/>
      <c r="AB38" s="691"/>
      <c r="AC38" s="691"/>
      <c r="AD38" s="692" t="s">
        <v>229</v>
      </c>
      <c r="AE38" s="692"/>
      <c r="AF38" s="692"/>
      <c r="AG38" s="692"/>
      <c r="AH38" s="692"/>
      <c r="AI38" s="692"/>
      <c r="AJ38" s="692"/>
      <c r="AK38" s="692"/>
      <c r="AL38" s="667" t="s">
        <v>131</v>
      </c>
      <c r="AM38" s="668"/>
      <c r="AN38" s="668"/>
      <c r="AO38" s="693"/>
      <c r="AQ38" s="699" t="s">
        <v>336</v>
      </c>
      <c r="AR38" s="700"/>
      <c r="AS38" s="700"/>
      <c r="AT38" s="700"/>
      <c r="AU38" s="700"/>
      <c r="AV38" s="700"/>
      <c r="AW38" s="700"/>
      <c r="AX38" s="700"/>
      <c r="AY38" s="701"/>
      <c r="AZ38" s="664">
        <v>67896</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500</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858106</v>
      </c>
      <c r="CS38" s="665"/>
      <c r="CT38" s="665"/>
      <c r="CU38" s="665"/>
      <c r="CV38" s="665"/>
      <c r="CW38" s="665"/>
      <c r="CX38" s="665"/>
      <c r="CY38" s="666"/>
      <c r="CZ38" s="667">
        <v>20.6</v>
      </c>
      <c r="DA38" s="677"/>
      <c r="DB38" s="677"/>
      <c r="DC38" s="678"/>
      <c r="DD38" s="670">
        <v>407749</v>
      </c>
      <c r="DE38" s="665"/>
      <c r="DF38" s="665"/>
      <c r="DG38" s="665"/>
      <c r="DH38" s="665"/>
      <c r="DI38" s="665"/>
      <c r="DJ38" s="665"/>
      <c r="DK38" s="666"/>
      <c r="DL38" s="670">
        <v>72141</v>
      </c>
      <c r="DM38" s="665"/>
      <c r="DN38" s="665"/>
      <c r="DO38" s="665"/>
      <c r="DP38" s="665"/>
      <c r="DQ38" s="665"/>
      <c r="DR38" s="665"/>
      <c r="DS38" s="665"/>
      <c r="DT38" s="665"/>
      <c r="DU38" s="665"/>
      <c r="DV38" s="666"/>
      <c r="DW38" s="667">
        <v>3</v>
      </c>
      <c r="DX38" s="677"/>
      <c r="DY38" s="677"/>
      <c r="DZ38" s="677"/>
      <c r="EA38" s="677"/>
      <c r="EB38" s="677"/>
      <c r="EC38" s="698"/>
    </row>
    <row r="39" spans="2:133" ht="11.25" customHeight="1" x14ac:dyDescent="0.15">
      <c r="B39" s="661" t="s">
        <v>339</v>
      </c>
      <c r="C39" s="662"/>
      <c r="D39" s="662"/>
      <c r="E39" s="662"/>
      <c r="F39" s="662"/>
      <c r="G39" s="662"/>
      <c r="H39" s="662"/>
      <c r="I39" s="662"/>
      <c r="J39" s="662"/>
      <c r="K39" s="662"/>
      <c r="L39" s="662"/>
      <c r="M39" s="662"/>
      <c r="N39" s="662"/>
      <c r="O39" s="662"/>
      <c r="P39" s="662"/>
      <c r="Q39" s="663"/>
      <c r="R39" s="664">
        <v>117020</v>
      </c>
      <c r="S39" s="665"/>
      <c r="T39" s="665"/>
      <c r="U39" s="665"/>
      <c r="V39" s="665"/>
      <c r="W39" s="665"/>
      <c r="X39" s="665"/>
      <c r="Y39" s="666"/>
      <c r="Z39" s="691">
        <v>2.6</v>
      </c>
      <c r="AA39" s="691"/>
      <c r="AB39" s="691"/>
      <c r="AC39" s="691"/>
      <c r="AD39" s="692">
        <v>10949</v>
      </c>
      <c r="AE39" s="692"/>
      <c r="AF39" s="692"/>
      <c r="AG39" s="692"/>
      <c r="AH39" s="692"/>
      <c r="AI39" s="692"/>
      <c r="AJ39" s="692"/>
      <c r="AK39" s="692"/>
      <c r="AL39" s="667">
        <v>0.5</v>
      </c>
      <c r="AM39" s="668"/>
      <c r="AN39" s="668"/>
      <c r="AO39" s="693"/>
      <c r="AQ39" s="699" t="s">
        <v>340</v>
      </c>
      <c r="AR39" s="700"/>
      <c r="AS39" s="700"/>
      <c r="AT39" s="700"/>
      <c r="AU39" s="700"/>
      <c r="AV39" s="700"/>
      <c r="AW39" s="700"/>
      <c r="AX39" s="700"/>
      <c r="AY39" s="701"/>
      <c r="AZ39" s="664" t="s">
        <v>131</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752</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343881</v>
      </c>
      <c r="CS39" s="675"/>
      <c r="CT39" s="675"/>
      <c r="CU39" s="675"/>
      <c r="CV39" s="675"/>
      <c r="CW39" s="675"/>
      <c r="CX39" s="675"/>
      <c r="CY39" s="676"/>
      <c r="CZ39" s="667">
        <v>8.1999999999999993</v>
      </c>
      <c r="DA39" s="677"/>
      <c r="DB39" s="677"/>
      <c r="DC39" s="678"/>
      <c r="DD39" s="670">
        <v>339185</v>
      </c>
      <c r="DE39" s="675"/>
      <c r="DF39" s="675"/>
      <c r="DG39" s="675"/>
      <c r="DH39" s="675"/>
      <c r="DI39" s="675"/>
      <c r="DJ39" s="675"/>
      <c r="DK39" s="676"/>
      <c r="DL39" s="670" t="s">
        <v>140</v>
      </c>
      <c r="DM39" s="675"/>
      <c r="DN39" s="675"/>
      <c r="DO39" s="675"/>
      <c r="DP39" s="675"/>
      <c r="DQ39" s="675"/>
      <c r="DR39" s="675"/>
      <c r="DS39" s="675"/>
      <c r="DT39" s="675"/>
      <c r="DU39" s="675"/>
      <c r="DV39" s="676"/>
      <c r="DW39" s="667" t="s">
        <v>229</v>
      </c>
      <c r="DX39" s="677"/>
      <c r="DY39" s="677"/>
      <c r="DZ39" s="677"/>
      <c r="EA39" s="677"/>
      <c r="EB39" s="677"/>
      <c r="EC39" s="698"/>
    </row>
    <row r="40" spans="2:133" ht="11.25" customHeight="1" x14ac:dyDescent="0.15">
      <c r="B40" s="661" t="s">
        <v>343</v>
      </c>
      <c r="C40" s="662"/>
      <c r="D40" s="662"/>
      <c r="E40" s="662"/>
      <c r="F40" s="662"/>
      <c r="G40" s="662"/>
      <c r="H40" s="662"/>
      <c r="I40" s="662"/>
      <c r="J40" s="662"/>
      <c r="K40" s="662"/>
      <c r="L40" s="662"/>
      <c r="M40" s="662"/>
      <c r="N40" s="662"/>
      <c r="O40" s="662"/>
      <c r="P40" s="662"/>
      <c r="Q40" s="663"/>
      <c r="R40" s="664">
        <v>697365</v>
      </c>
      <c r="S40" s="665"/>
      <c r="T40" s="665"/>
      <c r="U40" s="665"/>
      <c r="V40" s="665"/>
      <c r="W40" s="665"/>
      <c r="X40" s="665"/>
      <c r="Y40" s="666"/>
      <c r="Z40" s="691">
        <v>15.7</v>
      </c>
      <c r="AA40" s="691"/>
      <c r="AB40" s="691"/>
      <c r="AC40" s="691"/>
      <c r="AD40" s="692" t="s">
        <v>131</v>
      </c>
      <c r="AE40" s="692"/>
      <c r="AF40" s="692"/>
      <c r="AG40" s="692"/>
      <c r="AH40" s="692"/>
      <c r="AI40" s="692"/>
      <c r="AJ40" s="692"/>
      <c r="AK40" s="692"/>
      <c r="AL40" s="667" t="s">
        <v>131</v>
      </c>
      <c r="AM40" s="668"/>
      <c r="AN40" s="668"/>
      <c r="AO40" s="693"/>
      <c r="AQ40" s="699" t="s">
        <v>344</v>
      </c>
      <c r="AR40" s="700"/>
      <c r="AS40" s="700"/>
      <c r="AT40" s="700"/>
      <c r="AU40" s="700"/>
      <c r="AV40" s="700"/>
      <c r="AW40" s="700"/>
      <c r="AX40" s="700"/>
      <c r="AY40" s="701"/>
      <c r="AZ40" s="664" t="s">
        <v>229</v>
      </c>
      <c r="BA40" s="665"/>
      <c r="BB40" s="665"/>
      <c r="BC40" s="665"/>
      <c r="BD40" s="675"/>
      <c r="BE40" s="675"/>
      <c r="BF40" s="702"/>
      <c r="BG40" s="707" t="s">
        <v>345</v>
      </c>
      <c r="BH40" s="708"/>
      <c r="BI40" s="708"/>
      <c r="BJ40" s="708"/>
      <c r="BK40" s="708"/>
      <c r="BL40" s="222"/>
      <c r="BM40" s="703" t="s">
        <v>346</v>
      </c>
      <c r="BN40" s="703"/>
      <c r="BO40" s="703"/>
      <c r="BP40" s="703"/>
      <c r="BQ40" s="703"/>
      <c r="BR40" s="703"/>
      <c r="BS40" s="703"/>
      <c r="BT40" s="703"/>
      <c r="BU40" s="704"/>
      <c r="BV40" s="664">
        <v>89</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10600</v>
      </c>
      <c r="CS40" s="665"/>
      <c r="CT40" s="665"/>
      <c r="CU40" s="665"/>
      <c r="CV40" s="665"/>
      <c r="CW40" s="665"/>
      <c r="CX40" s="665"/>
      <c r="CY40" s="666"/>
      <c r="CZ40" s="667">
        <v>0.3</v>
      </c>
      <c r="DA40" s="677"/>
      <c r="DB40" s="677"/>
      <c r="DC40" s="678"/>
      <c r="DD40" s="670">
        <v>600</v>
      </c>
      <c r="DE40" s="665"/>
      <c r="DF40" s="665"/>
      <c r="DG40" s="665"/>
      <c r="DH40" s="665"/>
      <c r="DI40" s="665"/>
      <c r="DJ40" s="665"/>
      <c r="DK40" s="666"/>
      <c r="DL40" s="670">
        <v>600</v>
      </c>
      <c r="DM40" s="665"/>
      <c r="DN40" s="665"/>
      <c r="DO40" s="665"/>
      <c r="DP40" s="665"/>
      <c r="DQ40" s="665"/>
      <c r="DR40" s="665"/>
      <c r="DS40" s="665"/>
      <c r="DT40" s="665"/>
      <c r="DU40" s="665"/>
      <c r="DV40" s="666"/>
      <c r="DW40" s="667">
        <v>0</v>
      </c>
      <c r="DX40" s="677"/>
      <c r="DY40" s="677"/>
      <c r="DZ40" s="677"/>
      <c r="EA40" s="677"/>
      <c r="EB40" s="677"/>
      <c r="EC40" s="698"/>
    </row>
    <row r="41" spans="2:133" ht="11.25" customHeight="1" x14ac:dyDescent="0.15">
      <c r="B41" s="661" t="s">
        <v>348</v>
      </c>
      <c r="C41" s="662"/>
      <c r="D41" s="662"/>
      <c r="E41" s="662"/>
      <c r="F41" s="662"/>
      <c r="G41" s="662"/>
      <c r="H41" s="662"/>
      <c r="I41" s="662"/>
      <c r="J41" s="662"/>
      <c r="K41" s="662"/>
      <c r="L41" s="662"/>
      <c r="M41" s="662"/>
      <c r="N41" s="662"/>
      <c r="O41" s="662"/>
      <c r="P41" s="662"/>
      <c r="Q41" s="663"/>
      <c r="R41" s="664" t="s">
        <v>131</v>
      </c>
      <c r="S41" s="665"/>
      <c r="T41" s="665"/>
      <c r="U41" s="665"/>
      <c r="V41" s="665"/>
      <c r="W41" s="665"/>
      <c r="X41" s="665"/>
      <c r="Y41" s="666"/>
      <c r="Z41" s="691" t="s">
        <v>229</v>
      </c>
      <c r="AA41" s="691"/>
      <c r="AB41" s="691"/>
      <c r="AC41" s="691"/>
      <c r="AD41" s="692" t="s">
        <v>131</v>
      </c>
      <c r="AE41" s="692"/>
      <c r="AF41" s="692"/>
      <c r="AG41" s="692"/>
      <c r="AH41" s="692"/>
      <c r="AI41" s="692"/>
      <c r="AJ41" s="692"/>
      <c r="AK41" s="692"/>
      <c r="AL41" s="667" t="s">
        <v>131</v>
      </c>
      <c r="AM41" s="668"/>
      <c r="AN41" s="668"/>
      <c r="AO41" s="693"/>
      <c r="AQ41" s="699" t="s">
        <v>349</v>
      </c>
      <c r="AR41" s="700"/>
      <c r="AS41" s="700"/>
      <c r="AT41" s="700"/>
      <c r="AU41" s="700"/>
      <c r="AV41" s="700"/>
      <c r="AW41" s="700"/>
      <c r="AX41" s="700"/>
      <c r="AY41" s="701"/>
      <c r="AZ41" s="664">
        <v>622491</v>
      </c>
      <c r="BA41" s="665"/>
      <c r="BB41" s="665"/>
      <c r="BC41" s="665"/>
      <c r="BD41" s="675"/>
      <c r="BE41" s="675"/>
      <c r="BF41" s="702"/>
      <c r="BG41" s="707"/>
      <c r="BH41" s="708"/>
      <c r="BI41" s="708"/>
      <c r="BJ41" s="708"/>
      <c r="BK41" s="708"/>
      <c r="BL41" s="222"/>
      <c r="BM41" s="703" t="s">
        <v>350</v>
      </c>
      <c r="BN41" s="703"/>
      <c r="BO41" s="703"/>
      <c r="BP41" s="703"/>
      <c r="BQ41" s="703"/>
      <c r="BR41" s="703"/>
      <c r="BS41" s="703"/>
      <c r="BT41" s="703"/>
      <c r="BU41" s="704"/>
      <c r="BV41" s="664" t="s">
        <v>229</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229</v>
      </c>
      <c r="CS41" s="675"/>
      <c r="CT41" s="675"/>
      <c r="CU41" s="675"/>
      <c r="CV41" s="675"/>
      <c r="CW41" s="675"/>
      <c r="CX41" s="675"/>
      <c r="CY41" s="676"/>
      <c r="CZ41" s="667" t="s">
        <v>140</v>
      </c>
      <c r="DA41" s="677"/>
      <c r="DB41" s="677"/>
      <c r="DC41" s="678"/>
      <c r="DD41" s="670" t="s">
        <v>131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352</v>
      </c>
      <c r="C42" s="662"/>
      <c r="D42" s="662"/>
      <c r="E42" s="662"/>
      <c r="F42" s="662"/>
      <c r="G42" s="662"/>
      <c r="H42" s="662"/>
      <c r="I42" s="662"/>
      <c r="J42" s="662"/>
      <c r="K42" s="662"/>
      <c r="L42" s="662"/>
      <c r="M42" s="662"/>
      <c r="N42" s="662"/>
      <c r="O42" s="662"/>
      <c r="P42" s="662"/>
      <c r="Q42" s="663"/>
      <c r="R42" s="664" t="s">
        <v>140</v>
      </c>
      <c r="S42" s="665"/>
      <c r="T42" s="665"/>
      <c r="U42" s="665"/>
      <c r="V42" s="665"/>
      <c r="W42" s="665"/>
      <c r="X42" s="665"/>
      <c r="Y42" s="666"/>
      <c r="Z42" s="691" t="s">
        <v>229</v>
      </c>
      <c r="AA42" s="691"/>
      <c r="AB42" s="691"/>
      <c r="AC42" s="691"/>
      <c r="AD42" s="692" t="s">
        <v>131</v>
      </c>
      <c r="AE42" s="692"/>
      <c r="AF42" s="692"/>
      <c r="AG42" s="692"/>
      <c r="AH42" s="692"/>
      <c r="AI42" s="692"/>
      <c r="AJ42" s="692"/>
      <c r="AK42" s="692"/>
      <c r="AL42" s="667" t="s">
        <v>131</v>
      </c>
      <c r="AM42" s="668"/>
      <c r="AN42" s="668"/>
      <c r="AO42" s="693"/>
      <c r="AQ42" s="711" t="s">
        <v>353</v>
      </c>
      <c r="AR42" s="712"/>
      <c r="AS42" s="712"/>
      <c r="AT42" s="712"/>
      <c r="AU42" s="712"/>
      <c r="AV42" s="712"/>
      <c r="AW42" s="712"/>
      <c r="AX42" s="712"/>
      <c r="AY42" s="713"/>
      <c r="AZ42" s="644">
        <v>82273</v>
      </c>
      <c r="BA42" s="679"/>
      <c r="BB42" s="679"/>
      <c r="BC42" s="679"/>
      <c r="BD42" s="645"/>
      <c r="BE42" s="645"/>
      <c r="BF42" s="694"/>
      <c r="BG42" s="709"/>
      <c r="BH42" s="710"/>
      <c r="BI42" s="710"/>
      <c r="BJ42" s="710"/>
      <c r="BK42" s="710"/>
      <c r="BL42" s="223"/>
      <c r="BM42" s="695" t="s">
        <v>354</v>
      </c>
      <c r="BN42" s="695"/>
      <c r="BO42" s="695"/>
      <c r="BP42" s="695"/>
      <c r="BQ42" s="695"/>
      <c r="BR42" s="695"/>
      <c r="BS42" s="695"/>
      <c r="BT42" s="695"/>
      <c r="BU42" s="696"/>
      <c r="BV42" s="644">
        <v>360</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410179</v>
      </c>
      <c r="CS42" s="675"/>
      <c r="CT42" s="675"/>
      <c r="CU42" s="675"/>
      <c r="CV42" s="675"/>
      <c r="CW42" s="675"/>
      <c r="CX42" s="675"/>
      <c r="CY42" s="676"/>
      <c r="CZ42" s="667">
        <v>9.8000000000000007</v>
      </c>
      <c r="DA42" s="677"/>
      <c r="DB42" s="677"/>
      <c r="DC42" s="678"/>
      <c r="DD42" s="670">
        <v>119532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76065</v>
      </c>
      <c r="S43" s="665"/>
      <c r="T43" s="665"/>
      <c r="U43" s="665"/>
      <c r="V43" s="665"/>
      <c r="W43" s="665"/>
      <c r="X43" s="665"/>
      <c r="Y43" s="666"/>
      <c r="Z43" s="691">
        <v>1.7</v>
      </c>
      <c r="AA43" s="691"/>
      <c r="AB43" s="691"/>
      <c r="AC43" s="691"/>
      <c r="AD43" s="692" t="s">
        <v>229</v>
      </c>
      <c r="AE43" s="692"/>
      <c r="AF43" s="692"/>
      <c r="AG43" s="692"/>
      <c r="AH43" s="692"/>
      <c r="AI43" s="692"/>
      <c r="AJ43" s="692"/>
      <c r="AK43" s="692"/>
      <c r="AL43" s="667" t="s">
        <v>229</v>
      </c>
      <c r="AM43" s="668"/>
      <c r="AN43" s="668"/>
      <c r="AO43" s="693"/>
      <c r="BV43" s="224"/>
      <c r="BW43" s="224"/>
      <c r="BX43" s="224"/>
      <c r="BY43" s="224"/>
      <c r="BZ43" s="224"/>
      <c r="CA43" s="224"/>
      <c r="CB43" s="224"/>
      <c r="CD43" s="661" t="s">
        <v>357</v>
      </c>
      <c r="CE43" s="662"/>
      <c r="CF43" s="662"/>
      <c r="CG43" s="662"/>
      <c r="CH43" s="662"/>
      <c r="CI43" s="662"/>
      <c r="CJ43" s="662"/>
      <c r="CK43" s="662"/>
      <c r="CL43" s="662"/>
      <c r="CM43" s="662"/>
      <c r="CN43" s="662"/>
      <c r="CO43" s="662"/>
      <c r="CP43" s="662"/>
      <c r="CQ43" s="663"/>
      <c r="CR43" s="664">
        <v>8000</v>
      </c>
      <c r="CS43" s="675"/>
      <c r="CT43" s="675"/>
      <c r="CU43" s="675"/>
      <c r="CV43" s="675"/>
      <c r="CW43" s="675"/>
      <c r="CX43" s="675"/>
      <c r="CY43" s="676"/>
      <c r="CZ43" s="667">
        <v>0.2</v>
      </c>
      <c r="DA43" s="677"/>
      <c r="DB43" s="677"/>
      <c r="DC43" s="678"/>
      <c r="DD43" s="670">
        <v>7850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4455470</v>
      </c>
      <c r="S44" s="679"/>
      <c r="T44" s="679"/>
      <c r="U44" s="679"/>
      <c r="V44" s="679"/>
      <c r="W44" s="679"/>
      <c r="X44" s="679"/>
      <c r="Y44" s="680"/>
      <c r="Z44" s="681">
        <v>100</v>
      </c>
      <c r="AA44" s="681"/>
      <c r="AB44" s="681"/>
      <c r="AC44" s="681"/>
      <c r="AD44" s="682">
        <v>2325756</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383479</v>
      </c>
      <c r="CS44" s="665"/>
      <c r="CT44" s="665"/>
      <c r="CU44" s="665"/>
      <c r="CV44" s="665"/>
      <c r="CW44" s="665"/>
      <c r="CX44" s="665"/>
      <c r="CY44" s="666"/>
      <c r="CZ44" s="667">
        <v>9.1999999999999993</v>
      </c>
      <c r="DA44" s="668"/>
      <c r="DB44" s="668"/>
      <c r="DC44" s="669"/>
      <c r="DD44" s="670">
        <v>114267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360</v>
      </c>
      <c r="CG45" s="662"/>
      <c r="CH45" s="662"/>
      <c r="CI45" s="662"/>
      <c r="CJ45" s="662"/>
      <c r="CK45" s="662"/>
      <c r="CL45" s="662"/>
      <c r="CM45" s="662"/>
      <c r="CN45" s="662"/>
      <c r="CO45" s="662"/>
      <c r="CP45" s="662"/>
      <c r="CQ45" s="663"/>
      <c r="CR45" s="664">
        <v>19321</v>
      </c>
      <c r="CS45" s="675"/>
      <c r="CT45" s="675"/>
      <c r="CU45" s="675"/>
      <c r="CV45" s="675"/>
      <c r="CW45" s="675"/>
      <c r="CX45" s="675"/>
      <c r="CY45" s="676"/>
      <c r="CZ45" s="667">
        <v>0.5</v>
      </c>
      <c r="DA45" s="677"/>
      <c r="DB45" s="677"/>
      <c r="DC45" s="678"/>
      <c r="DD45" s="670">
        <v>3311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362</v>
      </c>
      <c r="CG46" s="662"/>
      <c r="CH46" s="662"/>
      <c r="CI46" s="662"/>
      <c r="CJ46" s="662"/>
      <c r="CK46" s="662"/>
      <c r="CL46" s="662"/>
      <c r="CM46" s="662"/>
      <c r="CN46" s="662"/>
      <c r="CO46" s="662"/>
      <c r="CP46" s="662"/>
      <c r="CQ46" s="663"/>
      <c r="CR46" s="664">
        <v>364158</v>
      </c>
      <c r="CS46" s="665"/>
      <c r="CT46" s="665"/>
      <c r="CU46" s="665"/>
      <c r="CV46" s="665"/>
      <c r="CW46" s="665"/>
      <c r="CX46" s="665"/>
      <c r="CY46" s="666"/>
      <c r="CZ46" s="667">
        <v>8.6999999999999993</v>
      </c>
      <c r="DA46" s="668"/>
      <c r="DB46" s="668"/>
      <c r="DC46" s="669"/>
      <c r="DD46" s="670">
        <v>110956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26700</v>
      </c>
      <c r="CS47" s="675"/>
      <c r="CT47" s="675"/>
      <c r="CU47" s="675"/>
      <c r="CV47" s="675"/>
      <c r="CW47" s="675"/>
      <c r="CX47" s="675"/>
      <c r="CY47" s="676"/>
      <c r="CZ47" s="667">
        <v>0.6</v>
      </c>
      <c r="DA47" s="677"/>
      <c r="DB47" s="677"/>
      <c r="DC47" s="678"/>
      <c r="DD47" s="670">
        <v>5265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229</v>
      </c>
      <c r="CS48" s="665"/>
      <c r="CT48" s="665"/>
      <c r="CU48" s="665"/>
      <c r="CV48" s="665"/>
      <c r="CW48" s="665"/>
      <c r="CX48" s="665"/>
      <c r="CY48" s="666"/>
      <c r="CZ48" s="667" t="s">
        <v>229</v>
      </c>
      <c r="DA48" s="668"/>
      <c r="DB48" s="668"/>
      <c r="DC48" s="669"/>
      <c r="DD48" s="670" t="s">
        <v>140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367</v>
      </c>
      <c r="CE49" s="642"/>
      <c r="CF49" s="642"/>
      <c r="CG49" s="642"/>
      <c r="CH49" s="642"/>
      <c r="CI49" s="642"/>
      <c r="CJ49" s="642"/>
      <c r="CK49" s="642"/>
      <c r="CL49" s="642"/>
      <c r="CM49" s="642"/>
      <c r="CN49" s="642"/>
      <c r="CO49" s="642"/>
      <c r="CP49" s="642"/>
      <c r="CQ49" s="643"/>
      <c r="CR49" s="644">
        <v>4171048</v>
      </c>
      <c r="CS49" s="645"/>
      <c r="CT49" s="645"/>
      <c r="CU49" s="645"/>
      <c r="CV49" s="645"/>
      <c r="CW49" s="645"/>
      <c r="CX49" s="645"/>
      <c r="CY49" s="646"/>
      <c r="CZ49" s="647">
        <v>100</v>
      </c>
      <c r="DA49" s="648"/>
      <c r="DB49" s="648"/>
      <c r="DC49" s="649"/>
      <c r="DD49" s="650">
        <v>2873076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S3+SsXFKQcE0io6ufd5ygcdVWGU1OKgKppa9r10O9LViKdS2ZgXgwiZEWZt62e5+Nv6ZoIf0JrA/EgXSXS3Nw==" saltValue="gTe9DfM9HPzwBSQqndkb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369</v>
      </c>
      <c r="DK2" s="1156"/>
      <c r="DL2" s="1156"/>
      <c r="DM2" s="1156"/>
      <c r="DN2" s="1156"/>
      <c r="DO2" s="1157"/>
      <c r="DP2" s="231"/>
      <c r="DQ2" s="1155" t="s">
        <v>370</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5"/>
      <c r="BA5" s="235"/>
      <c r="BB5" s="235"/>
      <c r="BC5" s="235"/>
      <c r="BD5" s="235"/>
      <c r="BE5" s="236"/>
      <c r="BF5" s="236"/>
      <c r="BG5" s="236"/>
      <c r="BH5" s="236"/>
      <c r="BI5" s="236"/>
      <c r="BJ5" s="236"/>
      <c r="BK5" s="236"/>
      <c r="BL5" s="236"/>
      <c r="BM5" s="236"/>
      <c r="BN5" s="236"/>
      <c r="BO5" s="236"/>
      <c r="BP5" s="236"/>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390</v>
      </c>
      <c r="C7" s="1112"/>
      <c r="D7" s="1112"/>
      <c r="E7" s="1112"/>
      <c r="F7" s="1112"/>
      <c r="G7" s="1112"/>
      <c r="H7" s="1112"/>
      <c r="I7" s="1112"/>
      <c r="J7" s="1112"/>
      <c r="K7" s="1112"/>
      <c r="L7" s="1112"/>
      <c r="M7" s="1112"/>
      <c r="N7" s="1112"/>
      <c r="O7" s="1112"/>
      <c r="P7" s="1113"/>
      <c r="Q7" s="1166">
        <v>4455</v>
      </c>
      <c r="R7" s="1167"/>
      <c r="S7" s="1167"/>
      <c r="T7" s="1167"/>
      <c r="U7" s="1167"/>
      <c r="V7" s="1167">
        <v>4171</v>
      </c>
      <c r="W7" s="1167"/>
      <c r="X7" s="1167"/>
      <c r="Y7" s="1167"/>
      <c r="Z7" s="1167"/>
      <c r="AA7" s="1167">
        <v>284</v>
      </c>
      <c r="AB7" s="1167"/>
      <c r="AC7" s="1167"/>
      <c r="AD7" s="1167"/>
      <c r="AE7" s="1168"/>
      <c r="AF7" s="1169">
        <v>229</v>
      </c>
      <c r="AG7" s="1170"/>
      <c r="AH7" s="1170"/>
      <c r="AI7" s="1170"/>
      <c r="AJ7" s="1171"/>
      <c r="AK7" s="1172">
        <v>197</v>
      </c>
      <c r="AL7" s="1173"/>
      <c r="AM7" s="1173"/>
      <c r="AN7" s="1173"/>
      <c r="AO7" s="1173"/>
      <c r="AP7" s="1173">
        <v>4013</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581</v>
      </c>
      <c r="BT7" s="1164"/>
      <c r="BU7" s="1164"/>
      <c r="BV7" s="1164"/>
      <c r="BW7" s="1164"/>
      <c r="BX7" s="1164"/>
      <c r="BY7" s="1164"/>
      <c r="BZ7" s="1164"/>
      <c r="CA7" s="1164"/>
      <c r="CB7" s="1164"/>
      <c r="CC7" s="1164"/>
      <c r="CD7" s="1164"/>
      <c r="CE7" s="1164"/>
      <c r="CF7" s="1164"/>
      <c r="CG7" s="1176"/>
      <c r="CH7" s="1160">
        <v>-4</v>
      </c>
      <c r="CI7" s="1161"/>
      <c r="CJ7" s="1161"/>
      <c r="CK7" s="1161"/>
      <c r="CL7" s="1162"/>
      <c r="CM7" s="1160">
        <v>5</v>
      </c>
      <c r="CN7" s="1161"/>
      <c r="CO7" s="1161"/>
      <c r="CP7" s="1161"/>
      <c r="CQ7" s="1162"/>
      <c r="CR7" s="1160">
        <v>30</v>
      </c>
      <c r="CS7" s="1161"/>
      <c r="CT7" s="1161"/>
      <c r="CU7" s="1161"/>
      <c r="CV7" s="1162"/>
      <c r="CW7" s="1160" t="s">
        <v>568</v>
      </c>
      <c r="CX7" s="1161"/>
      <c r="CY7" s="1161"/>
      <c r="CZ7" s="1161"/>
      <c r="DA7" s="1162"/>
      <c r="DB7" s="1160" t="s">
        <v>568</v>
      </c>
      <c r="DC7" s="1161"/>
      <c r="DD7" s="1161"/>
      <c r="DE7" s="1161"/>
      <c r="DF7" s="1162"/>
      <c r="DG7" s="1160" t="s">
        <v>568</v>
      </c>
      <c r="DH7" s="1161"/>
      <c r="DI7" s="1161"/>
      <c r="DJ7" s="1161"/>
      <c r="DK7" s="1162"/>
      <c r="DL7" s="1160" t="s">
        <v>568</v>
      </c>
      <c r="DM7" s="1161"/>
      <c r="DN7" s="1161"/>
      <c r="DO7" s="1161"/>
      <c r="DP7" s="1162"/>
      <c r="DQ7" s="1160" t="s">
        <v>568</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392</v>
      </c>
      <c r="B23" s="1001" t="s">
        <v>393</v>
      </c>
      <c r="C23" s="1002"/>
      <c r="D23" s="1002"/>
      <c r="E23" s="1002"/>
      <c r="F23" s="1002"/>
      <c r="G23" s="1002"/>
      <c r="H23" s="1002"/>
      <c r="I23" s="1002"/>
      <c r="J23" s="1002"/>
      <c r="K23" s="1002"/>
      <c r="L23" s="1002"/>
      <c r="M23" s="1002"/>
      <c r="N23" s="1002"/>
      <c r="O23" s="1002"/>
      <c r="P23" s="1012"/>
      <c r="Q23" s="1131">
        <v>4455</v>
      </c>
      <c r="R23" s="1125"/>
      <c r="S23" s="1125"/>
      <c r="T23" s="1125"/>
      <c r="U23" s="1125"/>
      <c r="V23" s="1125">
        <v>4171</v>
      </c>
      <c r="W23" s="1125"/>
      <c r="X23" s="1125"/>
      <c r="Y23" s="1125"/>
      <c r="Z23" s="1125"/>
      <c r="AA23" s="1125">
        <v>284</v>
      </c>
      <c r="AB23" s="1125"/>
      <c r="AC23" s="1125"/>
      <c r="AD23" s="1125"/>
      <c r="AE23" s="1132"/>
      <c r="AF23" s="1133">
        <v>229</v>
      </c>
      <c r="AG23" s="1125"/>
      <c r="AH23" s="1125"/>
      <c r="AI23" s="1125"/>
      <c r="AJ23" s="1134"/>
      <c r="AK23" s="1135"/>
      <c r="AL23" s="1136"/>
      <c r="AM23" s="1136"/>
      <c r="AN23" s="1136"/>
      <c r="AO23" s="1136"/>
      <c r="AP23" s="1125">
        <v>4013</v>
      </c>
      <c r="AQ23" s="1125"/>
      <c r="AR23" s="1125"/>
      <c r="AS23" s="1125"/>
      <c r="AT23" s="1125"/>
      <c r="AU23" s="1126"/>
      <c r="AV23" s="1126"/>
      <c r="AW23" s="1126"/>
      <c r="AX23" s="1126"/>
      <c r="AY23" s="1127"/>
      <c r="AZ23" s="1128" t="s">
        <v>130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380</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404</v>
      </c>
      <c r="C28" s="1112"/>
      <c r="D28" s="1112"/>
      <c r="E28" s="1112"/>
      <c r="F28" s="1112"/>
      <c r="G28" s="1112"/>
      <c r="H28" s="1112"/>
      <c r="I28" s="1112"/>
      <c r="J28" s="1112"/>
      <c r="K28" s="1112"/>
      <c r="L28" s="1112"/>
      <c r="M28" s="1112"/>
      <c r="N28" s="1112"/>
      <c r="O28" s="1112"/>
      <c r="P28" s="1113"/>
      <c r="Q28" s="1114">
        <v>1339</v>
      </c>
      <c r="R28" s="1115"/>
      <c r="S28" s="1115"/>
      <c r="T28" s="1115"/>
      <c r="U28" s="1115"/>
      <c r="V28" s="1115">
        <v>1282</v>
      </c>
      <c r="W28" s="1115"/>
      <c r="X28" s="1115"/>
      <c r="Y28" s="1115"/>
      <c r="Z28" s="1115"/>
      <c r="AA28" s="1115">
        <v>57</v>
      </c>
      <c r="AB28" s="1115"/>
      <c r="AC28" s="1115"/>
      <c r="AD28" s="1115"/>
      <c r="AE28" s="1116"/>
      <c r="AF28" s="1117">
        <v>39</v>
      </c>
      <c r="AG28" s="1115"/>
      <c r="AH28" s="1115"/>
      <c r="AI28" s="1115"/>
      <c r="AJ28" s="1118"/>
      <c r="AK28" s="1106">
        <v>202</v>
      </c>
      <c r="AL28" s="1107"/>
      <c r="AM28" s="1107"/>
      <c r="AN28" s="1107"/>
      <c r="AO28" s="1107"/>
      <c r="AP28" s="1107">
        <v>11</v>
      </c>
      <c r="AQ28" s="1107"/>
      <c r="AR28" s="1107"/>
      <c r="AS28" s="1107"/>
      <c r="AT28" s="1107"/>
      <c r="AU28" s="1107">
        <v>561</v>
      </c>
      <c r="AV28" s="1107"/>
      <c r="AW28" s="1107"/>
      <c r="AX28" s="1107"/>
      <c r="AY28" s="1107"/>
      <c r="AZ28" s="1108" t="s">
        <v>568</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405</v>
      </c>
      <c r="C29" s="1095"/>
      <c r="D29" s="1095"/>
      <c r="E29" s="1095"/>
      <c r="F29" s="1095"/>
      <c r="G29" s="1095"/>
      <c r="H29" s="1095"/>
      <c r="I29" s="1095"/>
      <c r="J29" s="1095"/>
      <c r="K29" s="1095"/>
      <c r="L29" s="1095"/>
      <c r="M29" s="1095"/>
      <c r="N29" s="1095"/>
      <c r="O29" s="1095"/>
      <c r="P29" s="1096"/>
      <c r="Q29" s="1102">
        <v>130</v>
      </c>
      <c r="R29" s="1103"/>
      <c r="S29" s="1103"/>
      <c r="T29" s="1103"/>
      <c r="U29" s="1103"/>
      <c r="V29" s="1103">
        <v>128</v>
      </c>
      <c r="W29" s="1103"/>
      <c r="X29" s="1103"/>
      <c r="Y29" s="1103"/>
      <c r="Z29" s="1103"/>
      <c r="AA29" s="1103">
        <v>3</v>
      </c>
      <c r="AB29" s="1103"/>
      <c r="AC29" s="1103"/>
      <c r="AD29" s="1103"/>
      <c r="AE29" s="1104"/>
      <c r="AF29" s="1099">
        <v>3</v>
      </c>
      <c r="AG29" s="1100"/>
      <c r="AH29" s="1100"/>
      <c r="AI29" s="1100"/>
      <c r="AJ29" s="1101"/>
      <c r="AK29" s="1044">
        <v>82</v>
      </c>
      <c r="AL29" s="1035"/>
      <c r="AM29" s="1035"/>
      <c r="AN29" s="1035"/>
      <c r="AO29" s="1035"/>
      <c r="AP29" s="1035" t="s">
        <v>568</v>
      </c>
      <c r="AQ29" s="1035"/>
      <c r="AR29" s="1035"/>
      <c r="AS29" s="1035"/>
      <c r="AT29" s="1035"/>
      <c r="AU29" s="1035">
        <v>488</v>
      </c>
      <c r="AV29" s="1035"/>
      <c r="AW29" s="1035"/>
      <c r="AX29" s="1035"/>
      <c r="AY29" s="1035"/>
      <c r="AZ29" s="1105" t="s">
        <v>568</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155</v>
      </c>
      <c r="C30" s="1095"/>
      <c r="D30" s="1095"/>
      <c r="E30" s="1095"/>
      <c r="F30" s="1095"/>
      <c r="G30" s="1095"/>
      <c r="H30" s="1095"/>
      <c r="I30" s="1095"/>
      <c r="J30" s="1095"/>
      <c r="K30" s="1095"/>
      <c r="L30" s="1095"/>
      <c r="M30" s="1095"/>
      <c r="N30" s="1095"/>
      <c r="O30" s="1095"/>
      <c r="P30" s="1096"/>
      <c r="Q30" s="1102">
        <v>181</v>
      </c>
      <c r="R30" s="1103"/>
      <c r="S30" s="1103"/>
      <c r="T30" s="1103"/>
      <c r="U30" s="1103"/>
      <c r="V30" s="1103">
        <v>192</v>
      </c>
      <c r="W30" s="1103"/>
      <c r="X30" s="1103"/>
      <c r="Y30" s="1103"/>
      <c r="Z30" s="1103"/>
      <c r="AA30" s="1103">
        <v>-11</v>
      </c>
      <c r="AB30" s="1103"/>
      <c r="AC30" s="1103"/>
      <c r="AD30" s="1103"/>
      <c r="AE30" s="1104"/>
      <c r="AF30" s="1099">
        <v>-11</v>
      </c>
      <c r="AG30" s="1100"/>
      <c r="AH30" s="1100"/>
      <c r="AI30" s="1100"/>
      <c r="AJ30" s="1101"/>
      <c r="AK30" s="1044">
        <v>68</v>
      </c>
      <c r="AL30" s="1035"/>
      <c r="AM30" s="1035"/>
      <c r="AN30" s="1035"/>
      <c r="AO30" s="1035"/>
      <c r="AP30" s="1035">
        <v>754</v>
      </c>
      <c r="AQ30" s="1035"/>
      <c r="AR30" s="1035"/>
      <c r="AS30" s="1035"/>
      <c r="AT30" s="1035"/>
      <c r="AU30" s="1035">
        <v>561</v>
      </c>
      <c r="AV30" s="1035"/>
      <c r="AW30" s="1035"/>
      <c r="AX30" s="1035"/>
      <c r="AY30" s="1035"/>
      <c r="AZ30" s="1105">
        <v>18.100000000000001</v>
      </c>
      <c r="BA30" s="1105"/>
      <c r="BB30" s="1105"/>
      <c r="BC30" s="1105"/>
      <c r="BD30" s="1105"/>
      <c r="BE30" s="1036" t="s">
        <v>407</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161</v>
      </c>
      <c r="C31" s="1095"/>
      <c r="D31" s="1095"/>
      <c r="E31" s="1095"/>
      <c r="F31" s="1095"/>
      <c r="G31" s="1095"/>
      <c r="H31" s="1095"/>
      <c r="I31" s="1095"/>
      <c r="J31" s="1095"/>
      <c r="K31" s="1095"/>
      <c r="L31" s="1095"/>
      <c r="M31" s="1095"/>
      <c r="N31" s="1095"/>
      <c r="O31" s="1095"/>
      <c r="P31" s="1096"/>
      <c r="Q31" s="1102">
        <v>159</v>
      </c>
      <c r="R31" s="1103"/>
      <c r="S31" s="1103"/>
      <c r="T31" s="1103"/>
      <c r="U31" s="1103"/>
      <c r="V31" s="1103">
        <v>162</v>
      </c>
      <c r="W31" s="1103"/>
      <c r="X31" s="1103"/>
      <c r="Y31" s="1103"/>
      <c r="Z31" s="1103"/>
      <c r="AA31" s="1103">
        <v>-3</v>
      </c>
      <c r="AB31" s="1103"/>
      <c r="AC31" s="1103"/>
      <c r="AD31" s="1103"/>
      <c r="AE31" s="1104"/>
      <c r="AF31" s="1099">
        <v>-3</v>
      </c>
      <c r="AG31" s="1100"/>
      <c r="AH31" s="1100"/>
      <c r="AI31" s="1100"/>
      <c r="AJ31" s="1101"/>
      <c r="AK31" s="1044">
        <v>69</v>
      </c>
      <c r="AL31" s="1035"/>
      <c r="AM31" s="1035"/>
      <c r="AN31" s="1035"/>
      <c r="AO31" s="1035"/>
      <c r="AP31" s="1035">
        <v>489</v>
      </c>
      <c r="AQ31" s="1035"/>
      <c r="AR31" s="1035"/>
      <c r="AS31" s="1035"/>
      <c r="AT31" s="1035"/>
      <c r="AU31" s="1035">
        <v>488</v>
      </c>
      <c r="AV31" s="1035"/>
      <c r="AW31" s="1035"/>
      <c r="AX31" s="1035"/>
      <c r="AY31" s="1035"/>
      <c r="AZ31" s="1105">
        <v>6.9</v>
      </c>
      <c r="BA31" s="1105"/>
      <c r="BB31" s="1105"/>
      <c r="BC31" s="1105"/>
      <c r="BD31" s="1105"/>
      <c r="BE31" s="1036" t="s">
        <v>407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409</v>
      </c>
      <c r="C32" s="1095"/>
      <c r="D32" s="1095"/>
      <c r="E32" s="1095"/>
      <c r="F32" s="1095"/>
      <c r="G32" s="1095"/>
      <c r="H32" s="1095"/>
      <c r="I32" s="1095"/>
      <c r="J32" s="1095"/>
      <c r="K32" s="1095"/>
      <c r="L32" s="1095"/>
      <c r="M32" s="1095"/>
      <c r="N32" s="1095"/>
      <c r="O32" s="1095"/>
      <c r="P32" s="1096"/>
      <c r="Q32" s="1102">
        <v>27</v>
      </c>
      <c r="R32" s="1103"/>
      <c r="S32" s="1103"/>
      <c r="T32" s="1103"/>
      <c r="U32" s="1103"/>
      <c r="V32" s="1103">
        <v>24</v>
      </c>
      <c r="W32" s="1103"/>
      <c r="X32" s="1103"/>
      <c r="Y32" s="1103"/>
      <c r="Z32" s="1103"/>
      <c r="AA32" s="1103">
        <v>3</v>
      </c>
      <c r="AB32" s="1103"/>
      <c r="AC32" s="1103"/>
      <c r="AD32" s="1103"/>
      <c r="AE32" s="1104"/>
      <c r="AF32" s="1099">
        <v>3</v>
      </c>
      <c r="AG32" s="1100"/>
      <c r="AH32" s="1100"/>
      <c r="AI32" s="1100"/>
      <c r="AJ32" s="1101"/>
      <c r="AK32" s="1044">
        <v>17</v>
      </c>
      <c r="AL32" s="1035"/>
      <c r="AM32" s="1035"/>
      <c r="AN32" s="1035"/>
      <c r="AO32" s="1035"/>
      <c r="AP32" s="1035">
        <v>93</v>
      </c>
      <c r="AQ32" s="1035"/>
      <c r="AR32" s="1035"/>
      <c r="AS32" s="1035"/>
      <c r="AT32" s="1035"/>
      <c r="AU32" s="1035">
        <v>93</v>
      </c>
      <c r="AV32" s="1035"/>
      <c r="AW32" s="1035"/>
      <c r="AX32" s="1035"/>
      <c r="AY32" s="1035"/>
      <c r="AZ32" s="1105" t="s">
        <v>568</v>
      </c>
      <c r="BA32" s="1105"/>
      <c r="BB32" s="1105"/>
      <c r="BC32" s="1105"/>
      <c r="BD32" s="1105"/>
      <c r="BE32" s="1036" t="s">
        <v>407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392</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31</v>
      </c>
      <c r="AG63" s="1023"/>
      <c r="AH63" s="1023"/>
      <c r="AI63" s="1023"/>
      <c r="AJ63" s="1086"/>
      <c r="AK63" s="1087"/>
      <c r="AL63" s="1027"/>
      <c r="AM63" s="1027"/>
      <c r="AN63" s="1027"/>
      <c r="AO63" s="1027"/>
      <c r="AP63" s="1023">
        <v>1347</v>
      </c>
      <c r="AQ63" s="1023"/>
      <c r="AR63" s="1023"/>
      <c r="AS63" s="1023"/>
      <c r="AT63" s="1023"/>
      <c r="AU63" s="1023">
        <v>2191</v>
      </c>
      <c r="AV63" s="1023"/>
      <c r="AW63" s="1023"/>
      <c r="AX63" s="1023"/>
      <c r="AY63" s="1023"/>
      <c r="AZ63" s="1081"/>
      <c r="BA63" s="1081"/>
      <c r="BB63" s="1081"/>
      <c r="BC63" s="1081"/>
      <c r="BD63" s="1081"/>
      <c r="BE63" s="1024"/>
      <c r="BF63" s="1024"/>
      <c r="BG63" s="1024"/>
      <c r="BH63" s="1024"/>
      <c r="BI63" s="1025"/>
      <c r="BJ63" s="1082" t="s">
        <v>131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413</v>
      </c>
      <c r="B66" s="1060"/>
      <c r="C66" s="1060"/>
      <c r="D66" s="1060"/>
      <c r="E66" s="1060"/>
      <c r="F66" s="1060"/>
      <c r="G66" s="1060"/>
      <c r="H66" s="1060"/>
      <c r="I66" s="1060"/>
      <c r="J66" s="1060"/>
      <c r="K66" s="1060"/>
      <c r="L66" s="1060"/>
      <c r="M66" s="1060"/>
      <c r="N66" s="1060"/>
      <c r="O66" s="1060"/>
      <c r="P66" s="1061"/>
      <c r="Q66" s="1065" t="s">
        <v>396</v>
      </c>
      <c r="R66" s="1066"/>
      <c r="S66" s="1066"/>
      <c r="T66" s="1066"/>
      <c r="U66" s="1067"/>
      <c r="V66" s="1065" t="s">
        <v>397</v>
      </c>
      <c r="W66" s="1066"/>
      <c r="X66" s="1066"/>
      <c r="Y66" s="1066"/>
      <c r="Z66" s="1067"/>
      <c r="AA66" s="1065" t="s">
        <v>398</v>
      </c>
      <c r="AB66" s="1066"/>
      <c r="AC66" s="1066"/>
      <c r="AD66" s="1066"/>
      <c r="AE66" s="1067"/>
      <c r="AF66" s="1071" t="s">
        <v>414</v>
      </c>
      <c r="AG66" s="1072"/>
      <c r="AH66" s="1072"/>
      <c r="AI66" s="1072"/>
      <c r="AJ66" s="1073"/>
      <c r="AK66" s="1065" t="s">
        <v>400</v>
      </c>
      <c r="AL66" s="1060"/>
      <c r="AM66" s="1060"/>
      <c r="AN66" s="1060"/>
      <c r="AO66" s="1061"/>
      <c r="AP66" s="1065" t="s">
        <v>415</v>
      </c>
      <c r="AQ66" s="1066"/>
      <c r="AR66" s="1066"/>
      <c r="AS66" s="1066"/>
      <c r="AT66" s="1067"/>
      <c r="AU66" s="1065" t="s">
        <v>416</v>
      </c>
      <c r="AV66" s="1066"/>
      <c r="AW66" s="1066"/>
      <c r="AX66" s="1066"/>
      <c r="AY66" s="1067"/>
      <c r="AZ66" s="1065" t="s">
        <v>380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574</v>
      </c>
      <c r="C68" s="1050"/>
      <c r="D68" s="1050"/>
      <c r="E68" s="1050"/>
      <c r="F68" s="1050"/>
      <c r="G68" s="1050"/>
      <c r="H68" s="1050"/>
      <c r="I68" s="1050"/>
      <c r="J68" s="1050"/>
      <c r="K68" s="1050"/>
      <c r="L68" s="1050"/>
      <c r="M68" s="1050"/>
      <c r="N68" s="1050"/>
      <c r="O68" s="1050"/>
      <c r="P68" s="1051"/>
      <c r="Q68" s="1052">
        <v>7808</v>
      </c>
      <c r="R68" s="1046"/>
      <c r="S68" s="1046"/>
      <c r="T68" s="1046"/>
      <c r="U68" s="1046"/>
      <c r="V68" s="1046">
        <v>7144</v>
      </c>
      <c r="W68" s="1046"/>
      <c r="X68" s="1046"/>
      <c r="Y68" s="1046"/>
      <c r="Z68" s="1046"/>
      <c r="AA68" s="1046">
        <v>664</v>
      </c>
      <c r="AB68" s="1046"/>
      <c r="AC68" s="1046"/>
      <c r="AD68" s="1046"/>
      <c r="AE68" s="1046"/>
      <c r="AF68" s="1046">
        <v>664</v>
      </c>
      <c r="AG68" s="1046"/>
      <c r="AH68" s="1046"/>
      <c r="AI68" s="1046"/>
      <c r="AJ68" s="1046"/>
      <c r="AK68" s="1046" t="s">
        <v>568</v>
      </c>
      <c r="AL68" s="1046"/>
      <c r="AM68" s="1046"/>
      <c r="AN68" s="1046"/>
      <c r="AO68" s="1046"/>
      <c r="AP68" s="1046" t="s">
        <v>568</v>
      </c>
      <c r="AQ68" s="1046"/>
      <c r="AR68" s="1046"/>
      <c r="AS68" s="1046"/>
      <c r="AT68" s="1046"/>
      <c r="AU68" s="1046" t="s">
        <v>568</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575</v>
      </c>
      <c r="C69" s="1039"/>
      <c r="D69" s="1039"/>
      <c r="E69" s="1039"/>
      <c r="F69" s="1039"/>
      <c r="G69" s="1039"/>
      <c r="H69" s="1039"/>
      <c r="I69" s="1039"/>
      <c r="J69" s="1039"/>
      <c r="K69" s="1039"/>
      <c r="L69" s="1039"/>
      <c r="M69" s="1039"/>
      <c r="N69" s="1039"/>
      <c r="O69" s="1039"/>
      <c r="P69" s="1040"/>
      <c r="Q69" s="1041">
        <v>1440</v>
      </c>
      <c r="R69" s="1035"/>
      <c r="S69" s="1035"/>
      <c r="T69" s="1035"/>
      <c r="U69" s="1035"/>
      <c r="V69" s="1035">
        <v>1414</v>
      </c>
      <c r="W69" s="1035"/>
      <c r="X69" s="1035"/>
      <c r="Y69" s="1035"/>
      <c r="Z69" s="1035"/>
      <c r="AA69" s="1035">
        <v>26</v>
      </c>
      <c r="AB69" s="1035"/>
      <c r="AC69" s="1035"/>
      <c r="AD69" s="1035"/>
      <c r="AE69" s="1035"/>
      <c r="AF69" s="1035">
        <v>26</v>
      </c>
      <c r="AG69" s="1035"/>
      <c r="AH69" s="1035"/>
      <c r="AI69" s="1035"/>
      <c r="AJ69" s="1035"/>
      <c r="AK69" s="1035" t="s">
        <v>568</v>
      </c>
      <c r="AL69" s="1035"/>
      <c r="AM69" s="1035"/>
      <c r="AN69" s="1035"/>
      <c r="AO69" s="1035"/>
      <c r="AP69" s="1035" t="s">
        <v>568</v>
      </c>
      <c r="AQ69" s="1035"/>
      <c r="AR69" s="1035"/>
      <c r="AS69" s="1035"/>
      <c r="AT69" s="1035"/>
      <c r="AU69" s="1035" t="s">
        <v>568</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576</v>
      </c>
      <c r="C70" s="1039"/>
      <c r="D70" s="1039"/>
      <c r="E70" s="1039"/>
      <c r="F70" s="1039"/>
      <c r="G70" s="1039"/>
      <c r="H70" s="1039"/>
      <c r="I70" s="1039"/>
      <c r="J70" s="1039"/>
      <c r="K70" s="1039"/>
      <c r="L70" s="1039"/>
      <c r="M70" s="1039"/>
      <c r="N70" s="1039"/>
      <c r="O70" s="1039"/>
      <c r="P70" s="1040"/>
      <c r="Q70" s="1041">
        <v>1598</v>
      </c>
      <c r="R70" s="1035"/>
      <c r="S70" s="1035"/>
      <c r="T70" s="1035"/>
      <c r="U70" s="1035"/>
      <c r="V70" s="1035">
        <v>1456</v>
      </c>
      <c r="W70" s="1035"/>
      <c r="X70" s="1035"/>
      <c r="Y70" s="1035"/>
      <c r="Z70" s="1035"/>
      <c r="AA70" s="1035">
        <v>142</v>
      </c>
      <c r="AB70" s="1035"/>
      <c r="AC70" s="1035"/>
      <c r="AD70" s="1035"/>
      <c r="AE70" s="1035"/>
      <c r="AF70" s="1035">
        <v>142</v>
      </c>
      <c r="AG70" s="1035"/>
      <c r="AH70" s="1035"/>
      <c r="AI70" s="1035"/>
      <c r="AJ70" s="1035"/>
      <c r="AK70" s="1035" t="s">
        <v>568</v>
      </c>
      <c r="AL70" s="1035"/>
      <c r="AM70" s="1035"/>
      <c r="AN70" s="1035"/>
      <c r="AO70" s="1035"/>
      <c r="AP70" s="1035" t="s">
        <v>568</v>
      </c>
      <c r="AQ70" s="1035"/>
      <c r="AR70" s="1035"/>
      <c r="AS70" s="1035"/>
      <c r="AT70" s="1035"/>
      <c r="AU70" s="1035" t="s">
        <v>568</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577</v>
      </c>
      <c r="C71" s="1039"/>
      <c r="D71" s="1039"/>
      <c r="E71" s="1039"/>
      <c r="F71" s="1039"/>
      <c r="G71" s="1039"/>
      <c r="H71" s="1039"/>
      <c r="I71" s="1039"/>
      <c r="J71" s="1039"/>
      <c r="K71" s="1039"/>
      <c r="L71" s="1039"/>
      <c r="M71" s="1039"/>
      <c r="N71" s="1039"/>
      <c r="O71" s="1039"/>
      <c r="P71" s="1040"/>
      <c r="Q71" s="1041">
        <v>956629</v>
      </c>
      <c r="R71" s="1035"/>
      <c r="S71" s="1035"/>
      <c r="T71" s="1035"/>
      <c r="U71" s="1035"/>
      <c r="V71" s="1035">
        <v>904884</v>
      </c>
      <c r="W71" s="1035"/>
      <c r="X71" s="1035"/>
      <c r="Y71" s="1035"/>
      <c r="Z71" s="1035"/>
      <c r="AA71" s="1035">
        <v>51745</v>
      </c>
      <c r="AB71" s="1035"/>
      <c r="AC71" s="1035"/>
      <c r="AD71" s="1035"/>
      <c r="AE71" s="1035"/>
      <c r="AF71" s="1035">
        <v>51745</v>
      </c>
      <c r="AG71" s="1035"/>
      <c r="AH71" s="1035"/>
      <c r="AI71" s="1035"/>
      <c r="AJ71" s="1035"/>
      <c r="AK71" s="1035">
        <v>1</v>
      </c>
      <c r="AL71" s="1035"/>
      <c r="AM71" s="1035"/>
      <c r="AN71" s="1035"/>
      <c r="AO71" s="1035"/>
      <c r="AP71" s="1035" t="s">
        <v>568</v>
      </c>
      <c r="AQ71" s="1035"/>
      <c r="AR71" s="1035"/>
      <c r="AS71" s="1035"/>
      <c r="AT71" s="1035"/>
      <c r="AU71" s="1035" t="s">
        <v>568</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578</v>
      </c>
      <c r="C72" s="1039"/>
      <c r="D72" s="1039"/>
      <c r="E72" s="1039"/>
      <c r="F72" s="1039"/>
      <c r="G72" s="1039"/>
      <c r="H72" s="1039"/>
      <c r="I72" s="1039"/>
      <c r="J72" s="1039"/>
      <c r="K72" s="1039"/>
      <c r="L72" s="1039"/>
      <c r="M72" s="1039"/>
      <c r="N72" s="1039"/>
      <c r="O72" s="1039"/>
      <c r="P72" s="1040"/>
      <c r="Q72" s="1041">
        <v>7</v>
      </c>
      <c r="R72" s="1035"/>
      <c r="S72" s="1035"/>
      <c r="T72" s="1035"/>
      <c r="U72" s="1035"/>
      <c r="V72" s="1035">
        <v>7</v>
      </c>
      <c r="W72" s="1035"/>
      <c r="X72" s="1035"/>
      <c r="Y72" s="1035"/>
      <c r="Z72" s="1035"/>
      <c r="AA72" s="1035">
        <v>0</v>
      </c>
      <c r="AB72" s="1035"/>
      <c r="AC72" s="1035"/>
      <c r="AD72" s="1035"/>
      <c r="AE72" s="1035"/>
      <c r="AF72" s="1035">
        <v>0</v>
      </c>
      <c r="AG72" s="1035"/>
      <c r="AH72" s="1035"/>
      <c r="AI72" s="1035"/>
      <c r="AJ72" s="1035"/>
      <c r="AK72" s="1035" t="s">
        <v>568</v>
      </c>
      <c r="AL72" s="1035"/>
      <c r="AM72" s="1035"/>
      <c r="AN72" s="1035"/>
      <c r="AO72" s="1035"/>
      <c r="AP72" s="1035" t="s">
        <v>568</v>
      </c>
      <c r="AQ72" s="1035"/>
      <c r="AR72" s="1035"/>
      <c r="AS72" s="1035"/>
      <c r="AT72" s="1035"/>
      <c r="AU72" s="1035" t="s">
        <v>568</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579</v>
      </c>
      <c r="C73" s="1039"/>
      <c r="D73" s="1039"/>
      <c r="E73" s="1039"/>
      <c r="F73" s="1039"/>
      <c r="G73" s="1039"/>
      <c r="H73" s="1039"/>
      <c r="I73" s="1039"/>
      <c r="J73" s="1039"/>
      <c r="K73" s="1039"/>
      <c r="L73" s="1039"/>
      <c r="M73" s="1039"/>
      <c r="N73" s="1039"/>
      <c r="O73" s="1039"/>
      <c r="P73" s="1040"/>
      <c r="Q73" s="1041">
        <v>8728</v>
      </c>
      <c r="R73" s="1035"/>
      <c r="S73" s="1035"/>
      <c r="T73" s="1035"/>
      <c r="U73" s="1035"/>
      <c r="V73" s="1035">
        <v>8505</v>
      </c>
      <c r="W73" s="1035"/>
      <c r="X73" s="1035"/>
      <c r="Y73" s="1035"/>
      <c r="Z73" s="1035"/>
      <c r="AA73" s="1035">
        <v>223</v>
      </c>
      <c r="AB73" s="1035"/>
      <c r="AC73" s="1035"/>
      <c r="AD73" s="1035"/>
      <c r="AE73" s="1035"/>
      <c r="AF73" s="1035">
        <v>223</v>
      </c>
      <c r="AG73" s="1035"/>
      <c r="AH73" s="1035"/>
      <c r="AI73" s="1035"/>
      <c r="AJ73" s="1035"/>
      <c r="AK73" s="1035" t="s">
        <v>568</v>
      </c>
      <c r="AL73" s="1035"/>
      <c r="AM73" s="1035"/>
      <c r="AN73" s="1035"/>
      <c r="AO73" s="1035"/>
      <c r="AP73" s="1035" t="s">
        <v>568</v>
      </c>
      <c r="AQ73" s="1035"/>
      <c r="AR73" s="1035"/>
      <c r="AS73" s="1035"/>
      <c r="AT73" s="1035"/>
      <c r="AU73" s="1035" t="s">
        <v>568</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580</v>
      </c>
      <c r="C74" s="1039"/>
      <c r="D74" s="1039"/>
      <c r="E74" s="1039"/>
      <c r="F74" s="1039"/>
      <c r="G74" s="1039"/>
      <c r="H74" s="1039"/>
      <c r="I74" s="1039"/>
      <c r="J74" s="1039"/>
      <c r="K74" s="1039"/>
      <c r="L74" s="1039"/>
      <c r="M74" s="1039"/>
      <c r="N74" s="1039"/>
      <c r="O74" s="1039"/>
      <c r="P74" s="1040"/>
      <c r="Q74" s="1041">
        <v>55393</v>
      </c>
      <c r="R74" s="1035"/>
      <c r="S74" s="1035"/>
      <c r="T74" s="1035"/>
      <c r="U74" s="1035"/>
      <c r="V74" s="1035">
        <v>54257</v>
      </c>
      <c r="W74" s="1035"/>
      <c r="X74" s="1035"/>
      <c r="Y74" s="1035"/>
      <c r="Z74" s="1035"/>
      <c r="AA74" s="1035">
        <v>1136</v>
      </c>
      <c r="AB74" s="1035"/>
      <c r="AC74" s="1035"/>
      <c r="AD74" s="1035"/>
      <c r="AE74" s="1035"/>
      <c r="AF74" s="1035">
        <v>1136</v>
      </c>
      <c r="AG74" s="1035"/>
      <c r="AH74" s="1035"/>
      <c r="AI74" s="1035"/>
      <c r="AJ74" s="1035"/>
      <c r="AK74" s="1035" t="s">
        <v>568</v>
      </c>
      <c r="AL74" s="1035"/>
      <c r="AM74" s="1035"/>
      <c r="AN74" s="1035"/>
      <c r="AO74" s="1035"/>
      <c r="AP74" s="1035" t="s">
        <v>568</v>
      </c>
      <c r="AQ74" s="1035"/>
      <c r="AR74" s="1035"/>
      <c r="AS74" s="1035"/>
      <c r="AT74" s="1035"/>
      <c r="AU74" s="1035" t="s">
        <v>568</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392</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53936</v>
      </c>
      <c r="AG88" s="1023"/>
      <c r="AH88" s="1023"/>
      <c r="AI88" s="1023"/>
      <c r="AJ88" s="1023"/>
      <c r="AK88" s="1027"/>
      <c r="AL88" s="1027"/>
      <c r="AM88" s="1027"/>
      <c r="AN88" s="1027"/>
      <c r="AO88" s="1027"/>
      <c r="AP88" s="1023" t="s">
        <v>582</v>
      </c>
      <c r="AQ88" s="1023"/>
      <c r="AR88" s="1023"/>
      <c r="AS88" s="1023"/>
      <c r="AT88" s="1023"/>
      <c r="AU88" s="1023" t="s">
        <v>582</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30</v>
      </c>
      <c r="CS102" s="1017"/>
      <c r="CT102" s="1017"/>
      <c r="CU102" s="1017"/>
      <c r="CV102" s="1018"/>
      <c r="CW102" s="1016" t="s">
        <v>582</v>
      </c>
      <c r="CX102" s="1017"/>
      <c r="CY102" s="1017"/>
      <c r="CZ102" s="1017"/>
      <c r="DA102" s="1018"/>
      <c r="DB102" s="1016" t="s">
        <v>582</v>
      </c>
      <c r="DC102" s="1017"/>
      <c r="DD102" s="1017"/>
      <c r="DE102" s="1017"/>
      <c r="DF102" s="1018"/>
      <c r="DG102" s="1016" t="s">
        <v>582</v>
      </c>
      <c r="DH102" s="1017"/>
      <c r="DI102" s="1017"/>
      <c r="DJ102" s="1017"/>
      <c r="DK102" s="1018"/>
      <c r="DL102" s="1016" t="s">
        <v>582</v>
      </c>
      <c r="DM102" s="1017"/>
      <c r="DN102" s="1017"/>
      <c r="DO102" s="1017"/>
      <c r="DP102" s="1018"/>
      <c r="DQ102" s="1016" t="s">
        <v>582</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307</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307</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307</v>
      </c>
      <c r="DR109" s="960"/>
      <c r="DS109" s="960"/>
      <c r="DT109" s="960"/>
      <c r="DU109" s="961"/>
      <c r="DV109" s="962" t="s">
        <v>428</v>
      </c>
      <c r="DW109" s="960"/>
      <c r="DX109" s="960"/>
      <c r="DY109" s="960"/>
      <c r="DZ109" s="993"/>
    </row>
    <row r="110" spans="1:131" s="233"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388804</v>
      </c>
      <c r="AB110" s="953"/>
      <c r="AC110" s="953"/>
      <c r="AD110" s="953"/>
      <c r="AE110" s="954"/>
      <c r="AF110" s="955">
        <v>399145</v>
      </c>
      <c r="AG110" s="953"/>
      <c r="AH110" s="953"/>
      <c r="AI110" s="953"/>
      <c r="AJ110" s="954"/>
      <c r="AK110" s="955">
        <v>401027</v>
      </c>
      <c r="AL110" s="953"/>
      <c r="AM110" s="953"/>
      <c r="AN110" s="953"/>
      <c r="AO110" s="954"/>
      <c r="AP110" s="956">
        <v>19.8</v>
      </c>
      <c r="AQ110" s="957"/>
      <c r="AR110" s="957"/>
      <c r="AS110" s="957"/>
      <c r="AT110" s="958"/>
      <c r="AU110" s="994" t="s">
        <v>73</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3521474</v>
      </c>
      <c r="BR110" s="906"/>
      <c r="BS110" s="906"/>
      <c r="BT110" s="906"/>
      <c r="BU110" s="906"/>
      <c r="BV110" s="906">
        <v>3706667</v>
      </c>
      <c r="BW110" s="906"/>
      <c r="BX110" s="906"/>
      <c r="BY110" s="906"/>
      <c r="BZ110" s="906"/>
      <c r="CA110" s="906">
        <v>4012765</v>
      </c>
      <c r="CB110" s="906"/>
      <c r="CC110" s="906"/>
      <c r="CD110" s="906"/>
      <c r="CE110" s="906"/>
      <c r="CF110" s="930">
        <v>197.8</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131</v>
      </c>
      <c r="DH110" s="906"/>
      <c r="DI110" s="906"/>
      <c r="DJ110" s="906"/>
      <c r="DK110" s="906"/>
      <c r="DL110" s="906" t="s">
        <v>131</v>
      </c>
      <c r="DM110" s="906"/>
      <c r="DN110" s="906"/>
      <c r="DO110" s="906"/>
      <c r="DP110" s="906"/>
      <c r="DQ110" s="906" t="s">
        <v>131</v>
      </c>
      <c r="DR110" s="906"/>
      <c r="DS110" s="906"/>
      <c r="DT110" s="906"/>
      <c r="DU110" s="906"/>
      <c r="DV110" s="907" t="s">
        <v>131</v>
      </c>
      <c r="DW110" s="907"/>
      <c r="DX110" s="907"/>
      <c r="DY110" s="907"/>
      <c r="DZ110" s="908"/>
    </row>
    <row r="111" spans="1:131" s="233" customFormat="1" ht="26.25" customHeight="1" x14ac:dyDescent="0.15">
      <c r="A111" s="838" t="s">
        <v>434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131</v>
      </c>
      <c r="AB111" s="983"/>
      <c r="AC111" s="983"/>
      <c r="AD111" s="983"/>
      <c r="AE111" s="984"/>
      <c r="AF111" s="985" t="s">
        <v>131</v>
      </c>
      <c r="AG111" s="983"/>
      <c r="AH111" s="983"/>
      <c r="AI111" s="983"/>
      <c r="AJ111" s="984"/>
      <c r="AK111" s="985" t="s">
        <v>131</v>
      </c>
      <c r="AL111" s="983"/>
      <c r="AM111" s="983"/>
      <c r="AN111" s="983"/>
      <c r="AO111" s="984"/>
      <c r="AP111" s="986" t="s">
        <v>131</v>
      </c>
      <c r="AQ111" s="987"/>
      <c r="AR111" s="987"/>
      <c r="AS111" s="987"/>
      <c r="AT111" s="988"/>
      <c r="AU111" s="996"/>
      <c r="AV111" s="997"/>
      <c r="AW111" s="997"/>
      <c r="AX111" s="997"/>
      <c r="AY111" s="997"/>
      <c r="AZ111" s="879" t="s">
        <v>435</v>
      </c>
      <c r="BA111" s="816"/>
      <c r="BB111" s="816"/>
      <c r="BC111" s="816"/>
      <c r="BD111" s="816"/>
      <c r="BE111" s="816"/>
      <c r="BF111" s="816"/>
      <c r="BG111" s="816"/>
      <c r="BH111" s="816"/>
      <c r="BI111" s="816"/>
      <c r="BJ111" s="816"/>
      <c r="BK111" s="816"/>
      <c r="BL111" s="816"/>
      <c r="BM111" s="816"/>
      <c r="BN111" s="816"/>
      <c r="BO111" s="816"/>
      <c r="BP111" s="817"/>
      <c r="BQ111" s="880" t="s">
        <v>131</v>
      </c>
      <c r="BR111" s="881"/>
      <c r="BS111" s="881"/>
      <c r="BT111" s="881"/>
      <c r="BU111" s="881"/>
      <c r="BV111" s="881" t="s">
        <v>131</v>
      </c>
      <c r="BW111" s="881"/>
      <c r="BX111" s="881"/>
      <c r="BY111" s="881"/>
      <c r="BZ111" s="881"/>
      <c r="CA111" s="881" t="s">
        <v>131</v>
      </c>
      <c r="CB111" s="881"/>
      <c r="CC111" s="881"/>
      <c r="CD111" s="881"/>
      <c r="CE111" s="881"/>
      <c r="CF111" s="939" t="s">
        <v>131</v>
      </c>
      <c r="CG111" s="940"/>
      <c r="CH111" s="940"/>
      <c r="CI111" s="940"/>
      <c r="CJ111" s="940"/>
      <c r="CK111" s="991"/>
      <c r="CL111" s="885"/>
      <c r="CM111" s="879" t="s">
        <v>436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131</v>
      </c>
      <c r="DH111" s="881"/>
      <c r="DI111" s="881"/>
      <c r="DJ111" s="881"/>
      <c r="DK111" s="881"/>
      <c r="DL111" s="881" t="s">
        <v>131</v>
      </c>
      <c r="DM111" s="881"/>
      <c r="DN111" s="881"/>
      <c r="DO111" s="881"/>
      <c r="DP111" s="881"/>
      <c r="DQ111" s="881" t="s">
        <v>131</v>
      </c>
      <c r="DR111" s="881"/>
      <c r="DS111" s="881"/>
      <c r="DT111" s="881"/>
      <c r="DU111" s="881"/>
      <c r="DV111" s="858" t="s">
        <v>131</v>
      </c>
      <c r="DW111" s="858"/>
      <c r="DX111" s="858"/>
      <c r="DY111" s="858"/>
      <c r="DZ111" s="859"/>
    </row>
    <row r="112" spans="1:131" s="233" customFormat="1" ht="26.25" customHeight="1" x14ac:dyDescent="0.15">
      <c r="A112" s="976" t="s">
        <v>437</v>
      </c>
      <c r="B112" s="977"/>
      <c r="C112" s="816" t="s">
        <v>438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131</v>
      </c>
      <c r="AB112" s="844"/>
      <c r="AC112" s="844"/>
      <c r="AD112" s="844"/>
      <c r="AE112" s="845"/>
      <c r="AF112" s="846" t="s">
        <v>131</v>
      </c>
      <c r="AG112" s="844"/>
      <c r="AH112" s="844"/>
      <c r="AI112" s="844"/>
      <c r="AJ112" s="845"/>
      <c r="AK112" s="846" t="s">
        <v>131</v>
      </c>
      <c r="AL112" s="844"/>
      <c r="AM112" s="844"/>
      <c r="AN112" s="844"/>
      <c r="AO112" s="845"/>
      <c r="AP112" s="888" t="s">
        <v>131</v>
      </c>
      <c r="AQ112" s="889"/>
      <c r="AR112" s="889"/>
      <c r="AS112" s="889"/>
      <c r="AT112" s="890"/>
      <c r="AU112" s="996"/>
      <c r="AV112" s="997"/>
      <c r="AW112" s="997"/>
      <c r="AX112" s="997"/>
      <c r="AY112" s="997"/>
      <c r="AZ112" s="879" t="s">
        <v>439</v>
      </c>
      <c r="BA112" s="816"/>
      <c r="BB112" s="816"/>
      <c r="BC112" s="816"/>
      <c r="BD112" s="816"/>
      <c r="BE112" s="816"/>
      <c r="BF112" s="816"/>
      <c r="BG112" s="816"/>
      <c r="BH112" s="816"/>
      <c r="BI112" s="816"/>
      <c r="BJ112" s="816"/>
      <c r="BK112" s="816"/>
      <c r="BL112" s="816"/>
      <c r="BM112" s="816"/>
      <c r="BN112" s="816"/>
      <c r="BO112" s="816"/>
      <c r="BP112" s="817"/>
      <c r="BQ112" s="880">
        <v>1330218</v>
      </c>
      <c r="BR112" s="881"/>
      <c r="BS112" s="881"/>
      <c r="BT112" s="881"/>
      <c r="BU112" s="881"/>
      <c r="BV112" s="881">
        <v>1266177</v>
      </c>
      <c r="BW112" s="881"/>
      <c r="BX112" s="881"/>
      <c r="BY112" s="881"/>
      <c r="BZ112" s="881"/>
      <c r="CA112" s="881">
        <v>1152769</v>
      </c>
      <c r="CB112" s="881"/>
      <c r="CC112" s="881"/>
      <c r="CD112" s="881"/>
      <c r="CE112" s="881"/>
      <c r="CF112" s="939">
        <v>56.8</v>
      </c>
      <c r="CG112" s="940"/>
      <c r="CH112" s="940"/>
      <c r="CI112" s="940"/>
      <c r="CJ112" s="940"/>
      <c r="CK112" s="991"/>
      <c r="CL112" s="885"/>
      <c r="CM112" s="879" t="s">
        <v>440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131</v>
      </c>
      <c r="DH112" s="881"/>
      <c r="DI112" s="881"/>
      <c r="DJ112" s="881"/>
      <c r="DK112" s="881"/>
      <c r="DL112" s="881" t="s">
        <v>131</v>
      </c>
      <c r="DM112" s="881"/>
      <c r="DN112" s="881"/>
      <c r="DO112" s="881"/>
      <c r="DP112" s="881"/>
      <c r="DQ112" s="881" t="s">
        <v>131</v>
      </c>
      <c r="DR112" s="881"/>
      <c r="DS112" s="881"/>
      <c r="DT112" s="881"/>
      <c r="DU112" s="881"/>
      <c r="DV112" s="858" t="s">
        <v>131</v>
      </c>
      <c r="DW112" s="858"/>
      <c r="DX112" s="858"/>
      <c r="DY112" s="858"/>
      <c r="DZ112" s="859"/>
    </row>
    <row r="113" spans="1:130" s="233" customFormat="1" ht="26.25" customHeight="1" x14ac:dyDescent="0.15">
      <c r="A113" s="978"/>
      <c r="B113" s="979"/>
      <c r="C113" s="816" t="s">
        <v>441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103306</v>
      </c>
      <c r="AB113" s="983"/>
      <c r="AC113" s="983"/>
      <c r="AD113" s="983"/>
      <c r="AE113" s="984"/>
      <c r="AF113" s="985">
        <v>110366</v>
      </c>
      <c r="AG113" s="983"/>
      <c r="AH113" s="983"/>
      <c r="AI113" s="983"/>
      <c r="AJ113" s="984"/>
      <c r="AK113" s="985">
        <v>102747</v>
      </c>
      <c r="AL113" s="983"/>
      <c r="AM113" s="983"/>
      <c r="AN113" s="983"/>
      <c r="AO113" s="984"/>
      <c r="AP113" s="986">
        <v>5.0999999999999996</v>
      </c>
      <c r="AQ113" s="987"/>
      <c r="AR113" s="987"/>
      <c r="AS113" s="987"/>
      <c r="AT113" s="988"/>
      <c r="AU113" s="996"/>
      <c r="AV113" s="997"/>
      <c r="AW113" s="997"/>
      <c r="AX113" s="997"/>
      <c r="AY113" s="997"/>
      <c r="AZ113" s="879" t="s">
        <v>442</v>
      </c>
      <c r="BA113" s="816"/>
      <c r="BB113" s="816"/>
      <c r="BC113" s="816"/>
      <c r="BD113" s="816"/>
      <c r="BE113" s="816"/>
      <c r="BF113" s="816"/>
      <c r="BG113" s="816"/>
      <c r="BH113" s="816"/>
      <c r="BI113" s="816"/>
      <c r="BJ113" s="816"/>
      <c r="BK113" s="816"/>
      <c r="BL113" s="816"/>
      <c r="BM113" s="816"/>
      <c r="BN113" s="816"/>
      <c r="BO113" s="816"/>
      <c r="BP113" s="817"/>
      <c r="BQ113" s="880" t="s">
        <v>131</v>
      </c>
      <c r="BR113" s="881"/>
      <c r="BS113" s="881"/>
      <c r="BT113" s="881"/>
      <c r="BU113" s="881"/>
      <c r="BV113" s="881" t="s">
        <v>131</v>
      </c>
      <c r="BW113" s="881"/>
      <c r="BX113" s="881"/>
      <c r="BY113" s="881"/>
      <c r="BZ113" s="881"/>
      <c r="CA113" s="881" t="s">
        <v>131</v>
      </c>
      <c r="CB113" s="881"/>
      <c r="CC113" s="881"/>
      <c r="CD113" s="881"/>
      <c r="CE113" s="881"/>
      <c r="CF113" s="939" t="s">
        <v>131</v>
      </c>
      <c r="CG113" s="940"/>
      <c r="CH113" s="940"/>
      <c r="CI113" s="940"/>
      <c r="CJ113" s="940"/>
      <c r="CK113" s="991"/>
      <c r="CL113" s="885"/>
      <c r="CM113" s="879" t="s">
        <v>443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131</v>
      </c>
      <c r="DH113" s="844"/>
      <c r="DI113" s="844"/>
      <c r="DJ113" s="844"/>
      <c r="DK113" s="845"/>
      <c r="DL113" s="846" t="s">
        <v>131</v>
      </c>
      <c r="DM113" s="844"/>
      <c r="DN113" s="844"/>
      <c r="DO113" s="844"/>
      <c r="DP113" s="845"/>
      <c r="DQ113" s="846" t="s">
        <v>131</v>
      </c>
      <c r="DR113" s="844"/>
      <c r="DS113" s="844"/>
      <c r="DT113" s="844"/>
      <c r="DU113" s="845"/>
      <c r="DV113" s="888" t="s">
        <v>131</v>
      </c>
      <c r="DW113" s="889"/>
      <c r="DX113" s="889"/>
      <c r="DY113" s="889"/>
      <c r="DZ113" s="890"/>
    </row>
    <row r="114" spans="1:130" s="233" customFormat="1" ht="26.25" customHeight="1" x14ac:dyDescent="0.15">
      <c r="A114" s="978"/>
      <c r="B114" s="979"/>
      <c r="C114" s="816" t="s">
        <v>444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131</v>
      </c>
      <c r="AB114" s="844"/>
      <c r="AC114" s="844"/>
      <c r="AD114" s="844"/>
      <c r="AE114" s="845"/>
      <c r="AF114" s="846" t="s">
        <v>131</v>
      </c>
      <c r="AG114" s="844"/>
      <c r="AH114" s="844"/>
      <c r="AI114" s="844"/>
      <c r="AJ114" s="845"/>
      <c r="AK114" s="846" t="s">
        <v>131</v>
      </c>
      <c r="AL114" s="844"/>
      <c r="AM114" s="844"/>
      <c r="AN114" s="844"/>
      <c r="AO114" s="845"/>
      <c r="AP114" s="888" t="s">
        <v>131</v>
      </c>
      <c r="AQ114" s="889"/>
      <c r="AR114" s="889"/>
      <c r="AS114" s="889"/>
      <c r="AT114" s="890"/>
      <c r="AU114" s="996"/>
      <c r="AV114" s="997"/>
      <c r="AW114" s="997"/>
      <c r="AX114" s="997"/>
      <c r="AY114" s="997"/>
      <c r="AZ114" s="879" t="s">
        <v>445</v>
      </c>
      <c r="BA114" s="816"/>
      <c r="BB114" s="816"/>
      <c r="BC114" s="816"/>
      <c r="BD114" s="816"/>
      <c r="BE114" s="816"/>
      <c r="BF114" s="816"/>
      <c r="BG114" s="816"/>
      <c r="BH114" s="816"/>
      <c r="BI114" s="816"/>
      <c r="BJ114" s="816"/>
      <c r="BK114" s="816"/>
      <c r="BL114" s="816"/>
      <c r="BM114" s="816"/>
      <c r="BN114" s="816"/>
      <c r="BO114" s="816"/>
      <c r="BP114" s="817"/>
      <c r="BQ114" s="880">
        <v>1010005</v>
      </c>
      <c r="BR114" s="881"/>
      <c r="BS114" s="881"/>
      <c r="BT114" s="881"/>
      <c r="BU114" s="881"/>
      <c r="BV114" s="881">
        <v>1261903</v>
      </c>
      <c r="BW114" s="881"/>
      <c r="BX114" s="881"/>
      <c r="BY114" s="881"/>
      <c r="BZ114" s="881"/>
      <c r="CA114" s="881">
        <v>1257506</v>
      </c>
      <c r="CB114" s="881"/>
      <c r="CC114" s="881"/>
      <c r="CD114" s="881"/>
      <c r="CE114" s="881"/>
      <c r="CF114" s="939">
        <v>62</v>
      </c>
      <c r="CG114" s="940"/>
      <c r="CH114" s="940"/>
      <c r="CI114" s="940"/>
      <c r="CJ114" s="940"/>
      <c r="CK114" s="991"/>
      <c r="CL114" s="885"/>
      <c r="CM114" s="879" t="s">
        <v>446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131</v>
      </c>
      <c r="DH114" s="844"/>
      <c r="DI114" s="844"/>
      <c r="DJ114" s="844"/>
      <c r="DK114" s="845"/>
      <c r="DL114" s="846" t="s">
        <v>131</v>
      </c>
      <c r="DM114" s="844"/>
      <c r="DN114" s="844"/>
      <c r="DO114" s="844"/>
      <c r="DP114" s="845"/>
      <c r="DQ114" s="846" t="s">
        <v>131</v>
      </c>
      <c r="DR114" s="844"/>
      <c r="DS114" s="844"/>
      <c r="DT114" s="844"/>
      <c r="DU114" s="845"/>
      <c r="DV114" s="888" t="s">
        <v>131</v>
      </c>
      <c r="DW114" s="889"/>
      <c r="DX114" s="889"/>
      <c r="DY114" s="889"/>
      <c r="DZ114" s="890"/>
    </row>
    <row r="115" spans="1:130" s="233" customFormat="1" ht="26.25" customHeight="1" x14ac:dyDescent="0.15">
      <c r="A115" s="978"/>
      <c r="B115" s="979"/>
      <c r="C115" s="816" t="s">
        <v>447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131</v>
      </c>
      <c r="AB115" s="983"/>
      <c r="AC115" s="983"/>
      <c r="AD115" s="983"/>
      <c r="AE115" s="984"/>
      <c r="AF115" s="985" t="s">
        <v>131</v>
      </c>
      <c r="AG115" s="983"/>
      <c r="AH115" s="983"/>
      <c r="AI115" s="983"/>
      <c r="AJ115" s="984"/>
      <c r="AK115" s="985" t="s">
        <v>131</v>
      </c>
      <c r="AL115" s="983"/>
      <c r="AM115" s="983"/>
      <c r="AN115" s="983"/>
      <c r="AO115" s="984"/>
      <c r="AP115" s="986" t="s">
        <v>131</v>
      </c>
      <c r="AQ115" s="987"/>
      <c r="AR115" s="987"/>
      <c r="AS115" s="987"/>
      <c r="AT115" s="988"/>
      <c r="AU115" s="996"/>
      <c r="AV115" s="997"/>
      <c r="AW115" s="997"/>
      <c r="AX115" s="997"/>
      <c r="AY115" s="997"/>
      <c r="AZ115" s="879" t="s">
        <v>448</v>
      </c>
      <c r="BA115" s="816"/>
      <c r="BB115" s="816"/>
      <c r="BC115" s="816"/>
      <c r="BD115" s="816"/>
      <c r="BE115" s="816"/>
      <c r="BF115" s="816"/>
      <c r="BG115" s="816"/>
      <c r="BH115" s="816"/>
      <c r="BI115" s="816"/>
      <c r="BJ115" s="816"/>
      <c r="BK115" s="816"/>
      <c r="BL115" s="816"/>
      <c r="BM115" s="816"/>
      <c r="BN115" s="816"/>
      <c r="BO115" s="816"/>
      <c r="BP115" s="817"/>
      <c r="BQ115" s="880" t="s">
        <v>131</v>
      </c>
      <c r="BR115" s="881"/>
      <c r="BS115" s="881"/>
      <c r="BT115" s="881"/>
      <c r="BU115" s="881"/>
      <c r="BV115" s="881" t="s">
        <v>131</v>
      </c>
      <c r="BW115" s="881"/>
      <c r="BX115" s="881"/>
      <c r="BY115" s="881"/>
      <c r="BZ115" s="881"/>
      <c r="CA115" s="881" t="s">
        <v>131</v>
      </c>
      <c r="CB115" s="881"/>
      <c r="CC115" s="881"/>
      <c r="CD115" s="881"/>
      <c r="CE115" s="881"/>
      <c r="CF115" s="939" t="s">
        <v>131</v>
      </c>
      <c r="CG115" s="940"/>
      <c r="CH115" s="940"/>
      <c r="CI115" s="940"/>
      <c r="CJ115" s="940"/>
      <c r="CK115" s="991"/>
      <c r="CL115" s="885"/>
      <c r="CM115" s="879" t="s">
        <v>449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131</v>
      </c>
      <c r="DH115" s="844"/>
      <c r="DI115" s="844"/>
      <c r="DJ115" s="844"/>
      <c r="DK115" s="845"/>
      <c r="DL115" s="846" t="s">
        <v>131</v>
      </c>
      <c r="DM115" s="844"/>
      <c r="DN115" s="844"/>
      <c r="DO115" s="844"/>
      <c r="DP115" s="845"/>
      <c r="DQ115" s="846" t="s">
        <v>131</v>
      </c>
      <c r="DR115" s="844"/>
      <c r="DS115" s="844"/>
      <c r="DT115" s="844"/>
      <c r="DU115" s="845"/>
      <c r="DV115" s="888" t="s">
        <v>131</v>
      </c>
      <c r="DW115" s="889"/>
      <c r="DX115" s="889"/>
      <c r="DY115" s="889"/>
      <c r="DZ115" s="890"/>
    </row>
    <row r="116" spans="1:130" s="233" customFormat="1" ht="26.25" customHeight="1" x14ac:dyDescent="0.15">
      <c r="A116" s="980"/>
      <c r="B116" s="981"/>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131</v>
      </c>
      <c r="AB116" s="844"/>
      <c r="AC116" s="844"/>
      <c r="AD116" s="844"/>
      <c r="AE116" s="845"/>
      <c r="AF116" s="846" t="s">
        <v>131</v>
      </c>
      <c r="AG116" s="844"/>
      <c r="AH116" s="844"/>
      <c r="AI116" s="844"/>
      <c r="AJ116" s="845"/>
      <c r="AK116" s="846">
        <v>57</v>
      </c>
      <c r="AL116" s="844"/>
      <c r="AM116" s="844"/>
      <c r="AN116" s="844"/>
      <c r="AO116" s="845"/>
      <c r="AP116" s="888">
        <v>0</v>
      </c>
      <c r="AQ116" s="889"/>
      <c r="AR116" s="889"/>
      <c r="AS116" s="889"/>
      <c r="AT116" s="890"/>
      <c r="AU116" s="996"/>
      <c r="AV116" s="997"/>
      <c r="AW116" s="997"/>
      <c r="AX116" s="997"/>
      <c r="AY116" s="997"/>
      <c r="AZ116" s="973" t="s">
        <v>451</v>
      </c>
      <c r="BA116" s="974"/>
      <c r="BB116" s="974"/>
      <c r="BC116" s="974"/>
      <c r="BD116" s="974"/>
      <c r="BE116" s="974"/>
      <c r="BF116" s="974"/>
      <c r="BG116" s="974"/>
      <c r="BH116" s="974"/>
      <c r="BI116" s="974"/>
      <c r="BJ116" s="974"/>
      <c r="BK116" s="974"/>
      <c r="BL116" s="974"/>
      <c r="BM116" s="974"/>
      <c r="BN116" s="974"/>
      <c r="BO116" s="974"/>
      <c r="BP116" s="975"/>
      <c r="BQ116" s="880" t="s">
        <v>131</v>
      </c>
      <c r="BR116" s="881"/>
      <c r="BS116" s="881"/>
      <c r="BT116" s="881"/>
      <c r="BU116" s="881"/>
      <c r="BV116" s="881" t="s">
        <v>131</v>
      </c>
      <c r="BW116" s="881"/>
      <c r="BX116" s="881"/>
      <c r="BY116" s="881"/>
      <c r="BZ116" s="881"/>
      <c r="CA116" s="881" t="s">
        <v>131</v>
      </c>
      <c r="CB116" s="881"/>
      <c r="CC116" s="881"/>
      <c r="CD116" s="881"/>
      <c r="CE116" s="881"/>
      <c r="CF116" s="939" t="s">
        <v>131</v>
      </c>
      <c r="CG116" s="940"/>
      <c r="CH116" s="940"/>
      <c r="CI116" s="940"/>
      <c r="CJ116" s="940"/>
      <c r="CK116" s="991"/>
      <c r="CL116" s="885"/>
      <c r="CM116" s="879" t="s">
        <v>452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131</v>
      </c>
      <c r="DH116" s="844"/>
      <c r="DI116" s="844"/>
      <c r="DJ116" s="844"/>
      <c r="DK116" s="845"/>
      <c r="DL116" s="846" t="s">
        <v>131</v>
      </c>
      <c r="DM116" s="844"/>
      <c r="DN116" s="844"/>
      <c r="DO116" s="844"/>
      <c r="DP116" s="845"/>
      <c r="DQ116" s="846" t="s">
        <v>131</v>
      </c>
      <c r="DR116" s="844"/>
      <c r="DS116" s="844"/>
      <c r="DT116" s="844"/>
      <c r="DU116" s="845"/>
      <c r="DV116" s="888" t="s">
        <v>131</v>
      </c>
      <c r="DW116" s="889"/>
      <c r="DX116" s="889"/>
      <c r="DY116" s="889"/>
      <c r="DZ116" s="890"/>
    </row>
    <row r="117" spans="1:130" s="233"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453</v>
      </c>
      <c r="Z117" s="961"/>
      <c r="AA117" s="966">
        <v>492110</v>
      </c>
      <c r="AB117" s="967"/>
      <c r="AC117" s="967"/>
      <c r="AD117" s="967"/>
      <c r="AE117" s="968"/>
      <c r="AF117" s="969">
        <v>509511</v>
      </c>
      <c r="AG117" s="967"/>
      <c r="AH117" s="967"/>
      <c r="AI117" s="967"/>
      <c r="AJ117" s="968"/>
      <c r="AK117" s="969">
        <v>503831</v>
      </c>
      <c r="AL117" s="967"/>
      <c r="AM117" s="967"/>
      <c r="AN117" s="967"/>
      <c r="AO117" s="968"/>
      <c r="AP117" s="970"/>
      <c r="AQ117" s="971"/>
      <c r="AR117" s="971"/>
      <c r="AS117" s="971"/>
      <c r="AT117" s="972"/>
      <c r="AU117" s="996"/>
      <c r="AV117" s="997"/>
      <c r="AW117" s="997"/>
      <c r="AX117" s="997"/>
      <c r="AY117" s="997"/>
      <c r="AZ117" s="927" t="s">
        <v>454</v>
      </c>
      <c r="BA117" s="928"/>
      <c r="BB117" s="928"/>
      <c r="BC117" s="928"/>
      <c r="BD117" s="928"/>
      <c r="BE117" s="928"/>
      <c r="BF117" s="928"/>
      <c r="BG117" s="928"/>
      <c r="BH117" s="928"/>
      <c r="BI117" s="928"/>
      <c r="BJ117" s="928"/>
      <c r="BK117" s="928"/>
      <c r="BL117" s="928"/>
      <c r="BM117" s="928"/>
      <c r="BN117" s="928"/>
      <c r="BO117" s="928"/>
      <c r="BP117" s="929"/>
      <c r="BQ117" s="880" t="s">
        <v>131</v>
      </c>
      <c r="BR117" s="881"/>
      <c r="BS117" s="881"/>
      <c r="BT117" s="881"/>
      <c r="BU117" s="881"/>
      <c r="BV117" s="881" t="s">
        <v>131</v>
      </c>
      <c r="BW117" s="881"/>
      <c r="BX117" s="881"/>
      <c r="BY117" s="881"/>
      <c r="BZ117" s="881"/>
      <c r="CA117" s="881" t="s">
        <v>131</v>
      </c>
      <c r="CB117" s="881"/>
      <c r="CC117" s="881"/>
      <c r="CD117" s="881"/>
      <c r="CE117" s="881"/>
      <c r="CF117" s="939" t="s">
        <v>131</v>
      </c>
      <c r="CG117" s="940"/>
      <c r="CH117" s="940"/>
      <c r="CI117" s="940"/>
      <c r="CJ117" s="940"/>
      <c r="CK117" s="991"/>
      <c r="CL117" s="885"/>
      <c r="CM117" s="879" t="s">
        <v>455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131</v>
      </c>
      <c r="DH117" s="844"/>
      <c r="DI117" s="844"/>
      <c r="DJ117" s="844"/>
      <c r="DK117" s="845"/>
      <c r="DL117" s="846" t="s">
        <v>131</v>
      </c>
      <c r="DM117" s="844"/>
      <c r="DN117" s="844"/>
      <c r="DO117" s="844"/>
      <c r="DP117" s="845"/>
      <c r="DQ117" s="846" t="s">
        <v>131</v>
      </c>
      <c r="DR117" s="844"/>
      <c r="DS117" s="844"/>
      <c r="DT117" s="844"/>
      <c r="DU117" s="845"/>
      <c r="DV117" s="888" t="s">
        <v>131</v>
      </c>
      <c r="DW117" s="889"/>
      <c r="DX117" s="889"/>
      <c r="DY117" s="889"/>
      <c r="DZ117" s="890"/>
    </row>
    <row r="118" spans="1:130" s="233"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307</v>
      </c>
      <c r="AL118" s="960"/>
      <c r="AM118" s="960"/>
      <c r="AN118" s="960"/>
      <c r="AO118" s="961"/>
      <c r="AP118" s="963" t="s">
        <v>428</v>
      </c>
      <c r="AQ118" s="964"/>
      <c r="AR118" s="964"/>
      <c r="AS118" s="964"/>
      <c r="AT118" s="965"/>
      <c r="AU118" s="996"/>
      <c r="AV118" s="997"/>
      <c r="AW118" s="997"/>
      <c r="AX118" s="997"/>
      <c r="AY118" s="997"/>
      <c r="AZ118" s="902" t="s">
        <v>456</v>
      </c>
      <c r="BA118" s="903"/>
      <c r="BB118" s="903"/>
      <c r="BC118" s="903"/>
      <c r="BD118" s="903"/>
      <c r="BE118" s="903"/>
      <c r="BF118" s="903"/>
      <c r="BG118" s="903"/>
      <c r="BH118" s="903"/>
      <c r="BI118" s="903"/>
      <c r="BJ118" s="903"/>
      <c r="BK118" s="903"/>
      <c r="BL118" s="903"/>
      <c r="BM118" s="903"/>
      <c r="BN118" s="903"/>
      <c r="BO118" s="903"/>
      <c r="BP118" s="904"/>
      <c r="BQ118" s="943" t="s">
        <v>131</v>
      </c>
      <c r="BR118" s="909"/>
      <c r="BS118" s="909"/>
      <c r="BT118" s="909"/>
      <c r="BU118" s="909"/>
      <c r="BV118" s="909" t="s">
        <v>131</v>
      </c>
      <c r="BW118" s="909"/>
      <c r="BX118" s="909"/>
      <c r="BY118" s="909"/>
      <c r="BZ118" s="909"/>
      <c r="CA118" s="909" t="s">
        <v>131</v>
      </c>
      <c r="CB118" s="909"/>
      <c r="CC118" s="909"/>
      <c r="CD118" s="909"/>
      <c r="CE118" s="909"/>
      <c r="CF118" s="939" t="s">
        <v>131</v>
      </c>
      <c r="CG118" s="940"/>
      <c r="CH118" s="940"/>
      <c r="CI118" s="940"/>
      <c r="CJ118" s="940"/>
      <c r="CK118" s="991"/>
      <c r="CL118" s="885"/>
      <c r="CM118" s="879" t="s">
        <v>457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131</v>
      </c>
      <c r="DH118" s="844"/>
      <c r="DI118" s="844"/>
      <c r="DJ118" s="844"/>
      <c r="DK118" s="845"/>
      <c r="DL118" s="846" t="s">
        <v>131</v>
      </c>
      <c r="DM118" s="844"/>
      <c r="DN118" s="844"/>
      <c r="DO118" s="844"/>
      <c r="DP118" s="845"/>
      <c r="DQ118" s="846" t="s">
        <v>131</v>
      </c>
      <c r="DR118" s="844"/>
      <c r="DS118" s="844"/>
      <c r="DT118" s="844"/>
      <c r="DU118" s="845"/>
      <c r="DV118" s="888" t="s">
        <v>131</v>
      </c>
      <c r="DW118" s="889"/>
      <c r="DX118" s="889"/>
      <c r="DY118" s="889"/>
      <c r="DZ118" s="890"/>
    </row>
    <row r="119" spans="1:130" s="233"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131</v>
      </c>
      <c r="AB119" s="953"/>
      <c r="AC119" s="953"/>
      <c r="AD119" s="953"/>
      <c r="AE119" s="954"/>
      <c r="AF119" s="955" t="s">
        <v>131</v>
      </c>
      <c r="AG119" s="953"/>
      <c r="AH119" s="953"/>
      <c r="AI119" s="953"/>
      <c r="AJ119" s="954"/>
      <c r="AK119" s="955" t="s">
        <v>131</v>
      </c>
      <c r="AL119" s="953"/>
      <c r="AM119" s="953"/>
      <c r="AN119" s="953"/>
      <c r="AO119" s="954"/>
      <c r="AP119" s="956" t="s">
        <v>131</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458</v>
      </c>
      <c r="BP119" s="942"/>
      <c r="BQ119" s="943">
        <v>5861697</v>
      </c>
      <c r="BR119" s="909"/>
      <c r="BS119" s="909"/>
      <c r="BT119" s="909"/>
      <c r="BU119" s="909"/>
      <c r="BV119" s="909">
        <v>6234747</v>
      </c>
      <c r="BW119" s="909"/>
      <c r="BX119" s="909"/>
      <c r="BY119" s="909"/>
      <c r="BZ119" s="909"/>
      <c r="CA119" s="909">
        <v>6423040</v>
      </c>
      <c r="CB119" s="909"/>
      <c r="CC119" s="909"/>
      <c r="CD119" s="909"/>
      <c r="CE119" s="909"/>
      <c r="CF119" s="812"/>
      <c r="CG119" s="813"/>
      <c r="CH119" s="813"/>
      <c r="CI119" s="813"/>
      <c r="CJ119" s="898"/>
      <c r="CK119" s="992"/>
      <c r="CL119" s="887"/>
      <c r="CM119" s="902" t="s">
        <v>459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131</v>
      </c>
      <c r="DH119" s="828"/>
      <c r="DI119" s="828"/>
      <c r="DJ119" s="828"/>
      <c r="DK119" s="829"/>
      <c r="DL119" s="830" t="s">
        <v>131</v>
      </c>
      <c r="DM119" s="828"/>
      <c r="DN119" s="828"/>
      <c r="DO119" s="828"/>
      <c r="DP119" s="829"/>
      <c r="DQ119" s="830" t="s">
        <v>131</v>
      </c>
      <c r="DR119" s="828"/>
      <c r="DS119" s="828"/>
      <c r="DT119" s="828"/>
      <c r="DU119" s="829"/>
      <c r="DV119" s="912" t="s">
        <v>131</v>
      </c>
      <c r="DW119" s="913"/>
      <c r="DX119" s="913"/>
      <c r="DY119" s="913"/>
      <c r="DZ119" s="914"/>
    </row>
    <row r="120" spans="1:130" s="233" customFormat="1" ht="26.25" customHeight="1" x14ac:dyDescent="0.15">
      <c r="A120" s="884"/>
      <c r="B120" s="885"/>
      <c r="C120" s="879" t="s">
        <v>436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131</v>
      </c>
      <c r="AB120" s="844"/>
      <c r="AC120" s="844"/>
      <c r="AD120" s="844"/>
      <c r="AE120" s="845"/>
      <c r="AF120" s="846" t="s">
        <v>131</v>
      </c>
      <c r="AG120" s="844"/>
      <c r="AH120" s="844"/>
      <c r="AI120" s="844"/>
      <c r="AJ120" s="845"/>
      <c r="AK120" s="846" t="s">
        <v>131</v>
      </c>
      <c r="AL120" s="844"/>
      <c r="AM120" s="844"/>
      <c r="AN120" s="844"/>
      <c r="AO120" s="845"/>
      <c r="AP120" s="888" t="s">
        <v>131</v>
      </c>
      <c r="AQ120" s="889"/>
      <c r="AR120" s="889"/>
      <c r="AS120" s="889"/>
      <c r="AT120" s="890"/>
      <c r="AU120" s="944" t="s">
        <v>460</v>
      </c>
      <c r="AV120" s="945"/>
      <c r="AW120" s="945"/>
      <c r="AX120" s="945"/>
      <c r="AY120" s="946"/>
      <c r="AZ120" s="924" t="s">
        <v>461</v>
      </c>
      <c r="BA120" s="872"/>
      <c r="BB120" s="872"/>
      <c r="BC120" s="872"/>
      <c r="BD120" s="872"/>
      <c r="BE120" s="872"/>
      <c r="BF120" s="872"/>
      <c r="BG120" s="872"/>
      <c r="BH120" s="872"/>
      <c r="BI120" s="872"/>
      <c r="BJ120" s="872"/>
      <c r="BK120" s="872"/>
      <c r="BL120" s="872"/>
      <c r="BM120" s="872"/>
      <c r="BN120" s="872"/>
      <c r="BO120" s="872"/>
      <c r="BP120" s="873"/>
      <c r="BQ120" s="925">
        <v>3274836</v>
      </c>
      <c r="BR120" s="906"/>
      <c r="BS120" s="906"/>
      <c r="BT120" s="906"/>
      <c r="BU120" s="906"/>
      <c r="BV120" s="906">
        <v>3289865</v>
      </c>
      <c r="BW120" s="906"/>
      <c r="BX120" s="906"/>
      <c r="BY120" s="906"/>
      <c r="BZ120" s="906"/>
      <c r="CA120" s="906">
        <v>3538929</v>
      </c>
      <c r="CB120" s="906"/>
      <c r="CC120" s="906"/>
      <c r="CD120" s="906"/>
      <c r="CE120" s="906"/>
      <c r="CF120" s="930">
        <v>174.4</v>
      </c>
      <c r="CG120" s="931"/>
      <c r="CH120" s="931"/>
      <c r="CI120" s="931"/>
      <c r="CJ120" s="931"/>
      <c r="CK120" s="932" t="s">
        <v>462</v>
      </c>
      <c r="CL120" s="916"/>
      <c r="CM120" s="916"/>
      <c r="CN120" s="916"/>
      <c r="CO120" s="917"/>
      <c r="CP120" s="936" t="s">
        <v>406</v>
      </c>
      <c r="CQ120" s="937"/>
      <c r="CR120" s="937"/>
      <c r="CS120" s="937"/>
      <c r="CT120" s="937"/>
      <c r="CU120" s="937"/>
      <c r="CV120" s="937"/>
      <c r="CW120" s="937"/>
      <c r="CX120" s="937"/>
      <c r="CY120" s="937"/>
      <c r="CZ120" s="937"/>
      <c r="DA120" s="937"/>
      <c r="DB120" s="937"/>
      <c r="DC120" s="937"/>
      <c r="DD120" s="937"/>
      <c r="DE120" s="937"/>
      <c r="DF120" s="938"/>
      <c r="DG120" s="925">
        <v>664661</v>
      </c>
      <c r="DH120" s="906"/>
      <c r="DI120" s="906"/>
      <c r="DJ120" s="906"/>
      <c r="DK120" s="906"/>
      <c r="DL120" s="906">
        <v>619300</v>
      </c>
      <c r="DM120" s="906"/>
      <c r="DN120" s="906"/>
      <c r="DO120" s="906"/>
      <c r="DP120" s="906"/>
      <c r="DQ120" s="906">
        <v>560577</v>
      </c>
      <c r="DR120" s="906"/>
      <c r="DS120" s="906"/>
      <c r="DT120" s="906"/>
      <c r="DU120" s="906"/>
      <c r="DV120" s="907">
        <v>27.6</v>
      </c>
      <c r="DW120" s="907"/>
      <c r="DX120" s="907"/>
      <c r="DY120" s="907"/>
      <c r="DZ120" s="908"/>
    </row>
    <row r="121" spans="1:130" s="233" customFormat="1" ht="26.25" customHeight="1" x14ac:dyDescent="0.15">
      <c r="A121" s="884"/>
      <c r="B121" s="885"/>
      <c r="C121" s="927" t="s">
        <v>463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131</v>
      </c>
      <c r="AB121" s="844"/>
      <c r="AC121" s="844"/>
      <c r="AD121" s="844"/>
      <c r="AE121" s="845"/>
      <c r="AF121" s="846" t="s">
        <v>131</v>
      </c>
      <c r="AG121" s="844"/>
      <c r="AH121" s="844"/>
      <c r="AI121" s="844"/>
      <c r="AJ121" s="845"/>
      <c r="AK121" s="846" t="s">
        <v>131</v>
      </c>
      <c r="AL121" s="844"/>
      <c r="AM121" s="844"/>
      <c r="AN121" s="844"/>
      <c r="AO121" s="845"/>
      <c r="AP121" s="888" t="s">
        <v>131</v>
      </c>
      <c r="AQ121" s="889"/>
      <c r="AR121" s="889"/>
      <c r="AS121" s="889"/>
      <c r="AT121" s="890"/>
      <c r="AU121" s="947"/>
      <c r="AV121" s="948"/>
      <c r="AW121" s="948"/>
      <c r="AX121" s="948"/>
      <c r="AY121" s="949"/>
      <c r="AZ121" s="879" t="s">
        <v>464</v>
      </c>
      <c r="BA121" s="816"/>
      <c r="BB121" s="816"/>
      <c r="BC121" s="816"/>
      <c r="BD121" s="816"/>
      <c r="BE121" s="816"/>
      <c r="BF121" s="816"/>
      <c r="BG121" s="816"/>
      <c r="BH121" s="816"/>
      <c r="BI121" s="816"/>
      <c r="BJ121" s="816"/>
      <c r="BK121" s="816"/>
      <c r="BL121" s="816"/>
      <c r="BM121" s="816"/>
      <c r="BN121" s="816"/>
      <c r="BO121" s="816"/>
      <c r="BP121" s="817"/>
      <c r="BQ121" s="880" t="s">
        <v>131</v>
      </c>
      <c r="BR121" s="881"/>
      <c r="BS121" s="881"/>
      <c r="BT121" s="881"/>
      <c r="BU121" s="881"/>
      <c r="BV121" s="881" t="s">
        <v>131</v>
      </c>
      <c r="BW121" s="881"/>
      <c r="BX121" s="881"/>
      <c r="BY121" s="881"/>
      <c r="BZ121" s="881"/>
      <c r="CA121" s="881" t="s">
        <v>131</v>
      </c>
      <c r="CB121" s="881"/>
      <c r="CC121" s="881"/>
      <c r="CD121" s="881"/>
      <c r="CE121" s="881"/>
      <c r="CF121" s="939" t="s">
        <v>131</v>
      </c>
      <c r="CG121" s="940"/>
      <c r="CH121" s="940"/>
      <c r="CI121" s="940"/>
      <c r="CJ121" s="940"/>
      <c r="CK121" s="933"/>
      <c r="CL121" s="919"/>
      <c r="CM121" s="919"/>
      <c r="CN121" s="919"/>
      <c r="CO121" s="920"/>
      <c r="CP121" s="899" t="s">
        <v>408</v>
      </c>
      <c r="CQ121" s="900"/>
      <c r="CR121" s="900"/>
      <c r="CS121" s="900"/>
      <c r="CT121" s="900"/>
      <c r="CU121" s="900"/>
      <c r="CV121" s="900"/>
      <c r="CW121" s="900"/>
      <c r="CX121" s="900"/>
      <c r="CY121" s="900"/>
      <c r="CZ121" s="900"/>
      <c r="DA121" s="900"/>
      <c r="DB121" s="900"/>
      <c r="DC121" s="900"/>
      <c r="DD121" s="900"/>
      <c r="DE121" s="900"/>
      <c r="DF121" s="901"/>
      <c r="DG121" s="880">
        <v>563706</v>
      </c>
      <c r="DH121" s="881"/>
      <c r="DI121" s="881"/>
      <c r="DJ121" s="881"/>
      <c r="DK121" s="881"/>
      <c r="DL121" s="881">
        <v>525562</v>
      </c>
      <c r="DM121" s="881"/>
      <c r="DN121" s="881"/>
      <c r="DO121" s="881"/>
      <c r="DP121" s="881"/>
      <c r="DQ121" s="881">
        <v>488315</v>
      </c>
      <c r="DR121" s="881"/>
      <c r="DS121" s="881"/>
      <c r="DT121" s="881"/>
      <c r="DU121" s="881"/>
      <c r="DV121" s="858">
        <v>24.1</v>
      </c>
      <c r="DW121" s="858"/>
      <c r="DX121" s="858"/>
      <c r="DY121" s="858"/>
      <c r="DZ121" s="859"/>
    </row>
    <row r="122" spans="1:130" s="233" customFormat="1" ht="26.25" customHeight="1" x14ac:dyDescent="0.15">
      <c r="A122" s="884"/>
      <c r="B122" s="885"/>
      <c r="C122" s="879" t="s">
        <v>446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131</v>
      </c>
      <c r="AB122" s="844"/>
      <c r="AC122" s="844"/>
      <c r="AD122" s="844"/>
      <c r="AE122" s="845"/>
      <c r="AF122" s="846" t="s">
        <v>131</v>
      </c>
      <c r="AG122" s="844"/>
      <c r="AH122" s="844"/>
      <c r="AI122" s="844"/>
      <c r="AJ122" s="845"/>
      <c r="AK122" s="846" t="s">
        <v>131</v>
      </c>
      <c r="AL122" s="844"/>
      <c r="AM122" s="844"/>
      <c r="AN122" s="844"/>
      <c r="AO122" s="845"/>
      <c r="AP122" s="888" t="s">
        <v>131</v>
      </c>
      <c r="AQ122" s="889"/>
      <c r="AR122" s="889"/>
      <c r="AS122" s="889"/>
      <c r="AT122" s="890"/>
      <c r="AU122" s="947"/>
      <c r="AV122" s="948"/>
      <c r="AW122" s="948"/>
      <c r="AX122" s="948"/>
      <c r="AY122" s="949"/>
      <c r="AZ122" s="902" t="s">
        <v>465</v>
      </c>
      <c r="BA122" s="903"/>
      <c r="BB122" s="903"/>
      <c r="BC122" s="903"/>
      <c r="BD122" s="903"/>
      <c r="BE122" s="903"/>
      <c r="BF122" s="903"/>
      <c r="BG122" s="903"/>
      <c r="BH122" s="903"/>
      <c r="BI122" s="903"/>
      <c r="BJ122" s="903"/>
      <c r="BK122" s="903"/>
      <c r="BL122" s="903"/>
      <c r="BM122" s="903"/>
      <c r="BN122" s="903"/>
      <c r="BO122" s="903"/>
      <c r="BP122" s="904"/>
      <c r="BQ122" s="943">
        <v>3194044</v>
      </c>
      <c r="BR122" s="909"/>
      <c r="BS122" s="909"/>
      <c r="BT122" s="909"/>
      <c r="BU122" s="909"/>
      <c r="BV122" s="909">
        <v>3300231</v>
      </c>
      <c r="BW122" s="909"/>
      <c r="BX122" s="909"/>
      <c r="BY122" s="909"/>
      <c r="BZ122" s="909"/>
      <c r="CA122" s="909">
        <v>3482611</v>
      </c>
      <c r="CB122" s="909"/>
      <c r="CC122" s="909"/>
      <c r="CD122" s="909"/>
      <c r="CE122" s="909"/>
      <c r="CF122" s="910">
        <v>171.7</v>
      </c>
      <c r="CG122" s="911"/>
      <c r="CH122" s="911"/>
      <c r="CI122" s="911"/>
      <c r="CJ122" s="911"/>
      <c r="CK122" s="933"/>
      <c r="CL122" s="919"/>
      <c r="CM122" s="919"/>
      <c r="CN122" s="919"/>
      <c r="CO122" s="920"/>
      <c r="CP122" s="899" t="s">
        <v>409</v>
      </c>
      <c r="CQ122" s="900"/>
      <c r="CR122" s="900"/>
      <c r="CS122" s="900"/>
      <c r="CT122" s="900"/>
      <c r="CU122" s="900"/>
      <c r="CV122" s="900"/>
      <c r="CW122" s="900"/>
      <c r="CX122" s="900"/>
      <c r="CY122" s="900"/>
      <c r="CZ122" s="900"/>
      <c r="DA122" s="900"/>
      <c r="DB122" s="900"/>
      <c r="DC122" s="900"/>
      <c r="DD122" s="900"/>
      <c r="DE122" s="900"/>
      <c r="DF122" s="901"/>
      <c r="DG122" s="880">
        <v>101851</v>
      </c>
      <c r="DH122" s="881"/>
      <c r="DI122" s="881"/>
      <c r="DJ122" s="881"/>
      <c r="DK122" s="881"/>
      <c r="DL122" s="881">
        <v>99212</v>
      </c>
      <c r="DM122" s="881"/>
      <c r="DN122" s="881"/>
      <c r="DO122" s="881"/>
      <c r="DP122" s="881"/>
      <c r="DQ122" s="881">
        <v>92842</v>
      </c>
      <c r="DR122" s="881"/>
      <c r="DS122" s="881"/>
      <c r="DT122" s="881"/>
      <c r="DU122" s="881"/>
      <c r="DV122" s="858">
        <v>4.5999999999999996</v>
      </c>
      <c r="DW122" s="858"/>
      <c r="DX122" s="858"/>
      <c r="DY122" s="858"/>
      <c r="DZ122" s="859"/>
    </row>
    <row r="123" spans="1:130" s="233" customFormat="1" ht="26.25" customHeight="1" x14ac:dyDescent="0.15">
      <c r="A123" s="884"/>
      <c r="B123" s="885"/>
      <c r="C123" s="879" t="s">
        <v>452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131</v>
      </c>
      <c r="AB123" s="844"/>
      <c r="AC123" s="844"/>
      <c r="AD123" s="844"/>
      <c r="AE123" s="845"/>
      <c r="AF123" s="846" t="s">
        <v>131</v>
      </c>
      <c r="AG123" s="844"/>
      <c r="AH123" s="844"/>
      <c r="AI123" s="844"/>
      <c r="AJ123" s="845"/>
      <c r="AK123" s="846" t="s">
        <v>131</v>
      </c>
      <c r="AL123" s="844"/>
      <c r="AM123" s="844"/>
      <c r="AN123" s="844"/>
      <c r="AO123" s="845"/>
      <c r="AP123" s="888" t="s">
        <v>131</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466</v>
      </c>
      <c r="BP123" s="942"/>
      <c r="BQ123" s="896">
        <v>6468880</v>
      </c>
      <c r="BR123" s="897"/>
      <c r="BS123" s="897"/>
      <c r="BT123" s="897"/>
      <c r="BU123" s="897"/>
      <c r="BV123" s="897">
        <v>6590096</v>
      </c>
      <c r="BW123" s="897"/>
      <c r="BX123" s="897"/>
      <c r="BY123" s="897"/>
      <c r="BZ123" s="897"/>
      <c r="CA123" s="897">
        <v>7021540</v>
      </c>
      <c r="CB123" s="897"/>
      <c r="CC123" s="897"/>
      <c r="CD123" s="897"/>
      <c r="CE123" s="897"/>
      <c r="CF123" s="812"/>
      <c r="CG123" s="813"/>
      <c r="CH123" s="813"/>
      <c r="CI123" s="813"/>
      <c r="CJ123" s="898"/>
      <c r="CK123" s="933"/>
      <c r="CL123" s="919"/>
      <c r="CM123" s="919"/>
      <c r="CN123" s="919"/>
      <c r="CO123" s="920"/>
      <c r="CP123" s="899" t="s">
        <v>404</v>
      </c>
      <c r="CQ123" s="900"/>
      <c r="CR123" s="900"/>
      <c r="CS123" s="900"/>
      <c r="CT123" s="900"/>
      <c r="CU123" s="900"/>
      <c r="CV123" s="900"/>
      <c r="CW123" s="900"/>
      <c r="CX123" s="900"/>
      <c r="CY123" s="900"/>
      <c r="CZ123" s="900"/>
      <c r="DA123" s="900"/>
      <c r="DB123" s="900"/>
      <c r="DC123" s="900"/>
      <c r="DD123" s="900"/>
      <c r="DE123" s="900"/>
      <c r="DF123" s="901"/>
      <c r="DG123" s="843" t="s">
        <v>131</v>
      </c>
      <c r="DH123" s="844"/>
      <c r="DI123" s="844"/>
      <c r="DJ123" s="844"/>
      <c r="DK123" s="845"/>
      <c r="DL123" s="846">
        <v>22103</v>
      </c>
      <c r="DM123" s="844"/>
      <c r="DN123" s="844"/>
      <c r="DO123" s="844"/>
      <c r="DP123" s="845"/>
      <c r="DQ123" s="846">
        <v>11035</v>
      </c>
      <c r="DR123" s="844"/>
      <c r="DS123" s="844"/>
      <c r="DT123" s="844"/>
      <c r="DU123" s="845"/>
      <c r="DV123" s="888">
        <v>0.5</v>
      </c>
      <c r="DW123" s="889"/>
      <c r="DX123" s="889"/>
      <c r="DY123" s="889"/>
      <c r="DZ123" s="890"/>
    </row>
    <row r="124" spans="1:130" s="233" customFormat="1" ht="26.25" customHeight="1" thickBot="1" x14ac:dyDescent="0.2">
      <c r="A124" s="884"/>
      <c r="B124" s="885"/>
      <c r="C124" s="879" t="s">
        <v>455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131</v>
      </c>
      <c r="AB124" s="844"/>
      <c r="AC124" s="844"/>
      <c r="AD124" s="844"/>
      <c r="AE124" s="845"/>
      <c r="AF124" s="846" t="s">
        <v>131</v>
      </c>
      <c r="AG124" s="844"/>
      <c r="AH124" s="844"/>
      <c r="AI124" s="844"/>
      <c r="AJ124" s="845"/>
      <c r="AK124" s="846" t="s">
        <v>131</v>
      </c>
      <c r="AL124" s="844"/>
      <c r="AM124" s="844"/>
      <c r="AN124" s="844"/>
      <c r="AO124" s="845"/>
      <c r="AP124" s="888" t="s">
        <v>131</v>
      </c>
      <c r="AQ124" s="889"/>
      <c r="AR124" s="889"/>
      <c r="AS124" s="889"/>
      <c r="AT124" s="890"/>
      <c r="AU124" s="891" t="s">
        <v>467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131</v>
      </c>
      <c r="BR124" s="895"/>
      <c r="BS124" s="895"/>
      <c r="BT124" s="895"/>
      <c r="BU124" s="895"/>
      <c r="BV124" s="895" t="s">
        <v>131</v>
      </c>
      <c r="BW124" s="895"/>
      <c r="BX124" s="895"/>
      <c r="BY124" s="895"/>
      <c r="BZ124" s="895"/>
      <c r="CA124" s="895" t="s">
        <v>131</v>
      </c>
      <c r="CB124" s="895"/>
      <c r="CC124" s="895"/>
      <c r="CD124" s="895"/>
      <c r="CE124" s="895"/>
      <c r="CF124" s="790"/>
      <c r="CG124" s="791"/>
      <c r="CH124" s="791"/>
      <c r="CI124" s="791"/>
      <c r="CJ124" s="926"/>
      <c r="CK124" s="934"/>
      <c r="CL124" s="934"/>
      <c r="CM124" s="934"/>
      <c r="CN124" s="934"/>
      <c r="CO124" s="935"/>
      <c r="CP124" s="899" t="s">
        <v>468</v>
      </c>
      <c r="CQ124" s="900"/>
      <c r="CR124" s="900"/>
      <c r="CS124" s="900"/>
      <c r="CT124" s="900"/>
      <c r="CU124" s="900"/>
      <c r="CV124" s="900"/>
      <c r="CW124" s="900"/>
      <c r="CX124" s="900"/>
      <c r="CY124" s="900"/>
      <c r="CZ124" s="900"/>
      <c r="DA124" s="900"/>
      <c r="DB124" s="900"/>
      <c r="DC124" s="900"/>
      <c r="DD124" s="900"/>
      <c r="DE124" s="900"/>
      <c r="DF124" s="901"/>
      <c r="DG124" s="827" t="s">
        <v>131</v>
      </c>
      <c r="DH124" s="828"/>
      <c r="DI124" s="828"/>
      <c r="DJ124" s="828"/>
      <c r="DK124" s="829"/>
      <c r="DL124" s="830" t="s">
        <v>131</v>
      </c>
      <c r="DM124" s="828"/>
      <c r="DN124" s="828"/>
      <c r="DO124" s="828"/>
      <c r="DP124" s="829"/>
      <c r="DQ124" s="830" t="s">
        <v>131</v>
      </c>
      <c r="DR124" s="828"/>
      <c r="DS124" s="828"/>
      <c r="DT124" s="828"/>
      <c r="DU124" s="829"/>
      <c r="DV124" s="912" t="s">
        <v>131</v>
      </c>
      <c r="DW124" s="913"/>
      <c r="DX124" s="913"/>
      <c r="DY124" s="913"/>
      <c r="DZ124" s="914"/>
    </row>
    <row r="125" spans="1:130" s="233" customFormat="1" ht="26.25" customHeight="1" x14ac:dyDescent="0.15">
      <c r="A125" s="884"/>
      <c r="B125" s="885"/>
      <c r="C125" s="879" t="s">
        <v>457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131</v>
      </c>
      <c r="AB125" s="844"/>
      <c r="AC125" s="844"/>
      <c r="AD125" s="844"/>
      <c r="AE125" s="845"/>
      <c r="AF125" s="846" t="s">
        <v>131</v>
      </c>
      <c r="AG125" s="844"/>
      <c r="AH125" s="844"/>
      <c r="AI125" s="844"/>
      <c r="AJ125" s="845"/>
      <c r="AK125" s="846" t="s">
        <v>131</v>
      </c>
      <c r="AL125" s="844"/>
      <c r="AM125" s="844"/>
      <c r="AN125" s="844"/>
      <c r="AO125" s="845"/>
      <c r="AP125" s="888" t="s">
        <v>131</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469</v>
      </c>
      <c r="CL125" s="916"/>
      <c r="CM125" s="916"/>
      <c r="CN125" s="916"/>
      <c r="CO125" s="917"/>
      <c r="CP125" s="924" t="s">
        <v>470</v>
      </c>
      <c r="CQ125" s="872"/>
      <c r="CR125" s="872"/>
      <c r="CS125" s="872"/>
      <c r="CT125" s="872"/>
      <c r="CU125" s="872"/>
      <c r="CV125" s="872"/>
      <c r="CW125" s="872"/>
      <c r="CX125" s="872"/>
      <c r="CY125" s="872"/>
      <c r="CZ125" s="872"/>
      <c r="DA125" s="872"/>
      <c r="DB125" s="872"/>
      <c r="DC125" s="872"/>
      <c r="DD125" s="872"/>
      <c r="DE125" s="872"/>
      <c r="DF125" s="873"/>
      <c r="DG125" s="925" t="s">
        <v>131</v>
      </c>
      <c r="DH125" s="906"/>
      <c r="DI125" s="906"/>
      <c r="DJ125" s="906"/>
      <c r="DK125" s="906"/>
      <c r="DL125" s="906" t="s">
        <v>131</v>
      </c>
      <c r="DM125" s="906"/>
      <c r="DN125" s="906"/>
      <c r="DO125" s="906"/>
      <c r="DP125" s="906"/>
      <c r="DQ125" s="906" t="s">
        <v>131</v>
      </c>
      <c r="DR125" s="906"/>
      <c r="DS125" s="906"/>
      <c r="DT125" s="906"/>
      <c r="DU125" s="906"/>
      <c r="DV125" s="907" t="s">
        <v>131</v>
      </c>
      <c r="DW125" s="907"/>
      <c r="DX125" s="907"/>
      <c r="DY125" s="907"/>
      <c r="DZ125" s="908"/>
    </row>
    <row r="126" spans="1:130" s="233" customFormat="1" ht="26.25" customHeight="1" thickBot="1" x14ac:dyDescent="0.2">
      <c r="A126" s="884"/>
      <c r="B126" s="885"/>
      <c r="C126" s="879" t="s">
        <v>459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131</v>
      </c>
      <c r="AB126" s="844"/>
      <c r="AC126" s="844"/>
      <c r="AD126" s="844"/>
      <c r="AE126" s="845"/>
      <c r="AF126" s="846" t="s">
        <v>131</v>
      </c>
      <c r="AG126" s="844"/>
      <c r="AH126" s="844"/>
      <c r="AI126" s="844"/>
      <c r="AJ126" s="845"/>
      <c r="AK126" s="846" t="s">
        <v>131</v>
      </c>
      <c r="AL126" s="844"/>
      <c r="AM126" s="844"/>
      <c r="AN126" s="844"/>
      <c r="AO126" s="845"/>
      <c r="AP126" s="888" t="s">
        <v>131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471</v>
      </c>
      <c r="CQ126" s="816"/>
      <c r="CR126" s="816"/>
      <c r="CS126" s="816"/>
      <c r="CT126" s="816"/>
      <c r="CU126" s="816"/>
      <c r="CV126" s="816"/>
      <c r="CW126" s="816"/>
      <c r="CX126" s="816"/>
      <c r="CY126" s="816"/>
      <c r="CZ126" s="816"/>
      <c r="DA126" s="816"/>
      <c r="DB126" s="816"/>
      <c r="DC126" s="816"/>
      <c r="DD126" s="816"/>
      <c r="DE126" s="816"/>
      <c r="DF126" s="817"/>
      <c r="DG126" s="880" t="s">
        <v>131</v>
      </c>
      <c r="DH126" s="881"/>
      <c r="DI126" s="881"/>
      <c r="DJ126" s="881"/>
      <c r="DK126" s="881"/>
      <c r="DL126" s="881" t="s">
        <v>131</v>
      </c>
      <c r="DM126" s="881"/>
      <c r="DN126" s="881"/>
      <c r="DO126" s="881"/>
      <c r="DP126" s="881"/>
      <c r="DQ126" s="881" t="s">
        <v>131</v>
      </c>
      <c r="DR126" s="881"/>
      <c r="DS126" s="881"/>
      <c r="DT126" s="881"/>
      <c r="DU126" s="881"/>
      <c r="DV126" s="858" t="s">
        <v>131</v>
      </c>
      <c r="DW126" s="858"/>
      <c r="DX126" s="858"/>
      <c r="DY126" s="858"/>
      <c r="DZ126" s="859"/>
    </row>
    <row r="127" spans="1:130" s="233" customFormat="1" ht="26.25" customHeight="1" x14ac:dyDescent="0.15">
      <c r="A127" s="886"/>
      <c r="B127" s="887"/>
      <c r="C127" s="902" t="s">
        <v>472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131</v>
      </c>
      <c r="AB127" s="844"/>
      <c r="AC127" s="844"/>
      <c r="AD127" s="844"/>
      <c r="AE127" s="845"/>
      <c r="AF127" s="846" t="s">
        <v>131</v>
      </c>
      <c r="AG127" s="844"/>
      <c r="AH127" s="844"/>
      <c r="AI127" s="844"/>
      <c r="AJ127" s="845"/>
      <c r="AK127" s="846" t="s">
        <v>131</v>
      </c>
      <c r="AL127" s="844"/>
      <c r="AM127" s="844"/>
      <c r="AN127" s="844"/>
      <c r="AO127" s="845"/>
      <c r="AP127" s="888" t="s">
        <v>131</v>
      </c>
      <c r="AQ127" s="889"/>
      <c r="AR127" s="889"/>
      <c r="AS127" s="889"/>
      <c r="AT127" s="890"/>
      <c r="AU127" s="235"/>
      <c r="AV127" s="235"/>
      <c r="AW127" s="235"/>
      <c r="AX127" s="905" t="s">
        <v>473</v>
      </c>
      <c r="AY127" s="876"/>
      <c r="AZ127" s="876"/>
      <c r="BA127" s="876"/>
      <c r="BB127" s="876"/>
      <c r="BC127" s="876"/>
      <c r="BD127" s="876"/>
      <c r="BE127" s="877"/>
      <c r="BF127" s="875" t="s">
        <v>474</v>
      </c>
      <c r="BG127" s="876"/>
      <c r="BH127" s="876"/>
      <c r="BI127" s="876"/>
      <c r="BJ127" s="876"/>
      <c r="BK127" s="876"/>
      <c r="BL127" s="877"/>
      <c r="BM127" s="875" t="s">
        <v>475</v>
      </c>
      <c r="BN127" s="876"/>
      <c r="BO127" s="876"/>
      <c r="BP127" s="876"/>
      <c r="BQ127" s="876"/>
      <c r="BR127" s="876"/>
      <c r="BS127" s="877"/>
      <c r="BT127" s="875" t="s">
        <v>476</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477</v>
      </c>
      <c r="CQ127" s="816"/>
      <c r="CR127" s="816"/>
      <c r="CS127" s="816"/>
      <c r="CT127" s="816"/>
      <c r="CU127" s="816"/>
      <c r="CV127" s="816"/>
      <c r="CW127" s="816"/>
      <c r="CX127" s="816"/>
      <c r="CY127" s="816"/>
      <c r="CZ127" s="816"/>
      <c r="DA127" s="816"/>
      <c r="DB127" s="816"/>
      <c r="DC127" s="816"/>
      <c r="DD127" s="816"/>
      <c r="DE127" s="816"/>
      <c r="DF127" s="817"/>
      <c r="DG127" s="880" t="s">
        <v>131</v>
      </c>
      <c r="DH127" s="881"/>
      <c r="DI127" s="881"/>
      <c r="DJ127" s="881"/>
      <c r="DK127" s="881"/>
      <c r="DL127" s="881" t="s">
        <v>131</v>
      </c>
      <c r="DM127" s="881"/>
      <c r="DN127" s="881"/>
      <c r="DO127" s="881"/>
      <c r="DP127" s="881"/>
      <c r="DQ127" s="881" t="s">
        <v>131</v>
      </c>
      <c r="DR127" s="881"/>
      <c r="DS127" s="881"/>
      <c r="DT127" s="881"/>
      <c r="DU127" s="881"/>
      <c r="DV127" s="858" t="s">
        <v>131</v>
      </c>
      <c r="DW127" s="858"/>
      <c r="DX127" s="858"/>
      <c r="DY127" s="858"/>
      <c r="DZ127" s="859"/>
    </row>
    <row r="128" spans="1:130" s="233" customFormat="1" ht="26.25" customHeight="1" thickBot="1" x14ac:dyDescent="0.2">
      <c r="A128" s="860" t="s">
        <v>478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479</v>
      </c>
      <c r="X128" s="862"/>
      <c r="Y128" s="862"/>
      <c r="Z128" s="863"/>
      <c r="AA128" s="864">
        <v>1300</v>
      </c>
      <c r="AB128" s="865"/>
      <c r="AC128" s="865"/>
      <c r="AD128" s="865"/>
      <c r="AE128" s="866"/>
      <c r="AF128" s="867">
        <v>1002</v>
      </c>
      <c r="AG128" s="865"/>
      <c r="AH128" s="865"/>
      <c r="AI128" s="865"/>
      <c r="AJ128" s="866"/>
      <c r="AK128" s="867" t="s">
        <v>131</v>
      </c>
      <c r="AL128" s="865"/>
      <c r="AM128" s="865"/>
      <c r="AN128" s="865"/>
      <c r="AO128" s="866"/>
      <c r="AP128" s="868"/>
      <c r="AQ128" s="869"/>
      <c r="AR128" s="869"/>
      <c r="AS128" s="869"/>
      <c r="AT128" s="870"/>
      <c r="AU128" s="235"/>
      <c r="AV128" s="235"/>
      <c r="AW128" s="235"/>
      <c r="AX128" s="871" t="s">
        <v>480</v>
      </c>
      <c r="AY128" s="872"/>
      <c r="AZ128" s="872"/>
      <c r="BA128" s="872"/>
      <c r="BB128" s="872"/>
      <c r="BC128" s="872"/>
      <c r="BD128" s="872"/>
      <c r="BE128" s="873"/>
      <c r="BF128" s="850" t="s">
        <v>131</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481</v>
      </c>
      <c r="CQ128" s="794"/>
      <c r="CR128" s="794"/>
      <c r="CS128" s="794"/>
      <c r="CT128" s="794"/>
      <c r="CU128" s="794"/>
      <c r="CV128" s="794"/>
      <c r="CW128" s="794"/>
      <c r="CX128" s="794"/>
      <c r="CY128" s="794"/>
      <c r="CZ128" s="794"/>
      <c r="DA128" s="794"/>
      <c r="DB128" s="794"/>
      <c r="DC128" s="794"/>
      <c r="DD128" s="794"/>
      <c r="DE128" s="794"/>
      <c r="DF128" s="795"/>
      <c r="DG128" s="854" t="s">
        <v>131</v>
      </c>
      <c r="DH128" s="855"/>
      <c r="DI128" s="855"/>
      <c r="DJ128" s="855"/>
      <c r="DK128" s="855"/>
      <c r="DL128" s="855" t="s">
        <v>131</v>
      </c>
      <c r="DM128" s="855"/>
      <c r="DN128" s="855"/>
      <c r="DO128" s="855"/>
      <c r="DP128" s="855"/>
      <c r="DQ128" s="855" t="s">
        <v>131</v>
      </c>
      <c r="DR128" s="855"/>
      <c r="DS128" s="855"/>
      <c r="DT128" s="855"/>
      <c r="DU128" s="855"/>
      <c r="DV128" s="856" t="s">
        <v>131</v>
      </c>
      <c r="DW128" s="856"/>
      <c r="DX128" s="856"/>
      <c r="DY128" s="856"/>
      <c r="DZ128" s="857"/>
    </row>
    <row r="129" spans="1:131" s="233"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482</v>
      </c>
      <c r="X129" s="841"/>
      <c r="Y129" s="841"/>
      <c r="Z129" s="842"/>
      <c r="AA129" s="843">
        <v>2050605</v>
      </c>
      <c r="AB129" s="844"/>
      <c r="AC129" s="844"/>
      <c r="AD129" s="844"/>
      <c r="AE129" s="845"/>
      <c r="AF129" s="846">
        <v>2145793</v>
      </c>
      <c r="AG129" s="844"/>
      <c r="AH129" s="844"/>
      <c r="AI129" s="844"/>
      <c r="AJ129" s="845"/>
      <c r="AK129" s="846">
        <v>2367935</v>
      </c>
      <c r="AL129" s="844"/>
      <c r="AM129" s="844"/>
      <c r="AN129" s="844"/>
      <c r="AO129" s="845"/>
      <c r="AP129" s="847"/>
      <c r="AQ129" s="848"/>
      <c r="AR129" s="848"/>
      <c r="AS129" s="848"/>
      <c r="AT129" s="849"/>
      <c r="AU129" s="236"/>
      <c r="AV129" s="236"/>
      <c r="AW129" s="236"/>
      <c r="AX129" s="815" t="s">
        <v>483</v>
      </c>
      <c r="AY129" s="816"/>
      <c r="AZ129" s="816"/>
      <c r="BA129" s="816"/>
      <c r="BB129" s="816"/>
      <c r="BC129" s="816"/>
      <c r="BD129" s="816"/>
      <c r="BE129" s="817"/>
      <c r="BF129" s="834" t="s">
        <v>131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484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485</v>
      </c>
      <c r="X130" s="841"/>
      <c r="Y130" s="841"/>
      <c r="Z130" s="842"/>
      <c r="AA130" s="843">
        <v>336908</v>
      </c>
      <c r="AB130" s="844"/>
      <c r="AC130" s="844"/>
      <c r="AD130" s="844"/>
      <c r="AE130" s="845"/>
      <c r="AF130" s="846">
        <v>341704</v>
      </c>
      <c r="AG130" s="844"/>
      <c r="AH130" s="844"/>
      <c r="AI130" s="844"/>
      <c r="AJ130" s="845"/>
      <c r="AK130" s="846">
        <v>339068</v>
      </c>
      <c r="AL130" s="844"/>
      <c r="AM130" s="844"/>
      <c r="AN130" s="844"/>
      <c r="AO130" s="845"/>
      <c r="AP130" s="847"/>
      <c r="AQ130" s="848"/>
      <c r="AR130" s="848"/>
      <c r="AS130" s="848"/>
      <c r="AT130" s="849"/>
      <c r="AU130" s="236"/>
      <c r="AV130" s="236"/>
      <c r="AW130" s="236"/>
      <c r="AX130" s="815" t="s">
        <v>486</v>
      </c>
      <c r="AY130" s="816"/>
      <c r="AZ130" s="816"/>
      <c r="BA130" s="816"/>
      <c r="BB130" s="816"/>
      <c r="BC130" s="816"/>
      <c r="BD130" s="816"/>
      <c r="BE130" s="817"/>
      <c r="BF130" s="818">
        <v>8.6999999999999993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487</v>
      </c>
      <c r="X131" s="825"/>
      <c r="Y131" s="825"/>
      <c r="Z131" s="826"/>
      <c r="AA131" s="827">
        <v>1713697</v>
      </c>
      <c r="AB131" s="828"/>
      <c r="AC131" s="828"/>
      <c r="AD131" s="828"/>
      <c r="AE131" s="829"/>
      <c r="AF131" s="830">
        <v>1804089</v>
      </c>
      <c r="AG131" s="828"/>
      <c r="AH131" s="828"/>
      <c r="AI131" s="828"/>
      <c r="AJ131" s="829"/>
      <c r="AK131" s="830">
        <v>2028867</v>
      </c>
      <c r="AL131" s="828"/>
      <c r="AM131" s="828"/>
      <c r="AN131" s="828"/>
      <c r="AO131" s="829"/>
      <c r="AP131" s="831"/>
      <c r="AQ131" s="832"/>
      <c r="AR131" s="832"/>
      <c r="AS131" s="832"/>
      <c r="AT131" s="833"/>
      <c r="AU131" s="236"/>
      <c r="AV131" s="236"/>
      <c r="AW131" s="236"/>
      <c r="AX131" s="793" t="s">
        <v>488</v>
      </c>
      <c r="AY131" s="794"/>
      <c r="AZ131" s="794"/>
      <c r="BA131" s="794"/>
      <c r="BB131" s="794"/>
      <c r="BC131" s="794"/>
      <c r="BD131" s="794"/>
      <c r="BE131" s="795"/>
      <c r="BF131" s="796" t="s">
        <v>131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489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490</v>
      </c>
      <c r="W132" s="806"/>
      <c r="X132" s="806"/>
      <c r="Y132" s="806"/>
      <c r="Z132" s="807"/>
      <c r="AA132" s="808">
        <v>8.9807007890000001</v>
      </c>
      <c r="AB132" s="809"/>
      <c r="AC132" s="809"/>
      <c r="AD132" s="809"/>
      <c r="AE132" s="810"/>
      <c r="AF132" s="811">
        <v>9.2459407490000007</v>
      </c>
      <c r="AG132" s="809"/>
      <c r="AH132" s="809"/>
      <c r="AI132" s="809"/>
      <c r="AJ132" s="810"/>
      <c r="AK132" s="811">
        <v>8.1209364639999997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491</v>
      </c>
      <c r="W133" s="785"/>
      <c r="X133" s="785"/>
      <c r="Y133" s="785"/>
      <c r="Z133" s="786"/>
      <c r="AA133" s="787">
        <v>9</v>
      </c>
      <c r="AB133" s="788"/>
      <c r="AC133" s="788"/>
      <c r="AD133" s="788"/>
      <c r="AE133" s="789"/>
      <c r="AF133" s="787">
        <v>9.1</v>
      </c>
      <c r="AG133" s="788"/>
      <c r="AH133" s="788"/>
      <c r="AI133" s="788"/>
      <c r="AJ133" s="789"/>
      <c r="AK133" s="787">
        <v>8.6999999999999993</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6JMFRGZA7zff7zRQE+LcTmtjLoqiGZzGNAHvzHRqruu18/ziaeem+WDc7A9AakFtH+q0TOUL9QZEilLnh9Riw==" saltValue="nwlS6iMu3ItelNtw9j8q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zKX/tkM/dqLJhtEKIMOdDNdiBTMQI4UKtLYjpGq0FI/drT7ZfTMi0LbjrsL+zgXzyiuG9DEbD+PT7CI9gn+C7w==" saltValue="mMcmBIqguGx2k2ClqOWz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6ich0j3NQpYLub/9pOTwwmPF4Ylm4ICrXSjAIRLoDmoeZYATw5dRjJizXQZQd6bT2XouOmtizF7CxIwWKTjA==" saltValue="cR0wHgi/TQZcgLBeOfhU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495</v>
      </c>
      <c r="AP7" s="275"/>
      <c r="AQ7" s="276" t="s">
        <v>496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497</v>
      </c>
      <c r="AQ8" s="282" t="s">
        <v>498</v>
      </c>
      <c r="AR8" s="283" t="s">
        <v>499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500</v>
      </c>
      <c r="AL9" s="1195"/>
      <c r="AM9" s="1195"/>
      <c r="AN9" s="1196"/>
      <c r="AO9" s="284">
        <v>568089</v>
      </c>
      <c r="AP9" s="284">
        <v>193557</v>
      </c>
      <c r="AQ9" s="285">
        <v>242692</v>
      </c>
      <c r="AR9" s="286">
        <v>-20.2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501</v>
      </c>
      <c r="AL10" s="1195"/>
      <c r="AM10" s="1195"/>
      <c r="AN10" s="1196"/>
      <c r="AO10" s="287">
        <v>10710</v>
      </c>
      <c r="AP10" s="287">
        <v>3649</v>
      </c>
      <c r="AQ10" s="288">
        <v>27094</v>
      </c>
      <c r="AR10" s="289">
        <v>-86.5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502</v>
      </c>
      <c r="AL11" s="1195"/>
      <c r="AM11" s="1195"/>
      <c r="AN11" s="1196"/>
      <c r="AO11" s="287" t="s">
        <v>503</v>
      </c>
      <c r="AP11" s="287" t="s">
        <v>503</v>
      </c>
      <c r="AQ11" s="288">
        <v>4163</v>
      </c>
      <c r="AR11" s="289" t="s">
        <v>503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504</v>
      </c>
      <c r="AL12" s="1195"/>
      <c r="AM12" s="1195"/>
      <c r="AN12" s="1196"/>
      <c r="AO12" s="287" t="s">
        <v>503</v>
      </c>
      <c r="AP12" s="287" t="s">
        <v>503</v>
      </c>
      <c r="AQ12" s="288" t="s">
        <v>503</v>
      </c>
      <c r="AR12" s="289" t="s">
        <v>503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505</v>
      </c>
      <c r="AL13" s="1195"/>
      <c r="AM13" s="1195"/>
      <c r="AN13" s="1196"/>
      <c r="AO13" s="287">
        <v>1827</v>
      </c>
      <c r="AP13" s="287">
        <v>622</v>
      </c>
      <c r="AQ13" s="288">
        <v>8881</v>
      </c>
      <c r="AR13" s="289">
        <v>-93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506</v>
      </c>
      <c r="AL14" s="1195"/>
      <c r="AM14" s="1195"/>
      <c r="AN14" s="1196"/>
      <c r="AO14" s="287">
        <v>8000</v>
      </c>
      <c r="AP14" s="287">
        <v>2726</v>
      </c>
      <c r="AQ14" s="288">
        <v>5165</v>
      </c>
      <c r="AR14" s="289">
        <v>-47.2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507</v>
      </c>
      <c r="AL15" s="1198"/>
      <c r="AM15" s="1198"/>
      <c r="AN15" s="1199"/>
      <c r="AO15" s="287">
        <v>-39247</v>
      </c>
      <c r="AP15" s="287">
        <v>-13372</v>
      </c>
      <c r="AQ15" s="288">
        <v>-18870</v>
      </c>
      <c r="AR15" s="289">
        <v>-29.1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549379</v>
      </c>
      <c r="AP16" s="287">
        <v>187182</v>
      </c>
      <c r="AQ16" s="288">
        <v>269124</v>
      </c>
      <c r="AR16" s="289">
        <v>-30.4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512</v>
      </c>
      <c r="AL21" s="1201"/>
      <c r="AM21" s="1201"/>
      <c r="AN21" s="1202"/>
      <c r="AO21" s="300">
        <v>36.799999999999997</v>
      </c>
      <c r="AP21" s="301">
        <v>24.07</v>
      </c>
      <c r="AQ21" s="302">
        <v>12.73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513</v>
      </c>
      <c r="AL22" s="1201"/>
      <c r="AM22" s="1201"/>
      <c r="AN22" s="1202"/>
      <c r="AO22" s="305">
        <v>90.1</v>
      </c>
      <c r="AP22" s="306">
        <v>94.6</v>
      </c>
      <c r="AQ22" s="307">
        <v>-4.5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514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495</v>
      </c>
      <c r="AP30" s="275"/>
      <c r="AQ30" s="276" t="s">
        <v>496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497</v>
      </c>
      <c r="AQ31" s="282" t="s">
        <v>498</v>
      </c>
      <c r="AR31" s="283" t="s">
        <v>499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517</v>
      </c>
      <c r="AL32" s="1185"/>
      <c r="AM32" s="1185"/>
      <c r="AN32" s="1186"/>
      <c r="AO32" s="315">
        <v>401027</v>
      </c>
      <c r="AP32" s="315">
        <v>136636</v>
      </c>
      <c r="AQ32" s="316">
        <v>141234</v>
      </c>
      <c r="AR32" s="317">
        <v>-3.3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518</v>
      </c>
      <c r="AL33" s="1185"/>
      <c r="AM33" s="1185"/>
      <c r="AN33" s="1186"/>
      <c r="AO33" s="315" t="s">
        <v>503</v>
      </c>
      <c r="AP33" s="315" t="s">
        <v>503</v>
      </c>
      <c r="AQ33" s="316" t="s">
        <v>503</v>
      </c>
      <c r="AR33" s="317" t="s">
        <v>503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519</v>
      </c>
      <c r="AL34" s="1185"/>
      <c r="AM34" s="1185"/>
      <c r="AN34" s="1186"/>
      <c r="AO34" s="315" t="s">
        <v>503</v>
      </c>
      <c r="AP34" s="315" t="s">
        <v>503</v>
      </c>
      <c r="AQ34" s="316" t="s">
        <v>503</v>
      </c>
      <c r="AR34" s="317" t="s">
        <v>503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520</v>
      </c>
      <c r="AL35" s="1185"/>
      <c r="AM35" s="1185"/>
      <c r="AN35" s="1186"/>
      <c r="AO35" s="315">
        <v>102747</v>
      </c>
      <c r="AP35" s="315">
        <v>35007</v>
      </c>
      <c r="AQ35" s="316">
        <v>30523</v>
      </c>
      <c r="AR35" s="317">
        <v>14.7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521</v>
      </c>
      <c r="AL36" s="1185"/>
      <c r="AM36" s="1185"/>
      <c r="AN36" s="1186"/>
      <c r="AO36" s="315" t="s">
        <v>503</v>
      </c>
      <c r="AP36" s="315" t="s">
        <v>503</v>
      </c>
      <c r="AQ36" s="316">
        <v>4602</v>
      </c>
      <c r="AR36" s="317" t="s">
        <v>503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522</v>
      </c>
      <c r="AL37" s="1185"/>
      <c r="AM37" s="1185"/>
      <c r="AN37" s="1186"/>
      <c r="AO37" s="315" t="s">
        <v>503</v>
      </c>
      <c r="AP37" s="315" t="s">
        <v>503</v>
      </c>
      <c r="AQ37" s="316">
        <v>937</v>
      </c>
      <c r="AR37" s="317" t="s">
        <v>503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523</v>
      </c>
      <c r="AL38" s="1188"/>
      <c r="AM38" s="1188"/>
      <c r="AN38" s="1189"/>
      <c r="AO38" s="318">
        <v>57</v>
      </c>
      <c r="AP38" s="318">
        <v>19</v>
      </c>
      <c r="AQ38" s="319">
        <v>14</v>
      </c>
      <c r="AR38" s="307">
        <v>35.700000000000003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524</v>
      </c>
      <c r="AL39" s="1188"/>
      <c r="AM39" s="1188"/>
      <c r="AN39" s="1189"/>
      <c r="AO39" s="315" t="s">
        <v>503</v>
      </c>
      <c r="AP39" s="315" t="s">
        <v>503</v>
      </c>
      <c r="AQ39" s="316">
        <v>-6455</v>
      </c>
      <c r="AR39" s="317" t="s">
        <v>503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525</v>
      </c>
      <c r="AL40" s="1185"/>
      <c r="AM40" s="1185"/>
      <c r="AN40" s="1186"/>
      <c r="AO40" s="315">
        <v>-339068</v>
      </c>
      <c r="AP40" s="315">
        <v>-115526</v>
      </c>
      <c r="AQ40" s="316">
        <v>-126702</v>
      </c>
      <c r="AR40" s="317">
        <v>-8.8000000000000007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164763</v>
      </c>
      <c r="AP41" s="315">
        <v>56137</v>
      </c>
      <c r="AQ41" s="316">
        <v>44155</v>
      </c>
      <c r="AR41" s="317">
        <v>27.1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495</v>
      </c>
      <c r="AN49" s="1179" t="s">
        <v>529</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530</v>
      </c>
      <c r="AO50" s="332" t="s">
        <v>531</v>
      </c>
      <c r="AP50" s="333" t="s">
        <v>532</v>
      </c>
      <c r="AQ50" s="334" t="s">
        <v>533</v>
      </c>
      <c r="AR50" s="335" t="s">
        <v>534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219002</v>
      </c>
      <c r="AN51" s="337">
        <v>66526</v>
      </c>
      <c r="AO51" s="338">
        <v>-5.3</v>
      </c>
      <c r="AP51" s="339">
        <v>317319</v>
      </c>
      <c r="AQ51" s="340">
        <v>2.2999999999999998</v>
      </c>
      <c r="AR51" s="341">
        <v>-7.6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140038</v>
      </c>
      <c r="AN52" s="345">
        <v>42539</v>
      </c>
      <c r="AO52" s="346">
        <v>0.7</v>
      </c>
      <c r="AP52" s="347">
        <v>164214</v>
      </c>
      <c r="AQ52" s="348">
        <v>4.2</v>
      </c>
      <c r="AR52" s="349">
        <v>-3.5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726908</v>
      </c>
      <c r="AN53" s="337">
        <v>226169</v>
      </c>
      <c r="AO53" s="338">
        <v>240</v>
      </c>
      <c r="AP53" s="339">
        <v>289738</v>
      </c>
      <c r="AQ53" s="340">
        <v>-8.6999999999999993</v>
      </c>
      <c r="AR53" s="341">
        <v>248.7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203319</v>
      </c>
      <c r="AN54" s="345">
        <v>63260</v>
      </c>
      <c r="AO54" s="346">
        <v>48.7</v>
      </c>
      <c r="AP54" s="347">
        <v>156238</v>
      </c>
      <c r="AQ54" s="348">
        <v>-4.9000000000000004</v>
      </c>
      <c r="AR54" s="349">
        <v>53.6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591695</v>
      </c>
      <c r="AN55" s="337">
        <v>188799</v>
      </c>
      <c r="AO55" s="338">
        <v>-16.5</v>
      </c>
      <c r="AP55" s="339">
        <v>316937</v>
      </c>
      <c r="AQ55" s="340">
        <v>9.4</v>
      </c>
      <c r="AR55" s="341">
        <v>-25.9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542254</v>
      </c>
      <c r="AN56" s="345">
        <v>173023</v>
      </c>
      <c r="AO56" s="346">
        <v>173.5</v>
      </c>
      <c r="AP56" s="347">
        <v>199150</v>
      </c>
      <c r="AQ56" s="348">
        <v>27.5</v>
      </c>
      <c r="AR56" s="349">
        <v>146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528099</v>
      </c>
      <c r="AN57" s="337">
        <v>173034</v>
      </c>
      <c r="AO57" s="338">
        <v>-8.4</v>
      </c>
      <c r="AP57" s="339">
        <v>332350</v>
      </c>
      <c r="AQ57" s="340">
        <v>4.9000000000000004</v>
      </c>
      <c r="AR57" s="341">
        <v>-13.3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528099</v>
      </c>
      <c r="AN58" s="345">
        <v>173034</v>
      </c>
      <c r="AO58" s="346">
        <v>0</v>
      </c>
      <c r="AP58" s="347">
        <v>200453</v>
      </c>
      <c r="AQ58" s="348">
        <v>0.7</v>
      </c>
      <c r="AR58" s="349">
        <v>-0.7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383479</v>
      </c>
      <c r="AN59" s="337">
        <v>130657</v>
      </c>
      <c r="AO59" s="338">
        <v>-24.5</v>
      </c>
      <c r="AP59" s="339">
        <v>362690</v>
      </c>
      <c r="AQ59" s="340">
        <v>9.1</v>
      </c>
      <c r="AR59" s="341">
        <v>-33.6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364158</v>
      </c>
      <c r="AN60" s="345">
        <v>124074</v>
      </c>
      <c r="AO60" s="346">
        <v>-28.3</v>
      </c>
      <c r="AP60" s="347">
        <v>172580</v>
      </c>
      <c r="AQ60" s="348">
        <v>-13.9</v>
      </c>
      <c r="AR60" s="349">
        <v>-14.4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489837</v>
      </c>
      <c r="AN61" s="352">
        <v>157037</v>
      </c>
      <c r="AO61" s="353">
        <v>37.1</v>
      </c>
      <c r="AP61" s="354">
        <v>323807</v>
      </c>
      <c r="AQ61" s="355">
        <v>3.4</v>
      </c>
      <c r="AR61" s="341">
        <v>33.700000000000003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355574</v>
      </c>
      <c r="AN62" s="345">
        <v>115186</v>
      </c>
      <c r="AO62" s="346">
        <v>38.9</v>
      </c>
      <c r="AP62" s="347">
        <v>178527</v>
      </c>
      <c r="AQ62" s="348">
        <v>2.7</v>
      </c>
      <c r="AR62" s="349">
        <v>36.200000000000003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PSGvCE49sCfrKc63Vwh/r2ZDEKY3686u9PYTwzRShOPmE0F1Bv4ZA5SSApuCPzMrd5vU8zUmZiDx8WliXjB1w==" saltValue="4q/VXkg3V1vSQz55vQtp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543</v>
      </c>
    </row>
    <row r="121" spans="125:125" ht="13.5" hidden="1" customHeight="1" x14ac:dyDescent="0.15">
      <c r="DU121" s="262"/>
    </row>
  </sheetData>
  <sheetProtection algorithmName="SHA-512" hashValue="J/OILYn1WTw+XAXGJ6r7/5Rl6qaThiMN9HufFHm22BeTBI9qXwjHBssfI+pB/+6/Dhp78DwvbNXS3n81yMNQpg==" saltValue="m1L7H4u2+86ucohP5tLI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544</v>
      </c>
    </row>
  </sheetData>
  <sheetProtection algorithmName="SHA-512" hashValue="XedYOejvGyT0Y2FcDcM+78GRgFpfSURG6e7hzPnbV6cJfb7VpQbDm6YXVyIfg3+JjSE/P7grlexEG7CFwZlaeQ==" saltValue="YNCGSry9NWlwaMOr0nym6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3" t="s">
        <v>3</v>
      </c>
      <c r="D47" s="1203"/>
      <c r="E47" s="1204"/>
      <c r="F47" s="11">
        <v>54.58</v>
      </c>
      <c r="G47" s="12">
        <v>53.27</v>
      </c>
      <c r="H47" s="12">
        <v>100.65</v>
      </c>
      <c r="I47" s="12">
        <v>91.03</v>
      </c>
      <c r="J47" s="13">
        <v>87.78</v>
      </c>
    </row>
    <row r="48" spans="2:10" ht="57.75" customHeight="1" x14ac:dyDescent="0.15">
      <c r="B48" s="14"/>
      <c r="C48" s="1205" t="s">
        <v>4</v>
      </c>
      <c r="D48" s="1205"/>
      <c r="E48" s="1206"/>
      <c r="F48" s="15">
        <v>5</v>
      </c>
      <c r="G48" s="16">
        <v>11.5</v>
      </c>
      <c r="H48" s="16">
        <v>6.97</v>
      </c>
      <c r="I48" s="16">
        <v>8.2100000000000009</v>
      </c>
      <c r="J48" s="17">
        <v>9.67</v>
      </c>
    </row>
    <row r="49" spans="2:10" ht="57.75" customHeight="1" thickBot="1" x14ac:dyDescent="0.2">
      <c r="B49" s="18"/>
      <c r="C49" s="1207" t="s">
        <v>5</v>
      </c>
      <c r="D49" s="1207"/>
      <c r="E49" s="1208"/>
      <c r="F49" s="19" t="s">
        <v>550</v>
      </c>
      <c r="G49" s="20">
        <v>4.6900000000000004</v>
      </c>
      <c r="H49" s="20">
        <v>42.96</v>
      </c>
      <c r="I49" s="20" t="s">
        <v>551</v>
      </c>
      <c r="J49" s="21">
        <v>7.52</v>
      </c>
    </row>
    <row r="50" spans="2:10" x14ac:dyDescent="0.15"/>
  </sheetData>
  <sheetProtection algorithmName="SHA-512" hashValue="XUJ6h9IL2Jbj0PGbMb+ZCA45iKFUSWBt7Ctz45hG6wYwZhU3swE2uRmRDNseV7l7+pQoniHCq/SCGmMdUzUs/A==" saltValue="EbofUdGTQRXxSjxGp+Et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2023-03-09T04:47:18Z</cp:lastPrinted>
  <dcterms:created xsi:type="dcterms:W3CDTF">2023-02-20T05:48:55Z</dcterms:created>
  <dcterms:modified xsi:type="dcterms:W3CDTF">2023-10-06T07:27:25Z</dcterms:modified>
  <cp:category/>
</cp:coreProperties>
</file>