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560" windowHeight="10980" activeTab="0"/>
  </bookViews>
  <sheets>
    <sheet name="前回比" sheetId="1" r:id="rId1"/>
    <sheet name="総人口数・住民数順" sheetId="2" r:id="rId2"/>
  </sheets>
  <definedNames>
    <definedName name="AccessDatabase" hidden="1">"N:\共通DCR\勤怠\勤怠.mdb"</definedName>
    <definedName name="_xlnm.Print_Area" localSheetId="0">'前回比'!$A$1:$V$60</definedName>
    <definedName name="_xlnm.Print_Area" localSheetId="1">'総人口数・住民数順'!$A$1:$L$62</definedName>
  </definedNames>
  <calcPr fullCalcOnLoad="1"/>
</workbook>
</file>

<file path=xl/sharedStrings.xml><?xml version="1.0" encoding="utf-8"?>
<sst xmlns="http://schemas.openxmlformats.org/spreadsheetml/2006/main" count="214" uniqueCount="135">
  <si>
    <t>知立市</t>
  </si>
  <si>
    <t>高浜市</t>
  </si>
  <si>
    <t>豊橋市</t>
  </si>
  <si>
    <t>小牧市</t>
  </si>
  <si>
    <t>豊田市</t>
  </si>
  <si>
    <t>岩倉市</t>
  </si>
  <si>
    <t>岡崎市</t>
  </si>
  <si>
    <t>碧南市</t>
  </si>
  <si>
    <t>西尾市</t>
  </si>
  <si>
    <t>飛島村</t>
  </si>
  <si>
    <t>春日井市</t>
  </si>
  <si>
    <t>安城市</t>
  </si>
  <si>
    <t>豊明市</t>
  </si>
  <si>
    <t>豊川市</t>
  </si>
  <si>
    <t>一宮市</t>
  </si>
  <si>
    <t>刈谷市</t>
  </si>
  <si>
    <t>瀬戸市</t>
  </si>
  <si>
    <t>豊山町</t>
  </si>
  <si>
    <t>半田市</t>
  </si>
  <si>
    <t>蒲郡市</t>
  </si>
  <si>
    <t>稲沢市</t>
  </si>
  <si>
    <t>蟹江町</t>
  </si>
  <si>
    <t>東浦町</t>
  </si>
  <si>
    <t>大府市</t>
  </si>
  <si>
    <t>犬山市</t>
  </si>
  <si>
    <t>知多市</t>
  </si>
  <si>
    <t>南知多町</t>
  </si>
  <si>
    <t>江南市</t>
  </si>
  <si>
    <t>田原市</t>
  </si>
  <si>
    <t>東郷町</t>
  </si>
  <si>
    <t>東海市</t>
  </si>
  <si>
    <t>大口町</t>
  </si>
  <si>
    <t>日進市</t>
  </si>
  <si>
    <t>尾張旭市</t>
  </si>
  <si>
    <t>幸田町</t>
  </si>
  <si>
    <t>武豊町</t>
  </si>
  <si>
    <t>津島市</t>
  </si>
  <si>
    <t>大治町</t>
  </si>
  <si>
    <t>常滑市</t>
  </si>
  <si>
    <t>新城市</t>
  </si>
  <si>
    <t>愛西市</t>
  </si>
  <si>
    <t>設楽町</t>
  </si>
  <si>
    <t>扶桑町</t>
  </si>
  <si>
    <t>東栄町</t>
  </si>
  <si>
    <t>阿久比町</t>
  </si>
  <si>
    <t>美浜町</t>
  </si>
  <si>
    <t>豊根村</t>
  </si>
  <si>
    <t>市町村</t>
  </si>
  <si>
    <t>増減</t>
  </si>
  <si>
    <t>増減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</si>
  <si>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</si>
  <si>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</si>
  <si>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</si>
  <si>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</si>
  <si>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</si>
  <si>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</si>
  <si>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</si>
  <si>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</si>
  <si>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</si>
  <si>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</si>
  <si>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</si>
  <si>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</si>
  <si>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</si>
  <si>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</si>
  <si>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</si>
  <si>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</si>
  <si>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</si>
  <si>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</si>
  <si>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</si>
  <si>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</si>
  <si>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</si>
  <si>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</si>
  <si>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</si>
  <si>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</si>
  <si>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</si>
  <si>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</si>
  <si>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</si>
  <si>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</si>
  <si>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</si>
  <si>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</si>
  <si>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</si>
  <si>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</si>
  <si>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</si>
  <si>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</si>
  <si>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</si>
  <si>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</si>
  <si>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</si>
  <si>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</si>
  <si>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</si>
  <si>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</si>
  <si>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</si>
  <si>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</si>
  <si>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</si>
  <si>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</si>
  <si>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</si>
  <si>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</si>
  <si>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</si>
  <si>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</si>
  <si>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美浜町</t>
  </si>
  <si>
    <t>武豊町</t>
  </si>
  <si>
    <t>幸田町</t>
  </si>
  <si>
    <t>設楽町</t>
  </si>
  <si>
    <t>東栄町</t>
  </si>
  <si>
    <t>豊根村</t>
  </si>
  <si>
    <t>合計　</t>
  </si>
  <si>
    <t>弥富市</t>
  </si>
  <si>
    <t>名古屋市</t>
  </si>
  <si>
    <t>みよし市</t>
  </si>
  <si>
    <t>清須市</t>
  </si>
  <si>
    <t>あま市</t>
  </si>
  <si>
    <t>北名古屋市</t>
  </si>
  <si>
    <t>長久手市</t>
  </si>
  <si>
    <r>
      <t>合計</t>
    </r>
    <r>
      <rPr>
        <sz val="9"/>
        <rFont val="ＭＳ Ｐゴシック"/>
        <family val="3"/>
      </rPr>
      <t xml:space="preserve"> Total</t>
    </r>
  </si>
  <si>
    <r>
      <t xml:space="preserve">ブラジル </t>
    </r>
    <r>
      <rPr>
        <sz val="9"/>
        <rFont val="ＭＳ Ｐゴシック"/>
        <family val="3"/>
      </rPr>
      <t>Brazil</t>
    </r>
  </si>
  <si>
    <r>
      <t>中国</t>
    </r>
    <r>
      <rPr>
        <sz val="9"/>
        <rFont val="ＭＳ Ｐゴシック"/>
        <family val="3"/>
      </rPr>
      <t xml:space="preserve"> China</t>
    </r>
  </si>
  <si>
    <r>
      <t xml:space="preserve">ベトナム </t>
    </r>
    <r>
      <rPr>
        <sz val="9"/>
        <rFont val="ＭＳ Ｐゴシック"/>
        <family val="3"/>
      </rPr>
      <t>VietNam</t>
    </r>
  </si>
  <si>
    <r>
      <t xml:space="preserve">その他 </t>
    </r>
    <r>
      <rPr>
        <sz val="9"/>
        <rFont val="ＭＳ Ｐゴシック"/>
        <family val="3"/>
      </rPr>
      <t xml:space="preserve">Others </t>
    </r>
  </si>
  <si>
    <t>フィリピン Philippines</t>
  </si>
  <si>
    <t>韓国 Korea</t>
  </si>
  <si>
    <t>2022年末</t>
  </si>
  <si>
    <t>2023年6月末</t>
  </si>
  <si>
    <t>2023年6月末-2022年末</t>
  </si>
  <si>
    <t>愛知県内市町村の外国人住民数増減（2023年6月末現在ー2022年末現在、法務省調べ）</t>
  </si>
  <si>
    <t>2023年6月末現在外国人住民数</t>
  </si>
  <si>
    <t>市町村別外国人住民数（総人口比順）</t>
  </si>
  <si>
    <t>市町村別外国人住民数（住民数順）</t>
  </si>
  <si>
    <t>市町村名</t>
  </si>
  <si>
    <t>人口に占める割合</t>
  </si>
  <si>
    <t>在留外国人数</t>
  </si>
  <si>
    <t>2023年7月1日
現在総人口</t>
  </si>
  <si>
    <t>在留外国人数</t>
  </si>
  <si>
    <t>県内の在留外国人数に占める割合</t>
  </si>
  <si>
    <t>合計</t>
  </si>
  <si>
    <t>※2023年7月1日現在総人口については、愛知県統計課「あいちの人口」による。</t>
  </si>
  <si>
    <t>※四捨五入の関係で合計は100パーセントになりません。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</si>
</sst>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[Red]&quot;Δ&quot;#,##0;\-"/>
    <numFmt numFmtId="178" formatCode="#,##0;&quot;△ &quot;#,##0"/>
    <numFmt numFmtId="179" formatCode="0.000%"/>
    <numFmt numFmtId="180" formatCode="0.0000%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_ "/>
    <numFmt numFmtId="186" formatCode="0;&quot;△ &quot;0"/>
    <numFmt numFmtId="187" formatCode="0_);[Red]\(0\)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0"/>
      <color indexed="8"/>
      <name val="Tahoma"/>
      <family val="2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0"/>
      <color theme="1"/>
      <name val="Tahoma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10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 diagonalDown="1">
      <left style="thin"/>
      <right style="thin"/>
      <top style="thin"/>
      <bottom style="thin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31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31" fillId="0" borderId="0">
      <alignment/>
      <protection/>
    </xf>
    <xf numFmtId="0" fontId="43" fillId="32" borderId="0" applyNumberFormat="0" applyBorder="0" applyAlignment="0" applyProtection="0"/>
  </cellStyleXfs>
  <cellXfs count="81">
    <xf numFmtId="0" fontId="0" fillId="0" borderId="0" xfId="0" applyFont="1" applyAlignment="1">
      <alignment vertical="center"/>
    </xf>
    <xf numFmtId="0" fontId="2" fillId="0" borderId="0" xfId="68">
      <alignment vertical="center"/>
      <protection/>
    </xf>
    <xf numFmtId="0" fontId="4" fillId="0" borderId="0" xfId="68" applyFont="1">
      <alignment vertical="center"/>
      <protection/>
    </xf>
    <xf numFmtId="0" fontId="2" fillId="0" borderId="0" xfId="68" applyFont="1">
      <alignment vertical="center"/>
      <protection/>
    </xf>
    <xf numFmtId="0" fontId="5" fillId="0" borderId="0" xfId="68" applyFont="1">
      <alignment vertical="center"/>
      <protection/>
    </xf>
    <xf numFmtId="0" fontId="4" fillId="0" borderId="10" xfId="68" applyFont="1" applyBorder="1" applyAlignment="1">
      <alignment horizontal="center" vertical="center" wrapText="1"/>
      <protection/>
    </xf>
    <xf numFmtId="177" fontId="5" fillId="0" borderId="0" xfId="51" applyNumberFormat="1" applyFont="1" applyFill="1" applyBorder="1" applyAlignment="1">
      <alignment horizontal="right" vertical="center"/>
    </xf>
    <xf numFmtId="0" fontId="2" fillId="0" borderId="0" xfId="68" applyAlignment="1">
      <alignment horizontal="left" vertical="center" wrapText="1"/>
      <protection/>
    </xf>
    <xf numFmtId="0" fontId="5" fillId="0" borderId="0" xfId="68" applyFont="1" applyFill="1">
      <alignment vertical="center"/>
      <protection/>
    </xf>
    <xf numFmtId="0" fontId="4" fillId="0" borderId="0" xfId="68" applyFont="1" applyAlignment="1">
      <alignment horizontal="left" vertical="center" wrapText="1"/>
      <protection/>
    </xf>
    <xf numFmtId="0" fontId="2" fillId="33" borderId="0" xfId="68" applyFill="1">
      <alignment vertical="center"/>
      <protection/>
    </xf>
    <xf numFmtId="0" fontId="4" fillId="33" borderId="0" xfId="68" applyFont="1" applyFill="1">
      <alignment vertical="center"/>
      <protection/>
    </xf>
    <xf numFmtId="0" fontId="2" fillId="0" borderId="0" xfId="68" applyFont="1" applyFill="1">
      <alignment vertical="center"/>
      <protection/>
    </xf>
    <xf numFmtId="0" fontId="4" fillId="0" borderId="0" xfId="68" applyFont="1" applyFill="1">
      <alignment vertical="center"/>
      <protection/>
    </xf>
    <xf numFmtId="176" fontId="5" fillId="0" borderId="11" xfId="68" applyNumberFormat="1" applyFont="1" applyFill="1" applyBorder="1" applyAlignment="1">
      <alignment horizontal="center" vertical="center"/>
      <protection/>
    </xf>
    <xf numFmtId="41" fontId="5" fillId="0" borderId="12" xfId="68" applyNumberFormat="1" applyFont="1" applyFill="1" applyBorder="1">
      <alignment vertical="center"/>
      <protection/>
    </xf>
    <xf numFmtId="178" fontId="5" fillId="34" borderId="13" xfId="51" applyNumberFormat="1" applyFont="1" applyFill="1" applyBorder="1" applyAlignment="1">
      <alignment horizontal="right" vertical="center"/>
    </xf>
    <xf numFmtId="178" fontId="5" fillId="34" borderId="14" xfId="51" applyNumberFormat="1" applyFont="1" applyFill="1" applyBorder="1" applyAlignment="1">
      <alignment horizontal="right" vertical="center"/>
    </xf>
    <xf numFmtId="0" fontId="5" fillId="0" borderId="0" xfId="68" applyFont="1" applyFill="1" applyBorder="1" applyAlignment="1">
      <alignment vertical="center" wrapText="1"/>
      <protection/>
    </xf>
    <xf numFmtId="0" fontId="44" fillId="0" borderId="0" xfId="68" applyFont="1" applyFill="1">
      <alignment vertical="center"/>
      <protection/>
    </xf>
    <xf numFmtId="0" fontId="44" fillId="0" borderId="0" xfId="68" applyFont="1" applyFill="1" applyBorder="1" applyAlignment="1">
      <alignment vertical="center" wrapText="1"/>
      <protection/>
    </xf>
    <xf numFmtId="0" fontId="5" fillId="34" borderId="15" xfId="51" applyNumberFormat="1" applyFont="1" applyFill="1" applyBorder="1" applyAlignment="1">
      <alignment horizontal="center" vertical="center" wrapText="1" shrinkToFit="1"/>
    </xf>
    <xf numFmtId="38" fontId="5" fillId="34" borderId="15" xfId="51" applyFont="1" applyFill="1" applyBorder="1" applyAlignment="1">
      <alignment horizontal="center" vertical="center" wrapText="1" shrinkToFit="1"/>
    </xf>
    <xf numFmtId="0" fontId="2" fillId="0" borderId="0" xfId="68" applyFill="1">
      <alignment vertical="center"/>
      <protection/>
    </xf>
    <xf numFmtId="178" fontId="5" fillId="34" borderId="16" xfId="74" applyNumberFormat="1" applyFont="1" applyFill="1" applyBorder="1" applyAlignment="1">
      <alignment horizontal="right" vertical="center"/>
      <protection/>
    </xf>
    <xf numFmtId="41" fontId="5" fillId="0" borderId="17" xfId="68" applyNumberFormat="1" applyFont="1" applyFill="1" applyBorder="1">
      <alignment vertical="center"/>
      <protection/>
    </xf>
    <xf numFmtId="38" fontId="5" fillId="33" borderId="0" xfId="51" applyFont="1" applyFill="1" applyBorder="1" applyAlignment="1">
      <alignment horizontal="center" vertical="center" shrinkToFit="1"/>
    </xf>
    <xf numFmtId="38" fontId="2" fillId="0" borderId="10" xfId="49" applyFont="1" applyFill="1" applyBorder="1" applyAlignment="1">
      <alignment vertical="center"/>
    </xf>
    <xf numFmtId="38" fontId="2" fillId="0" borderId="0" xfId="49" applyFont="1" applyFill="1" applyBorder="1" applyAlignment="1">
      <alignment vertical="center"/>
    </xf>
    <xf numFmtId="38" fontId="2" fillId="0" borderId="0" xfId="51" applyFont="1" applyFill="1" applyBorder="1" applyAlignment="1">
      <alignment horizontal="right" vertical="center"/>
    </xf>
    <xf numFmtId="41" fontId="4" fillId="0" borderId="0" xfId="68" applyNumberFormat="1" applyFont="1">
      <alignment vertical="center"/>
      <protection/>
    </xf>
    <xf numFmtId="41" fontId="4" fillId="33" borderId="0" xfId="68" applyNumberFormat="1" applyFont="1" applyFill="1">
      <alignment vertical="center"/>
      <protection/>
    </xf>
    <xf numFmtId="38" fontId="5" fillId="0" borderId="18" xfId="51" applyFont="1" applyFill="1" applyBorder="1" applyAlignment="1">
      <alignment horizontal="center" vertical="center"/>
    </xf>
    <xf numFmtId="176" fontId="5" fillId="0" borderId="18" xfId="68" applyNumberFormat="1" applyFont="1" applyFill="1" applyBorder="1" applyAlignment="1">
      <alignment horizontal="center" vertical="center"/>
      <protection/>
    </xf>
    <xf numFmtId="38" fontId="5" fillId="0" borderId="19" xfId="51" applyFont="1" applyFill="1" applyBorder="1" applyAlignment="1">
      <alignment horizontal="center" vertical="center"/>
    </xf>
    <xf numFmtId="176" fontId="45" fillId="0" borderId="17" xfId="0" applyNumberFormat="1" applyFont="1" applyBorder="1" applyAlignment="1">
      <alignment/>
    </xf>
    <xf numFmtId="176" fontId="45" fillId="0" borderId="20" xfId="0" applyNumberFormat="1" applyFont="1" applyBorder="1" applyAlignment="1">
      <alignment/>
    </xf>
    <xf numFmtId="0" fontId="4" fillId="0" borderId="21" xfId="68" applyFont="1" applyBorder="1" applyAlignment="1">
      <alignment horizontal="center" vertical="center" wrapText="1"/>
      <protection/>
    </xf>
    <xf numFmtId="0" fontId="2" fillId="0" borderId="22" xfId="68" applyBorder="1">
      <alignment vertical="center"/>
      <protection/>
    </xf>
    <xf numFmtId="38" fontId="5" fillId="0" borderId="23" xfId="51" applyFont="1" applyFill="1" applyBorder="1" applyAlignment="1">
      <alignment horizontal="center" vertical="center" shrinkToFit="1"/>
    </xf>
    <xf numFmtId="178" fontId="5" fillId="34" borderId="24" xfId="51" applyNumberFormat="1" applyFont="1" applyFill="1" applyBorder="1" applyAlignment="1">
      <alignment horizontal="right" vertical="center"/>
    </xf>
    <xf numFmtId="178" fontId="5" fillId="34" borderId="24" xfId="74" applyNumberFormat="1" applyFont="1" applyFill="1" applyBorder="1" applyAlignment="1">
      <alignment horizontal="right" vertical="center"/>
      <protection/>
    </xf>
    <xf numFmtId="0" fontId="4" fillId="0" borderId="20" xfId="51" applyNumberFormat="1" applyFont="1" applyFill="1" applyBorder="1" applyAlignment="1">
      <alignment horizontal="center" vertical="center" wrapText="1" shrinkToFit="1"/>
    </xf>
    <xf numFmtId="0" fontId="4" fillId="34" borderId="13" xfId="51" applyNumberFormat="1" applyFont="1" applyFill="1" applyBorder="1" applyAlignment="1">
      <alignment horizontal="center" vertical="center" wrapText="1" shrinkToFit="1"/>
    </xf>
    <xf numFmtId="178" fontId="5" fillId="34" borderId="16" xfId="51" applyNumberFormat="1" applyFont="1" applyFill="1" applyBorder="1" applyAlignment="1">
      <alignment horizontal="right" vertical="center"/>
    </xf>
    <xf numFmtId="0" fontId="4" fillId="0" borderId="25" xfId="51" applyNumberFormat="1" applyFont="1" applyFill="1" applyBorder="1" applyAlignment="1">
      <alignment horizontal="center" vertical="center" wrapText="1" shrinkToFit="1"/>
    </xf>
    <xf numFmtId="41" fontId="5" fillId="0" borderId="26" xfId="68" applyNumberFormat="1" applyFont="1" applyFill="1" applyBorder="1">
      <alignment vertical="center"/>
      <protection/>
    </xf>
    <xf numFmtId="178" fontId="5" fillId="34" borderId="14" xfId="74" applyNumberFormat="1" applyFont="1" applyFill="1" applyBorder="1" applyAlignment="1">
      <alignment horizontal="right" vertical="center"/>
      <protection/>
    </xf>
    <xf numFmtId="178" fontId="5" fillId="34" borderId="13" xfId="74" applyNumberFormat="1" applyFont="1" applyFill="1" applyBorder="1" applyAlignment="1">
      <alignment horizontal="right" vertical="center"/>
      <protection/>
    </xf>
    <xf numFmtId="41" fontId="5" fillId="0" borderId="20" xfId="68" applyNumberFormat="1" applyFont="1" applyFill="1" applyBorder="1">
      <alignment vertical="center"/>
      <protection/>
    </xf>
    <xf numFmtId="176" fontId="45" fillId="0" borderId="27" xfId="0" applyNumberFormat="1" applyFont="1" applyBorder="1" applyAlignment="1">
      <alignment/>
    </xf>
    <xf numFmtId="176" fontId="45" fillId="0" borderId="28" xfId="0" applyNumberFormat="1" applyFont="1" applyBorder="1" applyAlignment="1">
      <alignment/>
    </xf>
    <xf numFmtId="41" fontId="5" fillId="0" borderId="29" xfId="72" applyNumberFormat="1" applyFont="1" applyFill="1" applyBorder="1" applyAlignment="1">
      <alignment horizontal="left" vertical="center"/>
      <protection/>
    </xf>
    <xf numFmtId="41" fontId="5" fillId="0" borderId="30" xfId="72" applyNumberFormat="1" applyFont="1" applyFill="1" applyBorder="1" applyAlignment="1">
      <alignment horizontal="left" vertical="center"/>
      <protection/>
    </xf>
    <xf numFmtId="41" fontId="5" fillId="0" borderId="27" xfId="68" applyNumberFormat="1" applyFont="1" applyFill="1" applyBorder="1">
      <alignment vertical="center"/>
      <protection/>
    </xf>
    <xf numFmtId="41" fontId="5" fillId="0" borderId="28" xfId="68" applyNumberFormat="1" applyFont="1" applyFill="1" applyBorder="1">
      <alignment vertical="center"/>
      <protection/>
    </xf>
    <xf numFmtId="41" fontId="5" fillId="0" borderId="29" xfId="68" applyNumberFormat="1" applyFont="1" applyFill="1" applyBorder="1">
      <alignment vertical="center"/>
      <protection/>
    </xf>
    <xf numFmtId="41" fontId="5" fillId="0" borderId="30" xfId="68" applyNumberFormat="1" applyFont="1" applyFill="1" applyBorder="1">
      <alignment vertical="center"/>
      <protection/>
    </xf>
    <xf numFmtId="0" fontId="6" fillId="0" borderId="0" xfId="68" applyFont="1" applyAlignment="1">
      <alignment horizontal="center" vertical="center" wrapText="1"/>
      <protection/>
    </xf>
    <xf numFmtId="0" fontId="4" fillId="0" borderId="0" xfId="68" applyFont="1" applyAlignment="1">
      <alignment horizontal="center" vertical="center" wrapText="1"/>
      <protection/>
    </xf>
    <xf numFmtId="176" fontId="4" fillId="33" borderId="0" xfId="68" applyNumberFormat="1" applyFont="1" applyFill="1" applyAlignment="1">
      <alignment horizontal="center" vertical="center" shrinkToFit="1"/>
      <protection/>
    </xf>
    <xf numFmtId="10" fontId="4" fillId="33" borderId="0" xfId="68" applyNumberFormat="1" applyFont="1" applyFill="1" applyAlignment="1">
      <alignment horizontal="center" vertical="center"/>
      <protection/>
    </xf>
    <xf numFmtId="176" fontId="5" fillId="0" borderId="10" xfId="51" applyNumberFormat="1" applyFont="1" applyFill="1" applyBorder="1" applyAlignment="1">
      <alignment vertical="center" wrapText="1" shrinkToFit="1"/>
    </xf>
    <xf numFmtId="176" fontId="4" fillId="0" borderId="10" xfId="51" applyNumberFormat="1" applyFont="1" applyFill="1" applyBorder="1" applyAlignment="1">
      <alignment vertical="center" wrapText="1" shrinkToFit="1"/>
    </xf>
    <xf numFmtId="176" fontId="5" fillId="33" borderId="10" xfId="51" applyNumberFormat="1" applyFont="1" applyFill="1" applyBorder="1" applyAlignment="1">
      <alignment vertical="distributed" wrapText="1" shrinkToFit="1"/>
    </xf>
    <xf numFmtId="176" fontId="2" fillId="33" borderId="10" xfId="68" applyNumberFormat="1" applyFill="1" applyBorder="1" applyAlignment="1">
      <alignment horizontal="center" vertical="center"/>
      <protection/>
    </xf>
    <xf numFmtId="0" fontId="2" fillId="0" borderId="10" xfId="68" applyBorder="1" applyAlignment="1">
      <alignment horizontal="center" vertical="center"/>
      <protection/>
    </xf>
    <xf numFmtId="10" fontId="2" fillId="0" borderId="10" xfId="68" applyNumberFormat="1" applyBorder="1" applyAlignment="1">
      <alignment horizontal="right" vertical="center"/>
      <protection/>
    </xf>
    <xf numFmtId="41" fontId="2" fillId="0" borderId="10" xfId="72" applyNumberFormat="1" applyFont="1" applyBorder="1" applyAlignment="1">
      <alignment horizontal="center" vertical="center"/>
      <protection/>
    </xf>
    <xf numFmtId="176" fontId="2" fillId="0" borderId="10" xfId="68" applyNumberFormat="1" applyBorder="1" applyAlignment="1">
      <alignment horizontal="center" vertical="center"/>
      <protection/>
    </xf>
    <xf numFmtId="10" fontId="2" fillId="0" borderId="10" xfId="68" applyNumberFormat="1" applyBorder="1" applyAlignment="1">
      <alignment horizontal="center" vertical="center"/>
      <protection/>
    </xf>
    <xf numFmtId="38" fontId="2" fillId="0" borderId="10" xfId="51" applyFont="1" applyFill="1" applyBorder="1" applyAlignment="1">
      <alignment horizontal="right" vertical="center"/>
    </xf>
    <xf numFmtId="0" fontId="2" fillId="0" borderId="10" xfId="68" applyBorder="1" applyAlignment="1">
      <alignment horizontal="left" vertical="center"/>
      <protection/>
    </xf>
    <xf numFmtId="41" fontId="2" fillId="0" borderId="10" xfId="72" applyNumberFormat="1" applyFont="1" applyBorder="1" applyAlignment="1">
      <alignment horizontal="left" vertical="center"/>
      <protection/>
    </xf>
    <xf numFmtId="10" fontId="2" fillId="0" borderId="31" xfId="68" applyNumberFormat="1" applyBorder="1" applyAlignment="1">
      <alignment horizontal="center" vertical="center"/>
      <protection/>
    </xf>
    <xf numFmtId="0" fontId="5" fillId="0" borderId="32" xfId="51" applyNumberFormat="1" applyFont="1" applyFill="1" applyBorder="1" applyAlignment="1">
      <alignment horizontal="center" vertical="center" wrapText="1" shrinkToFit="1"/>
    </xf>
    <xf numFmtId="0" fontId="5" fillId="0" borderId="33" xfId="51" applyNumberFormat="1" applyFont="1" applyFill="1" applyBorder="1" applyAlignment="1">
      <alignment horizontal="center" vertical="center" wrapText="1" shrinkToFit="1"/>
    </xf>
    <xf numFmtId="38" fontId="5" fillId="0" borderId="34" xfId="51" applyFont="1" applyFill="1" applyBorder="1" applyAlignment="1">
      <alignment horizontal="center" vertical="center" wrapText="1" shrinkToFit="1"/>
    </xf>
    <xf numFmtId="38" fontId="5" fillId="0" borderId="35" xfId="51" applyFont="1" applyFill="1" applyBorder="1" applyAlignment="1">
      <alignment horizontal="center" vertical="center" wrapText="1" shrinkToFit="1"/>
    </xf>
    <xf numFmtId="0" fontId="8" fillId="0" borderId="0" xfId="68" applyFont="1" applyAlignment="1">
      <alignment horizontal="center" vertical="center" wrapText="1"/>
      <protection/>
    </xf>
    <xf numFmtId="0" fontId="4" fillId="0" borderId="36" xfId="68" applyFont="1" applyBorder="1" applyAlignment="1">
      <alignment horizontal="right" vertical="center"/>
      <protection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2 2 2" xfId="53"/>
    <cellStyle name="桁区切り 2 3" xfId="54"/>
    <cellStyle name="桁区切り 3" xfId="55"/>
    <cellStyle name="桁区切り 4" xfId="56"/>
    <cellStyle name="桁区切り 5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標準 2" xfId="68"/>
    <cellStyle name="標準 2 2" xfId="69"/>
    <cellStyle name="標準 2 2 2" xfId="70"/>
    <cellStyle name="標準 2 3" xfId="71"/>
    <cellStyle name="標準 3" xfId="72"/>
    <cellStyle name="標準 3 2" xfId="73"/>
    <cellStyle name="標準 4" xfId="74"/>
    <cellStyle name="標準 5" xfId="75"/>
    <cellStyle name="良い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60"/>
  <sheetViews>
    <sheetView tabSelected="1" view="pageBreakPreview" zoomScale="90" zoomScaleNormal="90" zoomScaleSheetLayoutView="90" zoomScalePageLayoutView="0" workbookViewId="0" topLeftCell="A1">
      <pane xSplit="1" ySplit="3" topLeftCell="B4" activePane="bottomRight" state="frozen"/>
      <selection pane="topLeft" activeCell="D14" sqref="D14"/>
      <selection pane="topRight" activeCell="D14" sqref="D14"/>
      <selection pane="bottomLeft" activeCell="D14" sqref="D14"/>
      <selection pane="bottomRight" activeCell="M11" sqref="M11"/>
    </sheetView>
  </sheetViews>
  <sheetFormatPr defaultColWidth="9.140625" defaultRowHeight="15"/>
  <cols>
    <col min="1" max="1" width="17.8515625" style="8" customWidth="1"/>
    <col min="2" max="4" width="9.421875" style="8" customWidth="1"/>
    <col min="5" max="6" width="9.421875" style="19" customWidth="1"/>
    <col min="7" max="22" width="9.421875" style="8" customWidth="1"/>
    <col min="23" max="23" width="9.00390625" style="12" customWidth="1"/>
    <col min="24" max="16384" width="9.00390625" style="3" customWidth="1"/>
  </cols>
  <sheetData>
    <row r="1" spans="1:6" ht="13.5">
      <c r="A1" s="8" t="s">
        <v>122</v>
      </c>
      <c r="E1" s="8"/>
      <c r="F1" s="8"/>
    </row>
    <row r="2" spans="5:6" ht="13.5" customHeight="1" thickBot="1">
      <c r="E2" s="8"/>
      <c r="F2" s="8"/>
    </row>
    <row r="3" spans="1:23" s="2" customFormat="1" ht="24.75" customHeight="1">
      <c r="A3" s="77" t="s">
        <v>47</v>
      </c>
      <c r="B3" s="75" t="s">
        <v>112</v>
      </c>
      <c r="C3" s="76"/>
      <c r="D3" s="21" t="s">
        <v>48</v>
      </c>
      <c r="E3" s="75" t="s">
        <v>113</v>
      </c>
      <c r="F3" s="76"/>
      <c r="G3" s="22" t="s">
        <v>49</v>
      </c>
      <c r="H3" s="75" t="s">
        <v>115</v>
      </c>
      <c r="I3" s="76"/>
      <c r="J3" s="22" t="s">
        <v>49</v>
      </c>
      <c r="K3" s="75" t="s">
        <v>114</v>
      </c>
      <c r="L3" s="76"/>
      <c r="M3" s="22" t="s">
        <v>49</v>
      </c>
      <c r="N3" s="75" t="s">
        <v>117</v>
      </c>
      <c r="O3" s="76"/>
      <c r="P3" s="22" t="s">
        <v>49</v>
      </c>
      <c r="Q3" s="75" t="s">
        <v>118</v>
      </c>
      <c r="R3" s="76"/>
      <c r="S3" s="22" t="s">
        <v>49</v>
      </c>
      <c r="T3" s="75" t="s">
        <v>116</v>
      </c>
      <c r="U3" s="76"/>
      <c r="V3" s="22" t="s">
        <v>49</v>
      </c>
      <c r="W3" s="12"/>
    </row>
    <row r="4" spans="1:23" ht="35.25" customHeight="1" thickBot="1">
      <c r="A4" s="78"/>
      <c r="B4" s="42" t="s">
        <v>120</v>
      </c>
      <c r="C4" s="45" t="s">
        <v>119</v>
      </c>
      <c r="D4" s="43" t="s">
        <v>121</v>
      </c>
      <c r="E4" s="42" t="s">
        <v>120</v>
      </c>
      <c r="F4" s="45" t="s">
        <v>119</v>
      </c>
      <c r="G4" s="43" t="s">
        <v>121</v>
      </c>
      <c r="H4" s="42" t="s">
        <v>120</v>
      </c>
      <c r="I4" s="45" t="s">
        <v>119</v>
      </c>
      <c r="J4" s="43" t="s">
        <v>121</v>
      </c>
      <c r="K4" s="42" t="s">
        <v>120</v>
      </c>
      <c r="L4" s="45" t="s">
        <v>119</v>
      </c>
      <c r="M4" s="43" t="s">
        <v>121</v>
      </c>
      <c r="N4" s="42" t="s">
        <v>120</v>
      </c>
      <c r="O4" s="45" t="s">
        <v>119</v>
      </c>
      <c r="P4" s="43" t="s">
        <v>121</v>
      </c>
      <c r="Q4" s="42" t="s">
        <v>120</v>
      </c>
      <c r="R4" s="45" t="s">
        <v>119</v>
      </c>
      <c r="S4" s="43" t="s">
        <v>121</v>
      </c>
      <c r="T4" s="42" t="s">
        <v>120</v>
      </c>
      <c r="U4" s="45" t="s">
        <v>119</v>
      </c>
      <c r="V4" s="43" t="s">
        <v>121</v>
      </c>
      <c r="W4" s="13"/>
    </row>
    <row r="5" spans="1:22" ht="13.5" customHeight="1" thickTop="1">
      <c r="A5" s="39" t="s">
        <v>50</v>
      </c>
      <c r="B5" s="53">
        <v>90534</v>
      </c>
      <c r="C5" s="52">
        <v>88088</v>
      </c>
      <c r="D5" s="40">
        <f>B5-C5</f>
        <v>2446</v>
      </c>
      <c r="E5" s="53">
        <v>4429</v>
      </c>
      <c r="F5" s="52">
        <v>4412</v>
      </c>
      <c r="G5" s="40">
        <f>E5-F5</f>
        <v>17</v>
      </c>
      <c r="H5" s="53">
        <v>11221</v>
      </c>
      <c r="I5" s="52">
        <v>10892</v>
      </c>
      <c r="J5" s="40">
        <f>H5-I5</f>
        <v>329</v>
      </c>
      <c r="K5" s="53">
        <v>23812</v>
      </c>
      <c r="L5" s="52">
        <v>23372</v>
      </c>
      <c r="M5" s="40">
        <f>K5-L5</f>
        <v>440</v>
      </c>
      <c r="N5" s="53">
        <v>10070</v>
      </c>
      <c r="O5" s="52">
        <v>9851</v>
      </c>
      <c r="P5" s="41">
        <f>N5-O5</f>
        <v>219</v>
      </c>
      <c r="Q5" s="53">
        <v>14126</v>
      </c>
      <c r="R5" s="52">
        <v>14282</v>
      </c>
      <c r="S5" s="40">
        <f>Q5-R5</f>
        <v>-156</v>
      </c>
      <c r="T5" s="57">
        <v>26876</v>
      </c>
      <c r="U5" s="56">
        <f>C5-F5-I5-O5-R5-L5</f>
        <v>25279</v>
      </c>
      <c r="V5" s="41">
        <f>T5-U5</f>
        <v>1597</v>
      </c>
    </row>
    <row r="6" spans="1:22" ht="13.5" customHeight="1">
      <c r="A6" s="32" t="s">
        <v>51</v>
      </c>
      <c r="B6" s="35">
        <v>20871</v>
      </c>
      <c r="C6" s="50">
        <v>20228</v>
      </c>
      <c r="D6" s="44">
        <f aca="true" t="shared" si="0" ref="D6:D59">B6-C6</f>
        <v>643</v>
      </c>
      <c r="E6" s="35">
        <v>9152</v>
      </c>
      <c r="F6" s="50">
        <v>8879</v>
      </c>
      <c r="G6" s="44">
        <f aca="true" t="shared" si="1" ref="G6:G59">E6-F6</f>
        <v>273</v>
      </c>
      <c r="H6" s="35">
        <v>1523</v>
      </c>
      <c r="I6" s="50">
        <v>1505</v>
      </c>
      <c r="J6" s="44">
        <f aca="true" t="shared" si="2" ref="J6:J58">H6-I6</f>
        <v>18</v>
      </c>
      <c r="K6" s="35">
        <v>1218</v>
      </c>
      <c r="L6" s="50">
        <v>1224</v>
      </c>
      <c r="M6" s="44">
        <f aca="true" t="shared" si="3" ref="M6:M56">K6-L6</f>
        <v>-6</v>
      </c>
      <c r="N6" s="35">
        <v>4662</v>
      </c>
      <c r="O6" s="50">
        <v>4477</v>
      </c>
      <c r="P6" s="24">
        <f aca="true" t="shared" si="4" ref="P6:P59">N6-O6</f>
        <v>185</v>
      </c>
      <c r="Q6" s="35">
        <v>1055</v>
      </c>
      <c r="R6" s="50">
        <v>1070</v>
      </c>
      <c r="S6" s="44">
        <f aca="true" t="shared" si="5" ref="S6:S59">Q6-R6</f>
        <v>-15</v>
      </c>
      <c r="T6" s="25">
        <v>3261</v>
      </c>
      <c r="U6" s="54">
        <f>C6-F6-I6-O6-R6-L6</f>
        <v>3073</v>
      </c>
      <c r="V6" s="24">
        <f>T6-U6</f>
        <v>188</v>
      </c>
    </row>
    <row r="7" spans="1:22" ht="13.5" customHeight="1">
      <c r="A7" s="32" t="s">
        <v>52</v>
      </c>
      <c r="B7" s="35">
        <v>13570</v>
      </c>
      <c r="C7" s="50">
        <v>13002</v>
      </c>
      <c r="D7" s="44">
        <f t="shared" si="0"/>
        <v>568</v>
      </c>
      <c r="E7" s="35">
        <v>4536</v>
      </c>
      <c r="F7" s="50">
        <v>4439</v>
      </c>
      <c r="G7" s="44">
        <f t="shared" si="1"/>
        <v>97</v>
      </c>
      <c r="H7" s="35">
        <v>1956</v>
      </c>
      <c r="I7" s="50">
        <v>1876</v>
      </c>
      <c r="J7" s="44">
        <f t="shared" si="2"/>
        <v>80</v>
      </c>
      <c r="K7" s="35">
        <v>1580</v>
      </c>
      <c r="L7" s="50">
        <v>1565</v>
      </c>
      <c r="M7" s="44">
        <f t="shared" si="3"/>
        <v>15</v>
      </c>
      <c r="N7" s="35">
        <v>2108</v>
      </c>
      <c r="O7" s="50">
        <v>2040</v>
      </c>
      <c r="P7" s="24">
        <f t="shared" si="4"/>
        <v>68</v>
      </c>
      <c r="Q7" s="35">
        <v>1136</v>
      </c>
      <c r="R7" s="50">
        <v>1139</v>
      </c>
      <c r="S7" s="44">
        <f t="shared" si="5"/>
        <v>-3</v>
      </c>
      <c r="T7" s="25">
        <v>2254</v>
      </c>
      <c r="U7" s="54">
        <f aca="true" t="shared" si="6" ref="U7:U58">C7-F7-I7-O7-R7-L7</f>
        <v>1943</v>
      </c>
      <c r="V7" s="24">
        <f aca="true" t="shared" si="7" ref="V7:V58">T7-U7</f>
        <v>311</v>
      </c>
    </row>
    <row r="8" spans="1:22" ht="13.5" customHeight="1">
      <c r="A8" s="32" t="s">
        <v>53</v>
      </c>
      <c r="B8" s="35">
        <v>7854</v>
      </c>
      <c r="C8" s="50">
        <v>7455</v>
      </c>
      <c r="D8" s="44">
        <f t="shared" si="0"/>
        <v>399</v>
      </c>
      <c r="E8" s="35">
        <v>374</v>
      </c>
      <c r="F8" s="50">
        <v>370</v>
      </c>
      <c r="G8" s="44">
        <f t="shared" si="1"/>
        <v>4</v>
      </c>
      <c r="H8" s="35">
        <v>1688</v>
      </c>
      <c r="I8" s="50">
        <v>1582</v>
      </c>
      <c r="J8" s="44">
        <f t="shared" si="2"/>
        <v>106</v>
      </c>
      <c r="K8" s="35">
        <v>1262</v>
      </c>
      <c r="L8" s="50">
        <v>1253</v>
      </c>
      <c r="M8" s="44">
        <f t="shared" si="3"/>
        <v>9</v>
      </c>
      <c r="N8" s="35">
        <v>1958</v>
      </c>
      <c r="O8" s="50">
        <v>1860</v>
      </c>
      <c r="P8" s="24">
        <f t="shared" si="4"/>
        <v>98</v>
      </c>
      <c r="Q8" s="35">
        <v>844</v>
      </c>
      <c r="R8" s="50">
        <v>847</v>
      </c>
      <c r="S8" s="44">
        <f t="shared" si="5"/>
        <v>-3</v>
      </c>
      <c r="T8" s="25">
        <v>1728</v>
      </c>
      <c r="U8" s="54">
        <f t="shared" si="6"/>
        <v>1543</v>
      </c>
      <c r="V8" s="24">
        <f t="shared" si="7"/>
        <v>185</v>
      </c>
    </row>
    <row r="9" spans="1:22" ht="13.5" customHeight="1">
      <c r="A9" s="32" t="s">
        <v>54</v>
      </c>
      <c r="B9" s="35">
        <v>5026</v>
      </c>
      <c r="C9" s="50">
        <v>4770</v>
      </c>
      <c r="D9" s="44">
        <f t="shared" si="0"/>
        <v>256</v>
      </c>
      <c r="E9" s="35">
        <v>1007</v>
      </c>
      <c r="F9" s="50">
        <v>988</v>
      </c>
      <c r="G9" s="44">
        <f t="shared" si="1"/>
        <v>19</v>
      </c>
      <c r="H9" s="35">
        <v>775</v>
      </c>
      <c r="I9" s="50">
        <v>701</v>
      </c>
      <c r="J9" s="44">
        <f t="shared" si="2"/>
        <v>74</v>
      </c>
      <c r="K9" s="35">
        <v>419</v>
      </c>
      <c r="L9" s="50">
        <v>417</v>
      </c>
      <c r="M9" s="44">
        <f t="shared" si="3"/>
        <v>2</v>
      </c>
      <c r="N9" s="35">
        <v>828</v>
      </c>
      <c r="O9" s="50">
        <v>770</v>
      </c>
      <c r="P9" s="24">
        <f t="shared" si="4"/>
        <v>58</v>
      </c>
      <c r="Q9" s="35">
        <v>651</v>
      </c>
      <c r="R9" s="50">
        <v>653</v>
      </c>
      <c r="S9" s="44">
        <f t="shared" si="5"/>
        <v>-2</v>
      </c>
      <c r="T9" s="25">
        <v>1346</v>
      </c>
      <c r="U9" s="54">
        <f t="shared" si="6"/>
        <v>1241</v>
      </c>
      <c r="V9" s="24">
        <f t="shared" si="7"/>
        <v>105</v>
      </c>
    </row>
    <row r="10" spans="1:22" ht="13.5" customHeight="1">
      <c r="A10" s="32" t="s">
        <v>55</v>
      </c>
      <c r="B10" s="35">
        <v>4795</v>
      </c>
      <c r="C10" s="50">
        <v>4703</v>
      </c>
      <c r="D10" s="44">
        <f t="shared" si="0"/>
        <v>92</v>
      </c>
      <c r="E10" s="35">
        <v>2071</v>
      </c>
      <c r="F10" s="50">
        <v>2128</v>
      </c>
      <c r="G10" s="44">
        <f t="shared" si="1"/>
        <v>-57</v>
      </c>
      <c r="H10" s="35">
        <v>949</v>
      </c>
      <c r="I10" s="50">
        <v>866</v>
      </c>
      <c r="J10" s="44">
        <f t="shared" si="2"/>
        <v>83</v>
      </c>
      <c r="K10" s="35">
        <v>466</v>
      </c>
      <c r="L10" s="50">
        <v>468</v>
      </c>
      <c r="M10" s="44">
        <f t="shared" si="3"/>
        <v>-2</v>
      </c>
      <c r="N10" s="35">
        <v>336</v>
      </c>
      <c r="O10" s="50">
        <v>323</v>
      </c>
      <c r="P10" s="24">
        <f t="shared" si="4"/>
        <v>13</v>
      </c>
      <c r="Q10" s="35">
        <v>252</v>
      </c>
      <c r="R10" s="50">
        <v>263</v>
      </c>
      <c r="S10" s="44">
        <f t="shared" si="5"/>
        <v>-11</v>
      </c>
      <c r="T10" s="25">
        <v>721</v>
      </c>
      <c r="U10" s="54">
        <f t="shared" si="6"/>
        <v>655</v>
      </c>
      <c r="V10" s="24">
        <f t="shared" si="7"/>
        <v>66</v>
      </c>
    </row>
    <row r="11" spans="1:22" ht="13.5" customHeight="1">
      <c r="A11" s="32" t="s">
        <v>56</v>
      </c>
      <c r="B11" s="35">
        <v>8735</v>
      </c>
      <c r="C11" s="50">
        <v>8386</v>
      </c>
      <c r="D11" s="44">
        <f t="shared" si="0"/>
        <v>349</v>
      </c>
      <c r="E11" s="35">
        <v>470</v>
      </c>
      <c r="F11" s="50">
        <v>475</v>
      </c>
      <c r="G11" s="44">
        <f t="shared" si="1"/>
        <v>-5</v>
      </c>
      <c r="H11" s="35">
        <v>1928</v>
      </c>
      <c r="I11" s="50">
        <v>1758</v>
      </c>
      <c r="J11" s="44">
        <f t="shared" si="2"/>
        <v>170</v>
      </c>
      <c r="K11" s="35">
        <v>1220</v>
      </c>
      <c r="L11" s="50">
        <v>1202</v>
      </c>
      <c r="M11" s="44">
        <f t="shared" si="3"/>
        <v>18</v>
      </c>
      <c r="N11" s="35">
        <v>1439</v>
      </c>
      <c r="O11" s="50">
        <v>1370</v>
      </c>
      <c r="P11" s="24">
        <f t="shared" si="4"/>
        <v>69</v>
      </c>
      <c r="Q11" s="35">
        <v>1545</v>
      </c>
      <c r="R11" s="50">
        <v>1568</v>
      </c>
      <c r="S11" s="44">
        <f t="shared" si="5"/>
        <v>-23</v>
      </c>
      <c r="T11" s="25">
        <v>2133</v>
      </c>
      <c r="U11" s="54">
        <f t="shared" si="6"/>
        <v>2013</v>
      </c>
      <c r="V11" s="24">
        <f t="shared" si="7"/>
        <v>120</v>
      </c>
    </row>
    <row r="12" spans="1:22" ht="13.5" customHeight="1">
      <c r="A12" s="32" t="s">
        <v>57</v>
      </c>
      <c r="B12" s="35">
        <v>8016</v>
      </c>
      <c r="C12" s="50">
        <v>7635</v>
      </c>
      <c r="D12" s="44">
        <f t="shared" si="0"/>
        <v>381</v>
      </c>
      <c r="E12" s="35">
        <v>3085</v>
      </c>
      <c r="F12" s="50">
        <v>2998</v>
      </c>
      <c r="G12" s="44">
        <f t="shared" si="1"/>
        <v>87</v>
      </c>
      <c r="H12" s="35">
        <v>1674</v>
      </c>
      <c r="I12" s="50">
        <v>1496</v>
      </c>
      <c r="J12" s="44">
        <f t="shared" si="2"/>
        <v>178</v>
      </c>
      <c r="K12" s="35">
        <v>480</v>
      </c>
      <c r="L12" s="50">
        <v>482</v>
      </c>
      <c r="M12" s="44">
        <f t="shared" si="3"/>
        <v>-2</v>
      </c>
      <c r="N12" s="35">
        <v>826</v>
      </c>
      <c r="O12" s="50">
        <v>807</v>
      </c>
      <c r="P12" s="24">
        <f t="shared" si="4"/>
        <v>19</v>
      </c>
      <c r="Q12" s="35">
        <v>446</v>
      </c>
      <c r="R12" s="50">
        <v>463</v>
      </c>
      <c r="S12" s="44">
        <f t="shared" si="5"/>
        <v>-17</v>
      </c>
      <c r="T12" s="25">
        <v>1505</v>
      </c>
      <c r="U12" s="54">
        <f t="shared" si="6"/>
        <v>1389</v>
      </c>
      <c r="V12" s="24">
        <f t="shared" si="7"/>
        <v>116</v>
      </c>
    </row>
    <row r="13" spans="1:22" ht="13.5" customHeight="1">
      <c r="A13" s="32" t="s">
        <v>58</v>
      </c>
      <c r="B13" s="35">
        <v>2253</v>
      </c>
      <c r="C13" s="50">
        <v>2133</v>
      </c>
      <c r="D13" s="44">
        <f t="shared" si="0"/>
        <v>120</v>
      </c>
      <c r="E13" s="35">
        <v>222</v>
      </c>
      <c r="F13" s="50">
        <v>233</v>
      </c>
      <c r="G13" s="44">
        <f t="shared" si="1"/>
        <v>-11</v>
      </c>
      <c r="H13" s="35">
        <v>745</v>
      </c>
      <c r="I13" s="50">
        <v>731</v>
      </c>
      <c r="J13" s="44">
        <f t="shared" si="2"/>
        <v>14</v>
      </c>
      <c r="K13" s="35">
        <v>262</v>
      </c>
      <c r="L13" s="50">
        <v>234</v>
      </c>
      <c r="M13" s="44">
        <f t="shared" si="3"/>
        <v>28</v>
      </c>
      <c r="N13" s="35">
        <v>394</v>
      </c>
      <c r="O13" s="50">
        <v>369</v>
      </c>
      <c r="P13" s="24">
        <f t="shared" si="4"/>
        <v>25</v>
      </c>
      <c r="Q13" s="35">
        <v>128</v>
      </c>
      <c r="R13" s="50">
        <v>127</v>
      </c>
      <c r="S13" s="44">
        <f t="shared" si="5"/>
        <v>1</v>
      </c>
      <c r="T13" s="25">
        <v>502</v>
      </c>
      <c r="U13" s="54">
        <f t="shared" si="6"/>
        <v>439</v>
      </c>
      <c r="V13" s="24">
        <f t="shared" si="7"/>
        <v>63</v>
      </c>
    </row>
    <row r="14" spans="1:22" ht="13.5" customHeight="1">
      <c r="A14" s="32" t="s">
        <v>59</v>
      </c>
      <c r="B14" s="35">
        <v>6319</v>
      </c>
      <c r="C14" s="50">
        <v>6160</v>
      </c>
      <c r="D14" s="44">
        <f t="shared" si="0"/>
        <v>159</v>
      </c>
      <c r="E14" s="35">
        <v>2954</v>
      </c>
      <c r="F14" s="50">
        <v>2957</v>
      </c>
      <c r="G14" s="44">
        <f t="shared" si="1"/>
        <v>-3</v>
      </c>
      <c r="H14" s="35">
        <v>1357</v>
      </c>
      <c r="I14" s="50">
        <v>1266</v>
      </c>
      <c r="J14" s="44">
        <f t="shared" si="2"/>
        <v>91</v>
      </c>
      <c r="K14" s="35">
        <v>219</v>
      </c>
      <c r="L14" s="50">
        <v>223</v>
      </c>
      <c r="M14" s="44">
        <f t="shared" si="3"/>
        <v>-4</v>
      </c>
      <c r="N14" s="35">
        <v>639</v>
      </c>
      <c r="O14" s="50">
        <v>611</v>
      </c>
      <c r="P14" s="24">
        <f t="shared" si="4"/>
        <v>28</v>
      </c>
      <c r="Q14" s="35">
        <v>75</v>
      </c>
      <c r="R14" s="50">
        <v>73</v>
      </c>
      <c r="S14" s="44">
        <f t="shared" si="5"/>
        <v>2</v>
      </c>
      <c r="T14" s="25">
        <v>1075</v>
      </c>
      <c r="U14" s="54">
        <f t="shared" si="6"/>
        <v>1030</v>
      </c>
      <c r="V14" s="24">
        <f t="shared" si="7"/>
        <v>45</v>
      </c>
    </row>
    <row r="15" spans="1:22" ht="13.5" customHeight="1">
      <c r="A15" s="32" t="s">
        <v>60</v>
      </c>
      <c r="B15" s="35">
        <v>5599</v>
      </c>
      <c r="C15" s="50">
        <v>5333</v>
      </c>
      <c r="D15" s="44">
        <f t="shared" si="0"/>
        <v>266</v>
      </c>
      <c r="E15" s="35">
        <v>867</v>
      </c>
      <c r="F15" s="50">
        <v>872</v>
      </c>
      <c r="G15" s="44">
        <f t="shared" si="1"/>
        <v>-5</v>
      </c>
      <c r="H15" s="35">
        <v>1225</v>
      </c>
      <c r="I15" s="50">
        <v>1117</v>
      </c>
      <c r="J15" s="44">
        <f t="shared" si="2"/>
        <v>108</v>
      </c>
      <c r="K15" s="35">
        <v>823</v>
      </c>
      <c r="L15" s="50">
        <v>824</v>
      </c>
      <c r="M15" s="44">
        <f t="shared" si="3"/>
        <v>-1</v>
      </c>
      <c r="N15" s="35">
        <v>1371</v>
      </c>
      <c r="O15" s="50">
        <v>1317</v>
      </c>
      <c r="P15" s="24">
        <f t="shared" si="4"/>
        <v>54</v>
      </c>
      <c r="Q15" s="35">
        <v>308</v>
      </c>
      <c r="R15" s="50">
        <v>295</v>
      </c>
      <c r="S15" s="44">
        <f t="shared" si="5"/>
        <v>13</v>
      </c>
      <c r="T15" s="25">
        <v>1005</v>
      </c>
      <c r="U15" s="54">
        <f t="shared" si="6"/>
        <v>908</v>
      </c>
      <c r="V15" s="24">
        <f t="shared" si="7"/>
        <v>97</v>
      </c>
    </row>
    <row r="16" spans="1:22" ht="13.5" customHeight="1">
      <c r="A16" s="32" t="s">
        <v>61</v>
      </c>
      <c r="B16" s="35">
        <v>20115</v>
      </c>
      <c r="C16" s="50">
        <v>19270</v>
      </c>
      <c r="D16" s="44">
        <f t="shared" si="0"/>
        <v>845</v>
      </c>
      <c r="E16" s="35">
        <v>7307</v>
      </c>
      <c r="F16" s="50">
        <v>7125</v>
      </c>
      <c r="G16" s="44">
        <f t="shared" si="1"/>
        <v>182</v>
      </c>
      <c r="H16" s="35">
        <v>3213</v>
      </c>
      <c r="I16" s="50">
        <v>2988</v>
      </c>
      <c r="J16" s="44">
        <f t="shared" si="2"/>
        <v>225</v>
      </c>
      <c r="K16" s="35">
        <v>2193</v>
      </c>
      <c r="L16" s="50">
        <v>2166</v>
      </c>
      <c r="M16" s="44">
        <f t="shared" si="3"/>
        <v>27</v>
      </c>
      <c r="N16" s="35">
        <v>2316</v>
      </c>
      <c r="O16" s="50">
        <v>2214</v>
      </c>
      <c r="P16" s="24">
        <f t="shared" si="4"/>
        <v>102</v>
      </c>
      <c r="Q16" s="35">
        <v>941</v>
      </c>
      <c r="R16" s="50">
        <v>948</v>
      </c>
      <c r="S16" s="44">
        <f t="shared" si="5"/>
        <v>-7</v>
      </c>
      <c r="T16" s="25">
        <v>4145</v>
      </c>
      <c r="U16" s="54">
        <f t="shared" si="6"/>
        <v>3829</v>
      </c>
      <c r="V16" s="24">
        <f t="shared" si="7"/>
        <v>316</v>
      </c>
    </row>
    <row r="17" spans="1:22" ht="13.5" customHeight="1">
      <c r="A17" s="32" t="s">
        <v>62</v>
      </c>
      <c r="B17" s="35">
        <v>8221</v>
      </c>
      <c r="C17" s="50">
        <v>7981</v>
      </c>
      <c r="D17" s="44">
        <f t="shared" si="0"/>
        <v>240</v>
      </c>
      <c r="E17" s="35">
        <v>2143</v>
      </c>
      <c r="F17" s="50">
        <v>2131</v>
      </c>
      <c r="G17" s="44">
        <f t="shared" si="1"/>
        <v>12</v>
      </c>
      <c r="H17" s="35">
        <v>1566</v>
      </c>
      <c r="I17" s="50">
        <v>1510</v>
      </c>
      <c r="J17" s="44">
        <f t="shared" si="2"/>
        <v>56</v>
      </c>
      <c r="K17" s="35">
        <v>847</v>
      </c>
      <c r="L17" s="50">
        <v>870</v>
      </c>
      <c r="M17" s="44">
        <f t="shared" si="3"/>
        <v>-23</v>
      </c>
      <c r="N17" s="35">
        <v>1984</v>
      </c>
      <c r="O17" s="50">
        <v>1934</v>
      </c>
      <c r="P17" s="24">
        <f t="shared" si="4"/>
        <v>50</v>
      </c>
      <c r="Q17" s="35">
        <v>257</v>
      </c>
      <c r="R17" s="50">
        <v>263</v>
      </c>
      <c r="S17" s="44">
        <f t="shared" si="5"/>
        <v>-6</v>
      </c>
      <c r="T17" s="25">
        <v>1424</v>
      </c>
      <c r="U17" s="54">
        <f t="shared" si="6"/>
        <v>1273</v>
      </c>
      <c r="V17" s="24">
        <f t="shared" si="7"/>
        <v>151</v>
      </c>
    </row>
    <row r="18" spans="1:22" ht="13.5" customHeight="1">
      <c r="A18" s="32" t="s">
        <v>63</v>
      </c>
      <c r="B18" s="35">
        <v>11227</v>
      </c>
      <c r="C18" s="50">
        <v>10779</v>
      </c>
      <c r="D18" s="44">
        <f t="shared" si="0"/>
        <v>448</v>
      </c>
      <c r="E18" s="35">
        <v>3810</v>
      </c>
      <c r="F18" s="50">
        <v>3710</v>
      </c>
      <c r="G18" s="44">
        <f t="shared" si="1"/>
        <v>100</v>
      </c>
      <c r="H18" s="35">
        <v>3249</v>
      </c>
      <c r="I18" s="50">
        <v>3016</v>
      </c>
      <c r="J18" s="44">
        <f t="shared" si="2"/>
        <v>233</v>
      </c>
      <c r="K18" s="35">
        <v>500</v>
      </c>
      <c r="L18" s="50">
        <v>473</v>
      </c>
      <c r="M18" s="44">
        <f t="shared" si="3"/>
        <v>27</v>
      </c>
      <c r="N18" s="35">
        <v>1562</v>
      </c>
      <c r="O18" s="50">
        <v>1543</v>
      </c>
      <c r="P18" s="24">
        <f t="shared" si="4"/>
        <v>19</v>
      </c>
      <c r="Q18" s="35">
        <v>225</v>
      </c>
      <c r="R18" s="50">
        <v>224</v>
      </c>
      <c r="S18" s="44">
        <f t="shared" si="5"/>
        <v>1</v>
      </c>
      <c r="T18" s="25">
        <v>1881</v>
      </c>
      <c r="U18" s="54">
        <f t="shared" si="6"/>
        <v>1813</v>
      </c>
      <c r="V18" s="24">
        <f t="shared" si="7"/>
        <v>68</v>
      </c>
    </row>
    <row r="19" spans="1:22" ht="13.5" customHeight="1">
      <c r="A19" s="32" t="s">
        <v>64</v>
      </c>
      <c r="B19" s="35">
        <v>3459</v>
      </c>
      <c r="C19" s="50">
        <v>3394</v>
      </c>
      <c r="D19" s="44">
        <f t="shared" si="0"/>
        <v>65</v>
      </c>
      <c r="E19" s="35">
        <v>464</v>
      </c>
      <c r="F19" s="50">
        <v>467</v>
      </c>
      <c r="G19" s="44">
        <f t="shared" si="1"/>
        <v>-3</v>
      </c>
      <c r="H19" s="35">
        <v>423</v>
      </c>
      <c r="I19" s="50">
        <v>416</v>
      </c>
      <c r="J19" s="44">
        <f t="shared" si="2"/>
        <v>7</v>
      </c>
      <c r="K19" s="35">
        <v>280</v>
      </c>
      <c r="L19" s="50">
        <v>263</v>
      </c>
      <c r="M19" s="44">
        <f t="shared" si="3"/>
        <v>17</v>
      </c>
      <c r="N19" s="35">
        <v>1577</v>
      </c>
      <c r="O19" s="50">
        <v>1568</v>
      </c>
      <c r="P19" s="24">
        <f t="shared" si="4"/>
        <v>9</v>
      </c>
      <c r="Q19" s="35">
        <v>53</v>
      </c>
      <c r="R19" s="50">
        <v>53</v>
      </c>
      <c r="S19" s="44">
        <f t="shared" si="5"/>
        <v>0</v>
      </c>
      <c r="T19" s="25">
        <v>662</v>
      </c>
      <c r="U19" s="54">
        <f t="shared" si="6"/>
        <v>627</v>
      </c>
      <c r="V19" s="24">
        <f t="shared" si="7"/>
        <v>35</v>
      </c>
    </row>
    <row r="20" spans="1:22" ht="13.5" customHeight="1">
      <c r="A20" s="32" t="s">
        <v>65</v>
      </c>
      <c r="B20" s="35">
        <v>2668</v>
      </c>
      <c r="C20" s="50">
        <v>2732</v>
      </c>
      <c r="D20" s="44">
        <f t="shared" si="0"/>
        <v>-64</v>
      </c>
      <c r="E20" s="35">
        <v>344</v>
      </c>
      <c r="F20" s="50">
        <v>336</v>
      </c>
      <c r="G20" s="44">
        <f t="shared" si="1"/>
        <v>8</v>
      </c>
      <c r="H20" s="35">
        <v>500</v>
      </c>
      <c r="I20" s="50">
        <v>543</v>
      </c>
      <c r="J20" s="44">
        <f t="shared" si="2"/>
        <v>-43</v>
      </c>
      <c r="K20" s="35">
        <v>348</v>
      </c>
      <c r="L20" s="50">
        <v>330</v>
      </c>
      <c r="M20" s="44">
        <f t="shared" si="3"/>
        <v>18</v>
      </c>
      <c r="N20" s="35">
        <v>427</v>
      </c>
      <c r="O20" s="50">
        <v>430</v>
      </c>
      <c r="P20" s="24">
        <f t="shared" si="4"/>
        <v>-3</v>
      </c>
      <c r="Q20" s="35">
        <v>149</v>
      </c>
      <c r="R20" s="50">
        <v>147</v>
      </c>
      <c r="S20" s="44">
        <f t="shared" si="5"/>
        <v>2</v>
      </c>
      <c r="T20" s="25">
        <v>900</v>
      </c>
      <c r="U20" s="54">
        <f t="shared" si="6"/>
        <v>946</v>
      </c>
      <c r="V20" s="24">
        <f t="shared" si="7"/>
        <v>-46</v>
      </c>
    </row>
    <row r="21" spans="1:22" ht="13.5" customHeight="1">
      <c r="A21" s="32" t="s">
        <v>66</v>
      </c>
      <c r="B21" s="35">
        <v>1610</v>
      </c>
      <c r="C21" s="50">
        <v>1431</v>
      </c>
      <c r="D21" s="44">
        <f t="shared" si="0"/>
        <v>179</v>
      </c>
      <c r="E21" s="35">
        <v>395</v>
      </c>
      <c r="F21" s="50">
        <v>379</v>
      </c>
      <c r="G21" s="44">
        <f t="shared" si="1"/>
        <v>16</v>
      </c>
      <c r="H21" s="35">
        <v>302</v>
      </c>
      <c r="I21" s="50">
        <v>262</v>
      </c>
      <c r="J21" s="44">
        <f t="shared" si="2"/>
        <v>40</v>
      </c>
      <c r="K21" s="35">
        <v>277</v>
      </c>
      <c r="L21" s="50">
        <v>269</v>
      </c>
      <c r="M21" s="44">
        <f t="shared" si="3"/>
        <v>8</v>
      </c>
      <c r="N21" s="35">
        <v>223</v>
      </c>
      <c r="O21" s="50">
        <v>162</v>
      </c>
      <c r="P21" s="24">
        <f t="shared" si="4"/>
        <v>61</v>
      </c>
      <c r="Q21" s="35">
        <v>103</v>
      </c>
      <c r="R21" s="50">
        <v>97</v>
      </c>
      <c r="S21" s="44">
        <f t="shared" si="5"/>
        <v>6</v>
      </c>
      <c r="T21" s="25">
        <v>310</v>
      </c>
      <c r="U21" s="54">
        <f t="shared" si="6"/>
        <v>262</v>
      </c>
      <c r="V21" s="24">
        <f t="shared" si="7"/>
        <v>48</v>
      </c>
    </row>
    <row r="22" spans="1:22" ht="13.5" customHeight="1">
      <c r="A22" s="32" t="s">
        <v>67</v>
      </c>
      <c r="B22" s="35">
        <v>2304</v>
      </c>
      <c r="C22" s="50">
        <v>2192</v>
      </c>
      <c r="D22" s="44">
        <f t="shared" si="0"/>
        <v>112</v>
      </c>
      <c r="E22" s="35">
        <v>435</v>
      </c>
      <c r="F22" s="50">
        <v>441</v>
      </c>
      <c r="G22" s="44">
        <f t="shared" si="1"/>
        <v>-6</v>
      </c>
      <c r="H22" s="35">
        <v>489</v>
      </c>
      <c r="I22" s="50">
        <v>443</v>
      </c>
      <c r="J22" s="44">
        <f t="shared" si="2"/>
        <v>46</v>
      </c>
      <c r="K22" s="35">
        <v>312</v>
      </c>
      <c r="L22" s="50">
        <v>305</v>
      </c>
      <c r="M22" s="44">
        <f t="shared" si="3"/>
        <v>7</v>
      </c>
      <c r="N22" s="35">
        <v>415</v>
      </c>
      <c r="O22" s="50">
        <v>395</v>
      </c>
      <c r="P22" s="24">
        <f t="shared" si="4"/>
        <v>20</v>
      </c>
      <c r="Q22" s="35">
        <v>135</v>
      </c>
      <c r="R22" s="50">
        <v>140</v>
      </c>
      <c r="S22" s="44">
        <f t="shared" si="5"/>
        <v>-5</v>
      </c>
      <c r="T22" s="25">
        <v>518</v>
      </c>
      <c r="U22" s="54">
        <f t="shared" si="6"/>
        <v>468</v>
      </c>
      <c r="V22" s="24">
        <f t="shared" si="7"/>
        <v>50</v>
      </c>
    </row>
    <row r="23" spans="1:22" ht="13.5" customHeight="1">
      <c r="A23" s="32" t="s">
        <v>68</v>
      </c>
      <c r="B23" s="35">
        <v>10952</v>
      </c>
      <c r="C23" s="50">
        <v>10714</v>
      </c>
      <c r="D23" s="44">
        <f t="shared" si="0"/>
        <v>238</v>
      </c>
      <c r="E23" s="35">
        <v>3244</v>
      </c>
      <c r="F23" s="50">
        <v>3331</v>
      </c>
      <c r="G23" s="44">
        <f t="shared" si="1"/>
        <v>-87</v>
      </c>
      <c r="H23" s="35">
        <v>2092</v>
      </c>
      <c r="I23" s="50">
        <v>1972</v>
      </c>
      <c r="J23" s="44">
        <f t="shared" si="2"/>
        <v>120</v>
      </c>
      <c r="K23" s="35">
        <v>967</v>
      </c>
      <c r="L23" s="50">
        <v>915</v>
      </c>
      <c r="M23" s="44">
        <f t="shared" si="3"/>
        <v>52</v>
      </c>
      <c r="N23" s="35">
        <v>1580</v>
      </c>
      <c r="O23" s="50">
        <v>1550</v>
      </c>
      <c r="P23" s="24">
        <f t="shared" si="4"/>
        <v>30</v>
      </c>
      <c r="Q23" s="35">
        <v>396</v>
      </c>
      <c r="R23" s="50">
        <v>406</v>
      </c>
      <c r="S23" s="44">
        <f t="shared" si="5"/>
        <v>-10</v>
      </c>
      <c r="T23" s="25">
        <v>2673</v>
      </c>
      <c r="U23" s="54">
        <f t="shared" si="6"/>
        <v>2540</v>
      </c>
      <c r="V23" s="24">
        <f t="shared" si="7"/>
        <v>133</v>
      </c>
    </row>
    <row r="24" spans="1:22" ht="13.5" customHeight="1">
      <c r="A24" s="32" t="s">
        <v>69</v>
      </c>
      <c r="B24" s="35">
        <v>3758</v>
      </c>
      <c r="C24" s="50">
        <v>3569</v>
      </c>
      <c r="D24" s="44">
        <f t="shared" si="0"/>
        <v>189</v>
      </c>
      <c r="E24" s="35">
        <v>949</v>
      </c>
      <c r="F24" s="50">
        <v>956</v>
      </c>
      <c r="G24" s="44">
        <f t="shared" si="1"/>
        <v>-7</v>
      </c>
      <c r="H24" s="35">
        <v>873</v>
      </c>
      <c r="I24" s="50">
        <v>758</v>
      </c>
      <c r="J24" s="44">
        <f t="shared" si="2"/>
        <v>115</v>
      </c>
      <c r="K24" s="35">
        <v>405</v>
      </c>
      <c r="L24" s="50">
        <v>383</v>
      </c>
      <c r="M24" s="44">
        <f t="shared" si="3"/>
        <v>22</v>
      </c>
      <c r="N24" s="35">
        <v>579</v>
      </c>
      <c r="O24" s="50">
        <v>576</v>
      </c>
      <c r="P24" s="24">
        <f t="shared" si="4"/>
        <v>3</v>
      </c>
      <c r="Q24" s="35">
        <v>209</v>
      </c>
      <c r="R24" s="50">
        <v>203</v>
      </c>
      <c r="S24" s="44">
        <f t="shared" si="5"/>
        <v>6</v>
      </c>
      <c r="T24" s="25">
        <v>743</v>
      </c>
      <c r="U24" s="54">
        <f t="shared" si="6"/>
        <v>693</v>
      </c>
      <c r="V24" s="24">
        <f t="shared" si="7"/>
        <v>50</v>
      </c>
    </row>
    <row r="25" spans="1:22" ht="13.5" customHeight="1">
      <c r="A25" s="32" t="s">
        <v>70</v>
      </c>
      <c r="B25" s="35">
        <v>1213</v>
      </c>
      <c r="C25" s="50">
        <v>1163</v>
      </c>
      <c r="D25" s="44">
        <f t="shared" si="0"/>
        <v>50</v>
      </c>
      <c r="E25" s="35">
        <v>437</v>
      </c>
      <c r="F25" s="50">
        <v>421</v>
      </c>
      <c r="G25" s="44">
        <f t="shared" si="1"/>
        <v>16</v>
      </c>
      <c r="H25" s="35">
        <v>268</v>
      </c>
      <c r="I25" s="50">
        <v>249</v>
      </c>
      <c r="J25" s="44">
        <f t="shared" si="2"/>
        <v>19</v>
      </c>
      <c r="K25" s="35">
        <v>105</v>
      </c>
      <c r="L25" s="50">
        <v>103</v>
      </c>
      <c r="M25" s="44">
        <f t="shared" si="3"/>
        <v>2</v>
      </c>
      <c r="N25" s="35">
        <v>147</v>
      </c>
      <c r="O25" s="50">
        <v>150</v>
      </c>
      <c r="P25" s="24">
        <f t="shared" si="4"/>
        <v>-3</v>
      </c>
      <c r="Q25" s="35">
        <v>22</v>
      </c>
      <c r="R25" s="50">
        <v>22</v>
      </c>
      <c r="S25" s="44">
        <f t="shared" si="5"/>
        <v>0</v>
      </c>
      <c r="T25" s="25">
        <v>234</v>
      </c>
      <c r="U25" s="54">
        <f t="shared" si="6"/>
        <v>218</v>
      </c>
      <c r="V25" s="24">
        <f t="shared" si="7"/>
        <v>16</v>
      </c>
    </row>
    <row r="26" spans="1:22" ht="13.5" customHeight="1">
      <c r="A26" s="32" t="s">
        <v>71</v>
      </c>
      <c r="B26" s="35">
        <v>2396</v>
      </c>
      <c r="C26" s="50">
        <v>2293</v>
      </c>
      <c r="D26" s="44">
        <f t="shared" si="0"/>
        <v>103</v>
      </c>
      <c r="E26" s="35">
        <v>124</v>
      </c>
      <c r="F26" s="50">
        <v>143</v>
      </c>
      <c r="G26" s="44">
        <f t="shared" si="1"/>
        <v>-19</v>
      </c>
      <c r="H26" s="35">
        <v>817</v>
      </c>
      <c r="I26" s="50">
        <v>760</v>
      </c>
      <c r="J26" s="44">
        <f t="shared" si="2"/>
        <v>57</v>
      </c>
      <c r="K26" s="35">
        <v>279</v>
      </c>
      <c r="L26" s="50">
        <v>287</v>
      </c>
      <c r="M26" s="44">
        <f t="shared" si="3"/>
        <v>-8</v>
      </c>
      <c r="N26" s="35">
        <v>317</v>
      </c>
      <c r="O26" s="50">
        <v>301</v>
      </c>
      <c r="P26" s="24">
        <f t="shared" si="4"/>
        <v>16</v>
      </c>
      <c r="Q26" s="35">
        <v>345</v>
      </c>
      <c r="R26" s="50">
        <v>349</v>
      </c>
      <c r="S26" s="44">
        <f t="shared" si="5"/>
        <v>-4</v>
      </c>
      <c r="T26" s="25">
        <v>514</v>
      </c>
      <c r="U26" s="54">
        <f t="shared" si="6"/>
        <v>453</v>
      </c>
      <c r="V26" s="24">
        <f t="shared" si="7"/>
        <v>61</v>
      </c>
    </row>
    <row r="27" spans="1:22" ht="13.5" customHeight="1">
      <c r="A27" s="32" t="s">
        <v>72</v>
      </c>
      <c r="B27" s="35">
        <v>3396</v>
      </c>
      <c r="C27" s="50">
        <v>3224</v>
      </c>
      <c r="D27" s="44">
        <f t="shared" si="0"/>
        <v>172</v>
      </c>
      <c r="E27" s="35">
        <v>348</v>
      </c>
      <c r="F27" s="50">
        <v>365</v>
      </c>
      <c r="G27" s="44">
        <f t="shared" si="1"/>
        <v>-17</v>
      </c>
      <c r="H27" s="35">
        <v>1322</v>
      </c>
      <c r="I27" s="50">
        <v>1250</v>
      </c>
      <c r="J27" s="44">
        <f t="shared" si="2"/>
        <v>72</v>
      </c>
      <c r="K27" s="35">
        <v>408</v>
      </c>
      <c r="L27" s="50">
        <v>404</v>
      </c>
      <c r="M27" s="44">
        <f t="shared" si="3"/>
        <v>4</v>
      </c>
      <c r="N27" s="35">
        <v>502</v>
      </c>
      <c r="O27" s="50">
        <v>459</v>
      </c>
      <c r="P27" s="24">
        <f t="shared" si="4"/>
        <v>43</v>
      </c>
      <c r="Q27" s="35">
        <v>178</v>
      </c>
      <c r="R27" s="50">
        <v>186</v>
      </c>
      <c r="S27" s="44">
        <f t="shared" si="5"/>
        <v>-8</v>
      </c>
      <c r="T27" s="25">
        <v>638</v>
      </c>
      <c r="U27" s="54">
        <f t="shared" si="6"/>
        <v>560</v>
      </c>
      <c r="V27" s="24">
        <f t="shared" si="7"/>
        <v>78</v>
      </c>
    </row>
    <row r="28" spans="1:22" ht="13.5" customHeight="1">
      <c r="A28" s="32" t="s">
        <v>73</v>
      </c>
      <c r="B28" s="35">
        <v>2251</v>
      </c>
      <c r="C28" s="50">
        <v>2205</v>
      </c>
      <c r="D28" s="44">
        <f t="shared" si="0"/>
        <v>46</v>
      </c>
      <c r="E28" s="35">
        <v>510</v>
      </c>
      <c r="F28" s="50">
        <v>530</v>
      </c>
      <c r="G28" s="44">
        <f t="shared" si="1"/>
        <v>-20</v>
      </c>
      <c r="H28" s="35">
        <v>538</v>
      </c>
      <c r="I28" s="50">
        <v>508</v>
      </c>
      <c r="J28" s="44">
        <f t="shared" si="2"/>
        <v>30</v>
      </c>
      <c r="K28" s="35">
        <v>185</v>
      </c>
      <c r="L28" s="50">
        <v>181</v>
      </c>
      <c r="M28" s="44">
        <f t="shared" si="3"/>
        <v>4</v>
      </c>
      <c r="N28" s="35">
        <v>278</v>
      </c>
      <c r="O28" s="50">
        <v>270</v>
      </c>
      <c r="P28" s="24">
        <f t="shared" si="4"/>
        <v>8</v>
      </c>
      <c r="Q28" s="35">
        <v>114</v>
      </c>
      <c r="R28" s="50">
        <v>113</v>
      </c>
      <c r="S28" s="44">
        <f t="shared" si="5"/>
        <v>1</v>
      </c>
      <c r="T28" s="25">
        <v>626</v>
      </c>
      <c r="U28" s="54">
        <f t="shared" si="6"/>
        <v>603</v>
      </c>
      <c r="V28" s="24">
        <f t="shared" si="7"/>
        <v>23</v>
      </c>
    </row>
    <row r="29" spans="1:22" ht="13.5" customHeight="1">
      <c r="A29" s="32" t="s">
        <v>74</v>
      </c>
      <c r="B29" s="35">
        <v>5653</v>
      </c>
      <c r="C29" s="50">
        <v>5525</v>
      </c>
      <c r="D29" s="44">
        <f t="shared" si="0"/>
        <v>128</v>
      </c>
      <c r="E29" s="35">
        <v>2683</v>
      </c>
      <c r="F29" s="50">
        <v>2691</v>
      </c>
      <c r="G29" s="44">
        <f t="shared" si="1"/>
        <v>-8</v>
      </c>
      <c r="H29" s="35">
        <v>796</v>
      </c>
      <c r="I29" s="50">
        <v>718</v>
      </c>
      <c r="J29" s="44">
        <f t="shared" si="2"/>
        <v>78</v>
      </c>
      <c r="K29" s="35">
        <v>422</v>
      </c>
      <c r="L29" s="50">
        <v>421</v>
      </c>
      <c r="M29" s="44">
        <f t="shared" si="3"/>
        <v>1</v>
      </c>
      <c r="N29" s="35">
        <v>694</v>
      </c>
      <c r="O29" s="50">
        <v>689</v>
      </c>
      <c r="P29" s="24">
        <f t="shared" si="4"/>
        <v>5</v>
      </c>
      <c r="Q29" s="35">
        <v>97</v>
      </c>
      <c r="R29" s="50">
        <v>98</v>
      </c>
      <c r="S29" s="44">
        <f t="shared" si="5"/>
        <v>-1</v>
      </c>
      <c r="T29" s="25">
        <v>961</v>
      </c>
      <c r="U29" s="54">
        <f t="shared" si="6"/>
        <v>908</v>
      </c>
      <c r="V29" s="24">
        <f t="shared" si="7"/>
        <v>53</v>
      </c>
    </row>
    <row r="30" spans="1:22" ht="13.5" customHeight="1">
      <c r="A30" s="32" t="s">
        <v>75</v>
      </c>
      <c r="B30" s="35">
        <v>1704</v>
      </c>
      <c r="C30" s="50">
        <v>1650</v>
      </c>
      <c r="D30" s="44">
        <f t="shared" si="0"/>
        <v>54</v>
      </c>
      <c r="E30" s="35">
        <v>62</v>
      </c>
      <c r="F30" s="50">
        <v>59</v>
      </c>
      <c r="G30" s="44">
        <f t="shared" si="1"/>
        <v>3</v>
      </c>
      <c r="H30" s="35">
        <v>276</v>
      </c>
      <c r="I30" s="50">
        <v>276</v>
      </c>
      <c r="J30" s="44">
        <f t="shared" si="2"/>
        <v>0</v>
      </c>
      <c r="K30" s="35">
        <v>379</v>
      </c>
      <c r="L30" s="50">
        <v>362</v>
      </c>
      <c r="M30" s="44">
        <f t="shared" si="3"/>
        <v>17</v>
      </c>
      <c r="N30" s="35">
        <v>273</v>
      </c>
      <c r="O30" s="50">
        <v>276</v>
      </c>
      <c r="P30" s="24">
        <f t="shared" si="4"/>
        <v>-3</v>
      </c>
      <c r="Q30" s="35">
        <v>318</v>
      </c>
      <c r="R30" s="50">
        <v>318</v>
      </c>
      <c r="S30" s="44">
        <f t="shared" si="5"/>
        <v>0</v>
      </c>
      <c r="T30" s="25">
        <v>396</v>
      </c>
      <c r="U30" s="54">
        <f t="shared" si="6"/>
        <v>359</v>
      </c>
      <c r="V30" s="24">
        <f t="shared" si="7"/>
        <v>37</v>
      </c>
    </row>
    <row r="31" spans="1:22" ht="13.5" customHeight="1">
      <c r="A31" s="32" t="s">
        <v>76</v>
      </c>
      <c r="B31" s="35">
        <v>4375</v>
      </c>
      <c r="C31" s="50">
        <v>4271</v>
      </c>
      <c r="D31" s="44">
        <f t="shared" si="0"/>
        <v>104</v>
      </c>
      <c r="E31" s="35">
        <v>1716</v>
      </c>
      <c r="F31" s="50">
        <v>1761</v>
      </c>
      <c r="G31" s="44">
        <f t="shared" si="1"/>
        <v>-45</v>
      </c>
      <c r="H31" s="35">
        <v>1326</v>
      </c>
      <c r="I31" s="50">
        <v>1227</v>
      </c>
      <c r="J31" s="44">
        <f t="shared" si="2"/>
        <v>99</v>
      </c>
      <c r="K31" s="35">
        <v>176</v>
      </c>
      <c r="L31" s="50">
        <v>177</v>
      </c>
      <c r="M31" s="44">
        <f t="shared" si="3"/>
        <v>-1</v>
      </c>
      <c r="N31" s="35">
        <v>588</v>
      </c>
      <c r="O31" s="50">
        <v>570</v>
      </c>
      <c r="P31" s="24">
        <f t="shared" si="4"/>
        <v>18</v>
      </c>
      <c r="Q31" s="35">
        <v>95</v>
      </c>
      <c r="R31" s="50">
        <v>102</v>
      </c>
      <c r="S31" s="44">
        <f t="shared" si="5"/>
        <v>-7</v>
      </c>
      <c r="T31" s="25">
        <v>474</v>
      </c>
      <c r="U31" s="54">
        <f t="shared" si="6"/>
        <v>434</v>
      </c>
      <c r="V31" s="24">
        <f t="shared" si="7"/>
        <v>40</v>
      </c>
    </row>
    <row r="32" spans="1:22" ht="13.5" customHeight="1">
      <c r="A32" s="32" t="s">
        <v>77</v>
      </c>
      <c r="B32" s="35">
        <v>3164</v>
      </c>
      <c r="C32" s="50">
        <v>2999</v>
      </c>
      <c r="D32" s="44">
        <f t="shared" si="0"/>
        <v>165</v>
      </c>
      <c r="E32" s="35">
        <v>1103</v>
      </c>
      <c r="F32" s="50">
        <v>1110</v>
      </c>
      <c r="G32" s="44">
        <f t="shared" si="1"/>
        <v>-7</v>
      </c>
      <c r="H32" s="35">
        <v>637</v>
      </c>
      <c r="I32" s="50">
        <v>548</v>
      </c>
      <c r="J32" s="44">
        <f t="shared" si="2"/>
        <v>89</v>
      </c>
      <c r="K32" s="35">
        <v>130</v>
      </c>
      <c r="L32" s="50">
        <v>130</v>
      </c>
      <c r="M32" s="44">
        <f t="shared" si="3"/>
        <v>0</v>
      </c>
      <c r="N32" s="35">
        <v>360</v>
      </c>
      <c r="O32" s="50">
        <v>351</v>
      </c>
      <c r="P32" s="24">
        <f t="shared" si="4"/>
        <v>9</v>
      </c>
      <c r="Q32" s="35">
        <v>102</v>
      </c>
      <c r="R32" s="50">
        <v>103</v>
      </c>
      <c r="S32" s="44">
        <f t="shared" si="5"/>
        <v>-1</v>
      </c>
      <c r="T32" s="25">
        <v>832</v>
      </c>
      <c r="U32" s="54">
        <f t="shared" si="6"/>
        <v>757</v>
      </c>
      <c r="V32" s="24">
        <f t="shared" si="7"/>
        <v>75</v>
      </c>
    </row>
    <row r="33" spans="1:22" ht="13.5" customHeight="1">
      <c r="A33" s="32" t="s">
        <v>78</v>
      </c>
      <c r="B33" s="35">
        <v>3895</v>
      </c>
      <c r="C33" s="50">
        <v>3731</v>
      </c>
      <c r="D33" s="44">
        <f t="shared" si="0"/>
        <v>164</v>
      </c>
      <c r="E33" s="35">
        <v>1007</v>
      </c>
      <c r="F33" s="50">
        <v>991</v>
      </c>
      <c r="G33" s="44">
        <f t="shared" si="1"/>
        <v>16</v>
      </c>
      <c r="H33" s="35">
        <v>1243</v>
      </c>
      <c r="I33" s="50">
        <v>1146</v>
      </c>
      <c r="J33" s="44">
        <f t="shared" si="2"/>
        <v>97</v>
      </c>
      <c r="K33" s="35">
        <v>381</v>
      </c>
      <c r="L33" s="50">
        <v>383</v>
      </c>
      <c r="M33" s="44">
        <f t="shared" si="3"/>
        <v>-2</v>
      </c>
      <c r="N33" s="35">
        <v>452</v>
      </c>
      <c r="O33" s="50">
        <v>447</v>
      </c>
      <c r="P33" s="24">
        <f t="shared" si="4"/>
        <v>5</v>
      </c>
      <c r="Q33" s="35">
        <v>115</v>
      </c>
      <c r="R33" s="50">
        <v>121</v>
      </c>
      <c r="S33" s="44">
        <f t="shared" si="5"/>
        <v>-6</v>
      </c>
      <c r="T33" s="25">
        <v>697</v>
      </c>
      <c r="U33" s="54">
        <f t="shared" si="6"/>
        <v>643</v>
      </c>
      <c r="V33" s="24">
        <f t="shared" si="7"/>
        <v>54</v>
      </c>
    </row>
    <row r="34" spans="1:22" ht="13.5" customHeight="1">
      <c r="A34" s="32" t="s">
        <v>79</v>
      </c>
      <c r="B34" s="35">
        <v>2087</v>
      </c>
      <c r="C34" s="50">
        <v>1963</v>
      </c>
      <c r="D34" s="44">
        <f t="shared" si="0"/>
        <v>124</v>
      </c>
      <c r="E34" s="35">
        <v>115</v>
      </c>
      <c r="F34" s="50">
        <v>109</v>
      </c>
      <c r="G34" s="44">
        <f t="shared" si="1"/>
        <v>6</v>
      </c>
      <c r="H34" s="35">
        <v>400</v>
      </c>
      <c r="I34" s="50">
        <v>374</v>
      </c>
      <c r="J34" s="44">
        <f t="shared" si="2"/>
        <v>26</v>
      </c>
      <c r="K34" s="35">
        <v>413</v>
      </c>
      <c r="L34" s="50">
        <v>402</v>
      </c>
      <c r="M34" s="44">
        <f t="shared" si="3"/>
        <v>11</v>
      </c>
      <c r="N34" s="35">
        <v>183</v>
      </c>
      <c r="O34" s="50">
        <v>179</v>
      </c>
      <c r="P34" s="24">
        <f t="shared" si="4"/>
        <v>4</v>
      </c>
      <c r="Q34" s="35">
        <v>263</v>
      </c>
      <c r="R34" s="50">
        <v>255</v>
      </c>
      <c r="S34" s="44">
        <f t="shared" si="5"/>
        <v>8</v>
      </c>
      <c r="T34" s="25">
        <v>713</v>
      </c>
      <c r="U34" s="54">
        <f t="shared" si="6"/>
        <v>644</v>
      </c>
      <c r="V34" s="24">
        <f t="shared" si="7"/>
        <v>69</v>
      </c>
    </row>
    <row r="35" spans="1:22" ht="13.5" customHeight="1">
      <c r="A35" s="32" t="s">
        <v>80</v>
      </c>
      <c r="B35" s="35">
        <v>1739</v>
      </c>
      <c r="C35" s="50">
        <v>1683</v>
      </c>
      <c r="D35" s="44">
        <f t="shared" si="0"/>
        <v>56</v>
      </c>
      <c r="E35" s="35">
        <v>58</v>
      </c>
      <c r="F35" s="50">
        <v>52</v>
      </c>
      <c r="G35" s="44">
        <f t="shared" si="1"/>
        <v>6</v>
      </c>
      <c r="H35" s="35">
        <v>331</v>
      </c>
      <c r="I35" s="50">
        <v>344</v>
      </c>
      <c r="J35" s="44">
        <f t="shared" si="2"/>
        <v>-13</v>
      </c>
      <c r="K35" s="35">
        <v>249</v>
      </c>
      <c r="L35" s="50">
        <v>249</v>
      </c>
      <c r="M35" s="44">
        <f t="shared" si="3"/>
        <v>0</v>
      </c>
      <c r="N35" s="35">
        <v>411</v>
      </c>
      <c r="O35" s="50">
        <v>423</v>
      </c>
      <c r="P35" s="24">
        <f t="shared" si="4"/>
        <v>-12</v>
      </c>
      <c r="Q35" s="35">
        <v>45</v>
      </c>
      <c r="R35" s="50">
        <v>44</v>
      </c>
      <c r="S35" s="44">
        <f t="shared" si="5"/>
        <v>1</v>
      </c>
      <c r="T35" s="25">
        <v>645</v>
      </c>
      <c r="U35" s="54">
        <f t="shared" si="6"/>
        <v>571</v>
      </c>
      <c r="V35" s="24">
        <f t="shared" si="7"/>
        <v>74</v>
      </c>
    </row>
    <row r="36" spans="1:22" ht="13.5" customHeight="1">
      <c r="A36" s="32" t="s">
        <v>81</v>
      </c>
      <c r="B36" s="35">
        <v>1305</v>
      </c>
      <c r="C36" s="50">
        <v>1253</v>
      </c>
      <c r="D36" s="44">
        <f t="shared" si="0"/>
        <v>52</v>
      </c>
      <c r="E36" s="35">
        <v>130</v>
      </c>
      <c r="F36" s="50">
        <v>150</v>
      </c>
      <c r="G36" s="44">
        <f t="shared" si="1"/>
        <v>-20</v>
      </c>
      <c r="H36" s="35">
        <v>388</v>
      </c>
      <c r="I36" s="50">
        <v>368</v>
      </c>
      <c r="J36" s="44">
        <f t="shared" si="2"/>
        <v>20</v>
      </c>
      <c r="K36" s="35">
        <v>220</v>
      </c>
      <c r="L36" s="50">
        <v>198</v>
      </c>
      <c r="M36" s="44">
        <f t="shared" si="3"/>
        <v>22</v>
      </c>
      <c r="N36" s="35">
        <v>154</v>
      </c>
      <c r="O36" s="50">
        <v>151</v>
      </c>
      <c r="P36" s="24">
        <f t="shared" si="4"/>
        <v>3</v>
      </c>
      <c r="Q36" s="35">
        <v>93</v>
      </c>
      <c r="R36" s="50">
        <v>88</v>
      </c>
      <c r="S36" s="44">
        <f t="shared" si="5"/>
        <v>5</v>
      </c>
      <c r="T36" s="25">
        <v>320</v>
      </c>
      <c r="U36" s="54">
        <f t="shared" si="6"/>
        <v>298</v>
      </c>
      <c r="V36" s="24">
        <f t="shared" si="7"/>
        <v>22</v>
      </c>
    </row>
    <row r="37" spans="1:22" ht="13.5" customHeight="1">
      <c r="A37" s="32" t="s">
        <v>82</v>
      </c>
      <c r="B37" s="35">
        <v>2085</v>
      </c>
      <c r="C37" s="50">
        <v>2022</v>
      </c>
      <c r="D37" s="44">
        <f t="shared" si="0"/>
        <v>63</v>
      </c>
      <c r="E37" s="35">
        <v>212</v>
      </c>
      <c r="F37" s="50">
        <v>229</v>
      </c>
      <c r="G37" s="44">
        <f t="shared" si="1"/>
        <v>-17</v>
      </c>
      <c r="H37" s="35">
        <v>536</v>
      </c>
      <c r="I37" s="50">
        <v>500</v>
      </c>
      <c r="J37" s="44">
        <f t="shared" si="2"/>
        <v>36</v>
      </c>
      <c r="K37" s="35">
        <v>357</v>
      </c>
      <c r="L37" s="50">
        <v>345</v>
      </c>
      <c r="M37" s="44">
        <f t="shared" si="3"/>
        <v>12</v>
      </c>
      <c r="N37" s="35">
        <v>232</v>
      </c>
      <c r="O37" s="50">
        <v>220</v>
      </c>
      <c r="P37" s="24">
        <f t="shared" si="4"/>
        <v>12</v>
      </c>
      <c r="Q37" s="35">
        <v>317</v>
      </c>
      <c r="R37" s="50">
        <v>328</v>
      </c>
      <c r="S37" s="44">
        <f t="shared" si="5"/>
        <v>-11</v>
      </c>
      <c r="T37" s="25">
        <v>431</v>
      </c>
      <c r="U37" s="54">
        <f t="shared" si="6"/>
        <v>400</v>
      </c>
      <c r="V37" s="24">
        <f t="shared" si="7"/>
        <v>31</v>
      </c>
    </row>
    <row r="38" spans="1:22" ht="13.5" customHeight="1">
      <c r="A38" s="33" t="s">
        <v>83</v>
      </c>
      <c r="B38" s="35">
        <v>2387</v>
      </c>
      <c r="C38" s="50">
        <v>2161</v>
      </c>
      <c r="D38" s="44">
        <f t="shared" si="0"/>
        <v>226</v>
      </c>
      <c r="E38" s="35">
        <v>210</v>
      </c>
      <c r="F38" s="50">
        <v>209</v>
      </c>
      <c r="G38" s="44">
        <f t="shared" si="1"/>
        <v>1</v>
      </c>
      <c r="H38" s="35">
        <v>561</v>
      </c>
      <c r="I38" s="50">
        <v>448</v>
      </c>
      <c r="J38" s="44">
        <f t="shared" si="2"/>
        <v>113</v>
      </c>
      <c r="K38" s="35">
        <v>398</v>
      </c>
      <c r="L38" s="50">
        <v>371</v>
      </c>
      <c r="M38" s="44">
        <f t="shared" si="3"/>
        <v>27</v>
      </c>
      <c r="N38" s="35">
        <v>388</v>
      </c>
      <c r="O38" s="50">
        <v>381</v>
      </c>
      <c r="P38" s="24">
        <f t="shared" si="4"/>
        <v>7</v>
      </c>
      <c r="Q38" s="35">
        <v>241</v>
      </c>
      <c r="R38" s="50">
        <v>248</v>
      </c>
      <c r="S38" s="44">
        <f t="shared" si="5"/>
        <v>-7</v>
      </c>
      <c r="T38" s="25">
        <v>589</v>
      </c>
      <c r="U38" s="54">
        <f t="shared" si="6"/>
        <v>504</v>
      </c>
      <c r="V38" s="24">
        <f t="shared" si="7"/>
        <v>85</v>
      </c>
    </row>
    <row r="39" spans="1:22" ht="13.5" customHeight="1">
      <c r="A39" s="32" t="s">
        <v>84</v>
      </c>
      <c r="B39" s="35">
        <v>2467</v>
      </c>
      <c r="C39" s="50">
        <v>2329</v>
      </c>
      <c r="D39" s="44">
        <f t="shared" si="0"/>
        <v>138</v>
      </c>
      <c r="E39" s="35">
        <v>426</v>
      </c>
      <c r="F39" s="50">
        <v>418</v>
      </c>
      <c r="G39" s="44">
        <f t="shared" si="1"/>
        <v>8</v>
      </c>
      <c r="H39" s="35">
        <v>837</v>
      </c>
      <c r="I39" s="50">
        <v>782</v>
      </c>
      <c r="J39" s="44">
        <f t="shared" si="2"/>
        <v>55</v>
      </c>
      <c r="K39" s="35">
        <v>190</v>
      </c>
      <c r="L39" s="50">
        <v>171</v>
      </c>
      <c r="M39" s="44">
        <f t="shared" si="3"/>
        <v>19</v>
      </c>
      <c r="N39" s="35">
        <v>287</v>
      </c>
      <c r="O39" s="50">
        <v>296</v>
      </c>
      <c r="P39" s="24">
        <f t="shared" si="4"/>
        <v>-9</v>
      </c>
      <c r="Q39" s="35">
        <v>82</v>
      </c>
      <c r="R39" s="50">
        <v>80</v>
      </c>
      <c r="S39" s="44">
        <f t="shared" si="5"/>
        <v>2</v>
      </c>
      <c r="T39" s="25">
        <v>645</v>
      </c>
      <c r="U39" s="54">
        <f t="shared" si="6"/>
        <v>582</v>
      </c>
      <c r="V39" s="24">
        <f t="shared" si="7"/>
        <v>63</v>
      </c>
    </row>
    <row r="40" spans="1:22" ht="13.5" customHeight="1">
      <c r="A40" s="32" t="s">
        <v>85</v>
      </c>
      <c r="B40" s="35">
        <v>2633</v>
      </c>
      <c r="C40" s="50">
        <v>2507</v>
      </c>
      <c r="D40" s="44">
        <f t="shared" si="0"/>
        <v>126</v>
      </c>
      <c r="E40" s="35">
        <v>850</v>
      </c>
      <c r="F40" s="50">
        <v>818</v>
      </c>
      <c r="G40" s="44">
        <f t="shared" si="1"/>
        <v>32</v>
      </c>
      <c r="H40" s="35">
        <v>543</v>
      </c>
      <c r="I40" s="50">
        <v>497</v>
      </c>
      <c r="J40" s="44">
        <f t="shared" si="2"/>
        <v>46</v>
      </c>
      <c r="K40" s="35">
        <v>369</v>
      </c>
      <c r="L40" s="50">
        <v>357</v>
      </c>
      <c r="M40" s="44">
        <f t="shared" si="3"/>
        <v>12</v>
      </c>
      <c r="N40" s="35">
        <v>294</v>
      </c>
      <c r="O40" s="50">
        <v>296</v>
      </c>
      <c r="P40" s="24">
        <f t="shared" si="4"/>
        <v>-2</v>
      </c>
      <c r="Q40" s="35">
        <v>106</v>
      </c>
      <c r="R40" s="50">
        <v>112</v>
      </c>
      <c r="S40" s="44">
        <f t="shared" si="5"/>
        <v>-6</v>
      </c>
      <c r="T40" s="25">
        <v>471</v>
      </c>
      <c r="U40" s="54">
        <f t="shared" si="6"/>
        <v>427</v>
      </c>
      <c r="V40" s="24">
        <f t="shared" si="7"/>
        <v>44</v>
      </c>
    </row>
    <row r="41" spans="1:22" ht="13.5" customHeight="1">
      <c r="A41" s="32" t="s">
        <v>86</v>
      </c>
      <c r="B41" s="35">
        <v>2810</v>
      </c>
      <c r="C41" s="50">
        <v>2598</v>
      </c>
      <c r="D41" s="44">
        <f t="shared" si="0"/>
        <v>212</v>
      </c>
      <c r="E41" s="35">
        <v>359</v>
      </c>
      <c r="F41" s="50">
        <v>348</v>
      </c>
      <c r="G41" s="44">
        <f t="shared" si="1"/>
        <v>11</v>
      </c>
      <c r="H41" s="35">
        <v>735</v>
      </c>
      <c r="I41" s="50">
        <v>625</v>
      </c>
      <c r="J41" s="44">
        <f t="shared" si="2"/>
        <v>110</v>
      </c>
      <c r="K41" s="35">
        <v>396</v>
      </c>
      <c r="L41" s="50">
        <v>368</v>
      </c>
      <c r="M41" s="44">
        <f t="shared" si="3"/>
        <v>28</v>
      </c>
      <c r="N41" s="35">
        <v>388</v>
      </c>
      <c r="O41" s="50">
        <v>380</v>
      </c>
      <c r="P41" s="24">
        <f t="shared" si="4"/>
        <v>8</v>
      </c>
      <c r="Q41" s="35">
        <v>298</v>
      </c>
      <c r="R41" s="50">
        <v>304</v>
      </c>
      <c r="S41" s="44">
        <f t="shared" si="5"/>
        <v>-6</v>
      </c>
      <c r="T41" s="25">
        <v>634</v>
      </c>
      <c r="U41" s="54">
        <f t="shared" si="6"/>
        <v>573</v>
      </c>
      <c r="V41" s="24">
        <f t="shared" si="7"/>
        <v>61</v>
      </c>
    </row>
    <row r="42" spans="1:22" ht="13.5" customHeight="1">
      <c r="A42" s="32" t="s">
        <v>87</v>
      </c>
      <c r="B42" s="35">
        <v>1149</v>
      </c>
      <c r="C42" s="50">
        <v>1128</v>
      </c>
      <c r="D42" s="44">
        <f t="shared" si="0"/>
        <v>21</v>
      </c>
      <c r="E42" s="35">
        <v>51</v>
      </c>
      <c r="F42" s="50">
        <v>54</v>
      </c>
      <c r="G42" s="44">
        <f t="shared" si="1"/>
        <v>-3</v>
      </c>
      <c r="H42" s="35">
        <v>145</v>
      </c>
      <c r="I42" s="50">
        <v>139</v>
      </c>
      <c r="J42" s="44">
        <f t="shared" si="2"/>
        <v>6</v>
      </c>
      <c r="K42" s="35">
        <v>260</v>
      </c>
      <c r="L42" s="50">
        <v>260</v>
      </c>
      <c r="M42" s="44">
        <f t="shared" si="3"/>
        <v>0</v>
      </c>
      <c r="N42" s="35">
        <v>114</v>
      </c>
      <c r="O42" s="50">
        <v>112</v>
      </c>
      <c r="P42" s="24">
        <f t="shared" si="4"/>
        <v>2</v>
      </c>
      <c r="Q42" s="35">
        <v>170</v>
      </c>
      <c r="R42" s="50">
        <v>165</v>
      </c>
      <c r="S42" s="44">
        <f t="shared" si="5"/>
        <v>5</v>
      </c>
      <c r="T42" s="25">
        <v>409</v>
      </c>
      <c r="U42" s="54">
        <f t="shared" si="6"/>
        <v>398</v>
      </c>
      <c r="V42" s="24">
        <f t="shared" si="7"/>
        <v>11</v>
      </c>
    </row>
    <row r="43" spans="1:22" ht="13.5" customHeight="1">
      <c r="A43" s="32" t="s">
        <v>88</v>
      </c>
      <c r="B43" s="35">
        <v>1539</v>
      </c>
      <c r="C43" s="50">
        <v>1356</v>
      </c>
      <c r="D43" s="44">
        <f t="shared" si="0"/>
        <v>183</v>
      </c>
      <c r="E43" s="35">
        <v>221</v>
      </c>
      <c r="F43" s="50">
        <v>204</v>
      </c>
      <c r="G43" s="44">
        <f t="shared" si="1"/>
        <v>17</v>
      </c>
      <c r="H43" s="35">
        <v>440</v>
      </c>
      <c r="I43" s="50">
        <v>352</v>
      </c>
      <c r="J43" s="44">
        <f t="shared" si="2"/>
        <v>88</v>
      </c>
      <c r="K43" s="35">
        <v>185</v>
      </c>
      <c r="L43" s="50">
        <v>162</v>
      </c>
      <c r="M43" s="44">
        <f t="shared" si="3"/>
        <v>23</v>
      </c>
      <c r="N43" s="35">
        <v>210</v>
      </c>
      <c r="O43" s="50">
        <v>208</v>
      </c>
      <c r="P43" s="24">
        <f t="shared" si="4"/>
        <v>2</v>
      </c>
      <c r="Q43" s="35">
        <v>97</v>
      </c>
      <c r="R43" s="50">
        <v>97</v>
      </c>
      <c r="S43" s="44">
        <f t="shared" si="5"/>
        <v>0</v>
      </c>
      <c r="T43" s="25">
        <v>386</v>
      </c>
      <c r="U43" s="54">
        <f t="shared" si="6"/>
        <v>333</v>
      </c>
      <c r="V43" s="24">
        <f t="shared" si="7"/>
        <v>53</v>
      </c>
    </row>
    <row r="44" spans="1:22" ht="13.5" customHeight="1">
      <c r="A44" s="32" t="s">
        <v>89</v>
      </c>
      <c r="B44" s="35">
        <v>548</v>
      </c>
      <c r="C44" s="50">
        <v>530</v>
      </c>
      <c r="D44" s="44">
        <f t="shared" si="0"/>
        <v>18</v>
      </c>
      <c r="E44" s="35">
        <v>14</v>
      </c>
      <c r="F44" s="50">
        <v>12</v>
      </c>
      <c r="G44" s="44">
        <f t="shared" si="1"/>
        <v>2</v>
      </c>
      <c r="H44" s="35">
        <v>108</v>
      </c>
      <c r="I44" s="50">
        <v>99</v>
      </c>
      <c r="J44" s="44">
        <f t="shared" si="2"/>
        <v>9</v>
      </c>
      <c r="K44" s="35">
        <v>62</v>
      </c>
      <c r="L44" s="50">
        <v>63</v>
      </c>
      <c r="M44" s="44">
        <f t="shared" si="3"/>
        <v>-1</v>
      </c>
      <c r="N44" s="35">
        <v>184</v>
      </c>
      <c r="O44" s="50">
        <v>180</v>
      </c>
      <c r="P44" s="24">
        <f t="shared" si="4"/>
        <v>4</v>
      </c>
      <c r="Q44" s="35">
        <v>69</v>
      </c>
      <c r="R44" s="50">
        <v>69</v>
      </c>
      <c r="S44" s="44">
        <f t="shared" si="5"/>
        <v>0</v>
      </c>
      <c r="T44" s="25">
        <v>111</v>
      </c>
      <c r="U44" s="54">
        <f t="shared" si="6"/>
        <v>107</v>
      </c>
      <c r="V44" s="24">
        <f t="shared" si="7"/>
        <v>4</v>
      </c>
    </row>
    <row r="45" spans="1:22" ht="13.5" customHeight="1">
      <c r="A45" s="32" t="s">
        <v>90</v>
      </c>
      <c r="B45" s="35">
        <v>806</v>
      </c>
      <c r="C45" s="50">
        <v>774</v>
      </c>
      <c r="D45" s="44">
        <f t="shared" si="0"/>
        <v>32</v>
      </c>
      <c r="E45" s="35">
        <v>93</v>
      </c>
      <c r="F45" s="50">
        <v>89</v>
      </c>
      <c r="G45" s="44">
        <f t="shared" si="1"/>
        <v>4</v>
      </c>
      <c r="H45" s="35">
        <v>355</v>
      </c>
      <c r="I45" s="50">
        <v>333</v>
      </c>
      <c r="J45" s="44">
        <f t="shared" si="2"/>
        <v>22</v>
      </c>
      <c r="K45" s="35">
        <v>95</v>
      </c>
      <c r="L45" s="50">
        <v>91</v>
      </c>
      <c r="M45" s="44">
        <f t="shared" si="3"/>
        <v>4</v>
      </c>
      <c r="N45" s="35">
        <v>69</v>
      </c>
      <c r="O45" s="50">
        <v>75</v>
      </c>
      <c r="P45" s="24">
        <f t="shared" si="4"/>
        <v>-6</v>
      </c>
      <c r="Q45" s="35">
        <v>41</v>
      </c>
      <c r="R45" s="50">
        <v>40</v>
      </c>
      <c r="S45" s="44">
        <f t="shared" si="5"/>
        <v>1</v>
      </c>
      <c r="T45" s="25">
        <v>153</v>
      </c>
      <c r="U45" s="54">
        <f t="shared" si="6"/>
        <v>146</v>
      </c>
      <c r="V45" s="24">
        <f t="shared" si="7"/>
        <v>7</v>
      </c>
    </row>
    <row r="46" spans="1:22" ht="13.5" customHeight="1">
      <c r="A46" s="32" t="s">
        <v>91</v>
      </c>
      <c r="B46" s="35">
        <v>709</v>
      </c>
      <c r="C46" s="50">
        <v>655</v>
      </c>
      <c r="D46" s="44">
        <f t="shared" si="0"/>
        <v>54</v>
      </c>
      <c r="E46" s="35">
        <v>69</v>
      </c>
      <c r="F46" s="50">
        <v>75</v>
      </c>
      <c r="G46" s="44">
        <f t="shared" si="1"/>
        <v>-6</v>
      </c>
      <c r="H46" s="35">
        <v>274</v>
      </c>
      <c r="I46" s="50">
        <v>236</v>
      </c>
      <c r="J46" s="44">
        <f t="shared" si="2"/>
        <v>38</v>
      </c>
      <c r="K46" s="35">
        <v>90</v>
      </c>
      <c r="L46" s="50">
        <v>94</v>
      </c>
      <c r="M46" s="44">
        <f t="shared" si="3"/>
        <v>-4</v>
      </c>
      <c r="N46" s="35">
        <v>80</v>
      </c>
      <c r="O46" s="50">
        <v>80</v>
      </c>
      <c r="P46" s="24">
        <f t="shared" si="4"/>
        <v>0</v>
      </c>
      <c r="Q46" s="35">
        <v>33</v>
      </c>
      <c r="R46" s="50">
        <v>32</v>
      </c>
      <c r="S46" s="44">
        <f t="shared" si="5"/>
        <v>1</v>
      </c>
      <c r="T46" s="25">
        <v>163</v>
      </c>
      <c r="U46" s="54">
        <f t="shared" si="6"/>
        <v>138</v>
      </c>
      <c r="V46" s="24">
        <f t="shared" si="7"/>
        <v>25</v>
      </c>
    </row>
    <row r="47" spans="1:22" ht="13.5" customHeight="1">
      <c r="A47" s="32" t="s">
        <v>92</v>
      </c>
      <c r="B47" s="35">
        <v>1002</v>
      </c>
      <c r="C47" s="50">
        <v>914</v>
      </c>
      <c r="D47" s="44">
        <f t="shared" si="0"/>
        <v>88</v>
      </c>
      <c r="E47" s="35">
        <v>90</v>
      </c>
      <c r="F47" s="50">
        <v>76</v>
      </c>
      <c r="G47" s="44">
        <f t="shared" si="1"/>
        <v>14</v>
      </c>
      <c r="H47" s="35">
        <v>162</v>
      </c>
      <c r="I47" s="50">
        <v>139</v>
      </c>
      <c r="J47" s="44">
        <f t="shared" si="2"/>
        <v>23</v>
      </c>
      <c r="K47" s="35">
        <v>188</v>
      </c>
      <c r="L47" s="50">
        <v>173</v>
      </c>
      <c r="M47" s="44">
        <f t="shared" si="3"/>
        <v>15</v>
      </c>
      <c r="N47" s="35">
        <v>178</v>
      </c>
      <c r="O47" s="50">
        <v>165</v>
      </c>
      <c r="P47" s="24">
        <f t="shared" si="4"/>
        <v>13</v>
      </c>
      <c r="Q47" s="35">
        <v>169</v>
      </c>
      <c r="R47" s="50">
        <v>169</v>
      </c>
      <c r="S47" s="44">
        <f t="shared" si="5"/>
        <v>0</v>
      </c>
      <c r="T47" s="25">
        <v>215</v>
      </c>
      <c r="U47" s="54">
        <f t="shared" si="6"/>
        <v>192</v>
      </c>
      <c r="V47" s="24">
        <f t="shared" si="7"/>
        <v>23</v>
      </c>
    </row>
    <row r="48" spans="1:22" ht="13.5" customHeight="1">
      <c r="A48" s="32" t="s">
        <v>93</v>
      </c>
      <c r="B48" s="35">
        <v>1937</v>
      </c>
      <c r="C48" s="50">
        <v>1776</v>
      </c>
      <c r="D48" s="44">
        <f t="shared" si="0"/>
        <v>161</v>
      </c>
      <c r="E48" s="35">
        <v>193</v>
      </c>
      <c r="F48" s="50">
        <v>188</v>
      </c>
      <c r="G48" s="44">
        <f t="shared" si="1"/>
        <v>5</v>
      </c>
      <c r="H48" s="35">
        <v>642</v>
      </c>
      <c r="I48" s="50">
        <v>557</v>
      </c>
      <c r="J48" s="44">
        <f t="shared" si="2"/>
        <v>85</v>
      </c>
      <c r="K48" s="35">
        <v>162</v>
      </c>
      <c r="L48" s="50">
        <v>169</v>
      </c>
      <c r="M48" s="44">
        <f t="shared" si="3"/>
        <v>-7</v>
      </c>
      <c r="N48" s="35">
        <v>362</v>
      </c>
      <c r="O48" s="50">
        <v>335</v>
      </c>
      <c r="P48" s="24">
        <f t="shared" si="4"/>
        <v>27</v>
      </c>
      <c r="Q48" s="35">
        <v>164</v>
      </c>
      <c r="R48" s="50">
        <v>165</v>
      </c>
      <c r="S48" s="44">
        <f t="shared" si="5"/>
        <v>-1</v>
      </c>
      <c r="T48" s="25">
        <v>414</v>
      </c>
      <c r="U48" s="54">
        <f t="shared" si="6"/>
        <v>362</v>
      </c>
      <c r="V48" s="24">
        <f t="shared" si="7"/>
        <v>52</v>
      </c>
    </row>
    <row r="49" spans="1:22" ht="13.5" customHeight="1">
      <c r="A49" s="32" t="s">
        <v>94</v>
      </c>
      <c r="B49" s="35">
        <v>401</v>
      </c>
      <c r="C49" s="50">
        <v>365</v>
      </c>
      <c r="D49" s="44">
        <f t="shared" si="0"/>
        <v>36</v>
      </c>
      <c r="E49" s="35">
        <v>8</v>
      </c>
      <c r="F49" s="50">
        <v>7</v>
      </c>
      <c r="G49" s="44">
        <f t="shared" si="1"/>
        <v>1</v>
      </c>
      <c r="H49" s="35">
        <v>180</v>
      </c>
      <c r="I49" s="50">
        <v>157</v>
      </c>
      <c r="J49" s="44">
        <f t="shared" si="2"/>
        <v>23</v>
      </c>
      <c r="K49" s="35">
        <v>99</v>
      </c>
      <c r="L49" s="50">
        <v>93</v>
      </c>
      <c r="M49" s="44">
        <f t="shared" si="3"/>
        <v>6</v>
      </c>
      <c r="N49" s="35">
        <v>26</v>
      </c>
      <c r="O49" s="50">
        <v>20</v>
      </c>
      <c r="P49" s="24">
        <f t="shared" si="4"/>
        <v>6</v>
      </c>
      <c r="Q49" s="35">
        <v>6</v>
      </c>
      <c r="R49" s="50">
        <v>6</v>
      </c>
      <c r="S49" s="44">
        <f t="shared" si="5"/>
        <v>0</v>
      </c>
      <c r="T49" s="25">
        <v>82</v>
      </c>
      <c r="U49" s="54">
        <f t="shared" si="6"/>
        <v>82</v>
      </c>
      <c r="V49" s="24">
        <f t="shared" si="7"/>
        <v>0</v>
      </c>
    </row>
    <row r="50" spans="1:22" ht="13.5" customHeight="1">
      <c r="A50" s="32" t="s">
        <v>95</v>
      </c>
      <c r="B50" s="35">
        <v>435</v>
      </c>
      <c r="C50" s="50">
        <v>432</v>
      </c>
      <c r="D50" s="44">
        <f t="shared" si="0"/>
        <v>3</v>
      </c>
      <c r="E50" s="35">
        <v>61</v>
      </c>
      <c r="F50" s="50">
        <v>59</v>
      </c>
      <c r="G50" s="44">
        <f t="shared" si="1"/>
        <v>2</v>
      </c>
      <c r="H50" s="35">
        <v>126</v>
      </c>
      <c r="I50" s="50">
        <v>126</v>
      </c>
      <c r="J50" s="44">
        <f t="shared" si="2"/>
        <v>0</v>
      </c>
      <c r="K50" s="35">
        <v>99</v>
      </c>
      <c r="L50" s="50">
        <v>108</v>
      </c>
      <c r="M50" s="44">
        <f t="shared" si="3"/>
        <v>-9</v>
      </c>
      <c r="N50" s="35">
        <v>29</v>
      </c>
      <c r="O50" s="50">
        <v>30</v>
      </c>
      <c r="P50" s="24">
        <f t="shared" si="4"/>
        <v>-1</v>
      </c>
      <c r="Q50" s="35">
        <v>35</v>
      </c>
      <c r="R50" s="50">
        <v>35</v>
      </c>
      <c r="S50" s="44">
        <f t="shared" si="5"/>
        <v>0</v>
      </c>
      <c r="T50" s="25">
        <v>85</v>
      </c>
      <c r="U50" s="54">
        <f t="shared" si="6"/>
        <v>74</v>
      </c>
      <c r="V50" s="24">
        <f t="shared" si="7"/>
        <v>11</v>
      </c>
    </row>
    <row r="51" spans="1:22" ht="13.5" customHeight="1">
      <c r="A51" s="32" t="s">
        <v>96</v>
      </c>
      <c r="B51" s="35">
        <v>1690</v>
      </c>
      <c r="C51" s="50">
        <v>1731</v>
      </c>
      <c r="D51" s="44">
        <f t="shared" si="0"/>
        <v>-41</v>
      </c>
      <c r="E51" s="35">
        <v>727</v>
      </c>
      <c r="F51" s="50">
        <v>756</v>
      </c>
      <c r="G51" s="44">
        <f t="shared" si="1"/>
        <v>-29</v>
      </c>
      <c r="H51" s="35">
        <v>348</v>
      </c>
      <c r="I51" s="50">
        <v>370</v>
      </c>
      <c r="J51" s="44">
        <f t="shared" si="2"/>
        <v>-22</v>
      </c>
      <c r="K51" s="35">
        <v>120</v>
      </c>
      <c r="L51" s="50">
        <v>125</v>
      </c>
      <c r="M51" s="44">
        <f t="shared" si="3"/>
        <v>-5</v>
      </c>
      <c r="N51" s="35">
        <v>221</v>
      </c>
      <c r="O51" s="50">
        <v>218</v>
      </c>
      <c r="P51" s="24">
        <f t="shared" si="4"/>
        <v>3</v>
      </c>
      <c r="Q51" s="35">
        <v>48</v>
      </c>
      <c r="R51" s="50">
        <v>50</v>
      </c>
      <c r="S51" s="44">
        <f t="shared" si="5"/>
        <v>-2</v>
      </c>
      <c r="T51" s="25">
        <v>226</v>
      </c>
      <c r="U51" s="54">
        <f t="shared" si="6"/>
        <v>212</v>
      </c>
      <c r="V51" s="24">
        <f t="shared" si="7"/>
        <v>14</v>
      </c>
    </row>
    <row r="52" spans="1:22" ht="13.5" customHeight="1">
      <c r="A52" s="32" t="s">
        <v>97</v>
      </c>
      <c r="B52" s="35">
        <v>554</v>
      </c>
      <c r="C52" s="50">
        <v>517</v>
      </c>
      <c r="D52" s="44">
        <f t="shared" si="0"/>
        <v>37</v>
      </c>
      <c r="E52" s="35">
        <v>4</v>
      </c>
      <c r="F52" s="50">
        <v>4</v>
      </c>
      <c r="G52" s="44">
        <f t="shared" si="1"/>
        <v>0</v>
      </c>
      <c r="H52" s="35">
        <v>171</v>
      </c>
      <c r="I52" s="50">
        <v>163</v>
      </c>
      <c r="J52" s="44">
        <f t="shared" si="2"/>
        <v>8</v>
      </c>
      <c r="K52" s="35">
        <v>153</v>
      </c>
      <c r="L52" s="50">
        <v>160</v>
      </c>
      <c r="M52" s="44">
        <f t="shared" si="3"/>
        <v>-7</v>
      </c>
      <c r="N52" s="35">
        <v>50</v>
      </c>
      <c r="O52" s="50">
        <v>48</v>
      </c>
      <c r="P52" s="24">
        <f t="shared" si="4"/>
        <v>2</v>
      </c>
      <c r="Q52" s="35">
        <v>14</v>
      </c>
      <c r="R52" s="50">
        <v>13</v>
      </c>
      <c r="S52" s="44">
        <f t="shared" si="5"/>
        <v>1</v>
      </c>
      <c r="T52" s="25">
        <v>162</v>
      </c>
      <c r="U52" s="54">
        <f t="shared" si="6"/>
        <v>129</v>
      </c>
      <c r="V52" s="24">
        <f t="shared" si="7"/>
        <v>33</v>
      </c>
    </row>
    <row r="53" spans="1:22" ht="13.5" customHeight="1">
      <c r="A53" s="32" t="s">
        <v>98</v>
      </c>
      <c r="B53" s="35">
        <v>441</v>
      </c>
      <c r="C53" s="50">
        <v>415</v>
      </c>
      <c r="D53" s="44">
        <f t="shared" si="0"/>
        <v>26</v>
      </c>
      <c r="E53" s="35">
        <v>76</v>
      </c>
      <c r="F53" s="50">
        <v>71</v>
      </c>
      <c r="G53" s="44">
        <f t="shared" si="1"/>
        <v>5</v>
      </c>
      <c r="H53" s="35">
        <v>147</v>
      </c>
      <c r="I53" s="50">
        <v>154</v>
      </c>
      <c r="J53" s="44">
        <f t="shared" si="2"/>
        <v>-7</v>
      </c>
      <c r="K53" s="35">
        <v>84</v>
      </c>
      <c r="L53" s="50">
        <v>78</v>
      </c>
      <c r="M53" s="44">
        <f t="shared" si="3"/>
        <v>6</v>
      </c>
      <c r="N53" s="35">
        <v>32</v>
      </c>
      <c r="O53" s="50">
        <v>23</v>
      </c>
      <c r="P53" s="24">
        <f t="shared" si="4"/>
        <v>9</v>
      </c>
      <c r="Q53" s="35">
        <v>27</v>
      </c>
      <c r="R53" s="50">
        <v>28</v>
      </c>
      <c r="S53" s="44">
        <f t="shared" si="5"/>
        <v>-1</v>
      </c>
      <c r="T53" s="25">
        <v>75</v>
      </c>
      <c r="U53" s="54">
        <f t="shared" si="6"/>
        <v>61</v>
      </c>
      <c r="V53" s="24">
        <f t="shared" si="7"/>
        <v>14</v>
      </c>
    </row>
    <row r="54" spans="1:22" ht="13.5" customHeight="1">
      <c r="A54" s="32" t="s">
        <v>99</v>
      </c>
      <c r="B54" s="35">
        <v>1341</v>
      </c>
      <c r="C54" s="50">
        <v>1256</v>
      </c>
      <c r="D54" s="44">
        <f t="shared" si="0"/>
        <v>85</v>
      </c>
      <c r="E54" s="35">
        <v>378</v>
      </c>
      <c r="F54" s="50">
        <v>367</v>
      </c>
      <c r="G54" s="44">
        <f t="shared" si="1"/>
        <v>11</v>
      </c>
      <c r="H54" s="35">
        <v>408</v>
      </c>
      <c r="I54" s="50">
        <v>351</v>
      </c>
      <c r="J54" s="44">
        <f t="shared" si="2"/>
        <v>57</v>
      </c>
      <c r="K54" s="35">
        <v>127</v>
      </c>
      <c r="L54" s="50">
        <v>123</v>
      </c>
      <c r="M54" s="44">
        <f t="shared" si="3"/>
        <v>4</v>
      </c>
      <c r="N54" s="35">
        <v>126</v>
      </c>
      <c r="O54" s="50">
        <v>129</v>
      </c>
      <c r="P54" s="24">
        <f t="shared" si="4"/>
        <v>-3</v>
      </c>
      <c r="Q54" s="35">
        <v>45</v>
      </c>
      <c r="R54" s="50">
        <v>48</v>
      </c>
      <c r="S54" s="44">
        <f t="shared" si="5"/>
        <v>-3</v>
      </c>
      <c r="T54" s="25">
        <v>257</v>
      </c>
      <c r="U54" s="54">
        <f t="shared" si="6"/>
        <v>238</v>
      </c>
      <c r="V54" s="24">
        <f t="shared" si="7"/>
        <v>19</v>
      </c>
    </row>
    <row r="55" spans="1:22" ht="13.5" customHeight="1">
      <c r="A55" s="32" t="s">
        <v>100</v>
      </c>
      <c r="B55" s="35">
        <v>1171</v>
      </c>
      <c r="C55" s="50">
        <v>1146</v>
      </c>
      <c r="D55" s="44">
        <f t="shared" si="0"/>
        <v>25</v>
      </c>
      <c r="E55" s="35">
        <v>390</v>
      </c>
      <c r="F55" s="50">
        <v>379</v>
      </c>
      <c r="G55" s="44">
        <f t="shared" si="1"/>
        <v>11</v>
      </c>
      <c r="H55" s="35">
        <v>221</v>
      </c>
      <c r="I55" s="50">
        <v>216</v>
      </c>
      <c r="J55" s="44">
        <f t="shared" si="2"/>
        <v>5</v>
      </c>
      <c r="K55" s="35">
        <v>65</v>
      </c>
      <c r="L55" s="50">
        <v>70</v>
      </c>
      <c r="M55" s="44">
        <f t="shared" si="3"/>
        <v>-5</v>
      </c>
      <c r="N55" s="35">
        <v>292</v>
      </c>
      <c r="O55" s="50">
        <v>276</v>
      </c>
      <c r="P55" s="24">
        <f t="shared" si="4"/>
        <v>16</v>
      </c>
      <c r="Q55" s="35">
        <v>28</v>
      </c>
      <c r="R55" s="50">
        <v>26</v>
      </c>
      <c r="S55" s="44">
        <f t="shared" si="5"/>
        <v>2</v>
      </c>
      <c r="T55" s="25">
        <v>175</v>
      </c>
      <c r="U55" s="54">
        <f t="shared" si="6"/>
        <v>179</v>
      </c>
      <c r="V55" s="24">
        <f t="shared" si="7"/>
        <v>-4</v>
      </c>
    </row>
    <row r="56" spans="1:22" ht="13.5" customHeight="1">
      <c r="A56" s="32" t="s">
        <v>101</v>
      </c>
      <c r="B56" s="35">
        <v>39</v>
      </c>
      <c r="C56" s="50">
        <v>41</v>
      </c>
      <c r="D56" s="44">
        <f t="shared" si="0"/>
        <v>-2</v>
      </c>
      <c r="E56" s="35">
        <v>12</v>
      </c>
      <c r="F56" s="50">
        <v>14</v>
      </c>
      <c r="G56" s="44">
        <f t="shared" si="1"/>
        <v>-2</v>
      </c>
      <c r="H56" s="35">
        <v>7</v>
      </c>
      <c r="I56" s="50">
        <v>6</v>
      </c>
      <c r="J56" s="44">
        <f t="shared" si="2"/>
        <v>1</v>
      </c>
      <c r="K56" s="35">
        <v>2</v>
      </c>
      <c r="L56" s="50">
        <v>2</v>
      </c>
      <c r="M56" s="44">
        <f t="shared" si="3"/>
        <v>0</v>
      </c>
      <c r="N56" s="35">
        <v>10</v>
      </c>
      <c r="O56" s="50">
        <v>10</v>
      </c>
      <c r="P56" s="24">
        <f t="shared" si="4"/>
        <v>0</v>
      </c>
      <c r="Q56" s="35">
        <v>4</v>
      </c>
      <c r="R56" s="50">
        <v>4</v>
      </c>
      <c r="S56" s="44">
        <f t="shared" si="5"/>
        <v>0</v>
      </c>
      <c r="T56" s="25">
        <v>4</v>
      </c>
      <c r="U56" s="54">
        <f t="shared" si="6"/>
        <v>5</v>
      </c>
      <c r="V56" s="24">
        <f t="shared" si="7"/>
        <v>-1</v>
      </c>
    </row>
    <row r="57" spans="1:22" ht="13.5" customHeight="1">
      <c r="A57" s="32" t="s">
        <v>102</v>
      </c>
      <c r="B57" s="35">
        <v>20</v>
      </c>
      <c r="C57" s="50">
        <v>17</v>
      </c>
      <c r="D57" s="44">
        <f t="shared" si="0"/>
        <v>3</v>
      </c>
      <c r="E57" s="35">
        <v>3</v>
      </c>
      <c r="F57" s="50">
        <v>3</v>
      </c>
      <c r="G57" s="44">
        <f t="shared" si="1"/>
        <v>0</v>
      </c>
      <c r="H57" s="35">
        <v>5</v>
      </c>
      <c r="I57" s="50">
        <v>3</v>
      </c>
      <c r="J57" s="44">
        <f>H57-I57</f>
        <v>2</v>
      </c>
      <c r="K57" s="35">
        <v>0</v>
      </c>
      <c r="L57" s="50">
        <v>0</v>
      </c>
      <c r="M57" s="44">
        <v>0</v>
      </c>
      <c r="N57" s="35">
        <v>3</v>
      </c>
      <c r="O57" s="50">
        <v>3</v>
      </c>
      <c r="P57" s="24">
        <f t="shared" si="4"/>
        <v>0</v>
      </c>
      <c r="Q57" s="35">
        <v>3</v>
      </c>
      <c r="R57" s="50">
        <v>3</v>
      </c>
      <c r="S57" s="44">
        <f t="shared" si="5"/>
        <v>0</v>
      </c>
      <c r="T57" s="25">
        <v>6</v>
      </c>
      <c r="U57" s="54">
        <f>C57-F57-I57-O57-R57-L57</f>
        <v>5</v>
      </c>
      <c r="V57" s="24">
        <f t="shared" si="7"/>
        <v>1</v>
      </c>
    </row>
    <row r="58" spans="1:22" ht="13.5" customHeight="1" thickBot="1">
      <c r="A58" s="34" t="s">
        <v>103</v>
      </c>
      <c r="B58" s="36">
        <v>20</v>
      </c>
      <c r="C58" s="51">
        <v>19</v>
      </c>
      <c r="D58" s="16">
        <f t="shared" si="0"/>
        <v>1</v>
      </c>
      <c r="E58" s="36">
        <v>8</v>
      </c>
      <c r="F58" s="51">
        <v>8</v>
      </c>
      <c r="G58" s="16">
        <f t="shared" si="1"/>
        <v>0</v>
      </c>
      <c r="H58" s="36">
        <v>0</v>
      </c>
      <c r="I58" s="51">
        <v>0</v>
      </c>
      <c r="J58" s="16">
        <f t="shared" si="2"/>
        <v>0</v>
      </c>
      <c r="K58" s="36">
        <v>1</v>
      </c>
      <c r="L58" s="51">
        <v>0</v>
      </c>
      <c r="M58" s="16">
        <v>0</v>
      </c>
      <c r="N58" s="36">
        <v>0</v>
      </c>
      <c r="O58" s="51">
        <v>0</v>
      </c>
      <c r="P58" s="48">
        <v>0</v>
      </c>
      <c r="Q58" s="36">
        <v>1</v>
      </c>
      <c r="R58" s="51">
        <v>1</v>
      </c>
      <c r="S58" s="16">
        <f t="shared" si="5"/>
        <v>0</v>
      </c>
      <c r="T58" s="49">
        <v>10</v>
      </c>
      <c r="U58" s="55">
        <f t="shared" si="6"/>
        <v>10</v>
      </c>
      <c r="V58" s="48">
        <f t="shared" si="7"/>
        <v>0</v>
      </c>
    </row>
    <row r="59" spans="1:22" ht="13.5" customHeight="1" thickBot="1" thickTop="1">
      <c r="A59" s="14" t="s">
        <v>104</v>
      </c>
      <c r="B59" s="15">
        <f>SUM(B5:B58)</f>
        <v>297248</v>
      </c>
      <c r="C59" s="46">
        <f>SUM(C5:C58)</f>
        <v>286604</v>
      </c>
      <c r="D59" s="17">
        <f t="shared" si="0"/>
        <v>10644</v>
      </c>
      <c r="E59" s="15">
        <f>SUM(E5:E58)</f>
        <v>61006</v>
      </c>
      <c r="F59" s="46">
        <f>SUM(F5:F58)</f>
        <v>60397</v>
      </c>
      <c r="G59" s="17">
        <f t="shared" si="1"/>
        <v>609</v>
      </c>
      <c r="H59" s="15">
        <f>SUM(H5:H58)</f>
        <v>53041</v>
      </c>
      <c r="I59" s="46">
        <f>SUM(I5:I58)</f>
        <v>49719</v>
      </c>
      <c r="J59" s="17">
        <f>H59-I59</f>
        <v>3322</v>
      </c>
      <c r="K59" s="15">
        <f>SUM(K5:K58)</f>
        <v>44739</v>
      </c>
      <c r="L59" s="46">
        <f>SUM(L5:L58)</f>
        <v>43918</v>
      </c>
      <c r="M59" s="17">
        <f>K59-L59</f>
        <v>821</v>
      </c>
      <c r="N59" s="15">
        <f>SUM(N5:N58)</f>
        <v>43228</v>
      </c>
      <c r="O59" s="46">
        <f>SUM(O5:O58)</f>
        <v>41918</v>
      </c>
      <c r="P59" s="47">
        <f t="shared" si="4"/>
        <v>1310</v>
      </c>
      <c r="Q59" s="15">
        <f>SUM(Q5:Q58)</f>
        <v>26819</v>
      </c>
      <c r="R59" s="46">
        <f>SUM(R5:R58)</f>
        <v>27083</v>
      </c>
      <c r="S59" s="17">
        <f t="shared" si="5"/>
        <v>-264</v>
      </c>
      <c r="T59" s="15">
        <f>B59-E59-H59-N59-Q59-K59</f>
        <v>68415</v>
      </c>
      <c r="U59" s="46">
        <f>C59-F59-I59-O59-R59-L59</f>
        <v>63569</v>
      </c>
      <c r="V59" s="47">
        <f>T59-U59</f>
        <v>4846</v>
      </c>
    </row>
    <row r="60" spans="3:22" ht="10.5" customHeight="1">
      <c r="C60" s="18"/>
      <c r="D60" s="18"/>
      <c r="E60" s="20"/>
      <c r="F60" s="20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</row>
  </sheetData>
  <sheetProtection/>
  <mergeCells count="8">
    <mergeCell ref="Q3:R3"/>
    <mergeCell ref="T3:U3"/>
    <mergeCell ref="A3:A4"/>
    <mergeCell ref="B3:C3"/>
    <mergeCell ref="E3:F3"/>
    <mergeCell ref="H3:I3"/>
    <mergeCell ref="K3:L3"/>
    <mergeCell ref="N3:O3"/>
  </mergeCells>
  <printOptions horizontalCentered="1" verticalCentered="1"/>
  <pageMargins left="0.7" right="0.7" top="0.75" bottom="0.75" header="0.3" footer="0.3"/>
  <pageSetup fitToHeight="1" fitToWidth="1" horizontalDpi="600" verticalDpi="600" orientation="landscape" paperSize="9" scale="61" r:id="rId1"/>
  <rowBreaks count="1" manualBreakCount="1">
    <brk id="55" max="255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64"/>
  <sheetViews>
    <sheetView showGridLines="0" view="pageBreakPreview" zoomScaleSheetLayoutView="100" zoomScalePageLayoutView="0" workbookViewId="0" topLeftCell="A1">
      <selection activeCell="F7" sqref="F7"/>
    </sheetView>
  </sheetViews>
  <sheetFormatPr defaultColWidth="9.140625" defaultRowHeight="15"/>
  <cols>
    <col min="1" max="1" width="9.00390625" style="1" customWidth="1"/>
    <col min="2" max="2" width="4.7109375" style="1" customWidth="1"/>
    <col min="3" max="3" width="13.57421875" style="1" customWidth="1"/>
    <col min="4" max="4" width="10.28125" style="2" customWidth="1"/>
    <col min="5" max="7" width="13.421875" style="2" customWidth="1"/>
    <col min="8" max="8" width="4.57421875" style="1" customWidth="1"/>
    <col min="9" max="9" width="14.421875" style="10" customWidth="1"/>
    <col min="10" max="10" width="12.8515625" style="11" customWidth="1"/>
    <col min="11" max="11" width="16.140625" style="11" customWidth="1"/>
    <col min="12" max="16384" width="9.00390625" style="1" customWidth="1"/>
  </cols>
  <sheetData>
    <row r="1" ht="15.75" customHeight="1">
      <c r="B1" s="1" t="s">
        <v>123</v>
      </c>
    </row>
    <row r="2" spans="4:10" ht="13.5">
      <c r="D2" s="1"/>
      <c r="E2" s="1"/>
      <c r="F2" s="1"/>
      <c r="G2" s="1"/>
      <c r="J2" s="10"/>
    </row>
    <row r="3" spans="3:10" ht="13.5" customHeight="1">
      <c r="C3" s="79" t="s">
        <v>124</v>
      </c>
      <c r="D3" s="79"/>
      <c r="E3" s="79"/>
      <c r="F3" s="1"/>
      <c r="G3" s="1"/>
      <c r="I3" s="10" t="s">
        <v>125</v>
      </c>
      <c r="J3" s="10"/>
    </row>
    <row r="4" spans="2:11" ht="13.5">
      <c r="B4" s="4"/>
      <c r="C4" s="58"/>
      <c r="E4" s="59"/>
      <c r="H4" s="4"/>
      <c r="I4" s="26"/>
      <c r="J4" s="60"/>
      <c r="K4" s="61"/>
    </row>
    <row r="5" spans="2:12" ht="29.25" customHeight="1">
      <c r="B5" s="62"/>
      <c r="C5" s="62" t="s">
        <v>126</v>
      </c>
      <c r="D5" s="63" t="s">
        <v>127</v>
      </c>
      <c r="E5" s="62" t="s">
        <v>128</v>
      </c>
      <c r="F5" s="5" t="s">
        <v>129</v>
      </c>
      <c r="G5" s="37"/>
      <c r="H5" s="64"/>
      <c r="I5" s="64" t="s">
        <v>126</v>
      </c>
      <c r="J5" s="64" t="s">
        <v>130</v>
      </c>
      <c r="K5" s="64" t="s">
        <v>131</v>
      </c>
      <c r="L5" s="38"/>
    </row>
    <row r="6" spans="2:11" ht="18.75" customHeight="1">
      <c r="B6" s="65">
        <v>1</v>
      </c>
      <c r="C6" s="66" t="s">
        <v>1</v>
      </c>
      <c r="D6" s="67">
        <f aca="true" t="shared" si="0" ref="D6:D60">SUM(E6/F6)</f>
        <v>0.09485917477938466</v>
      </c>
      <c r="E6" s="68">
        <v>4375</v>
      </c>
      <c r="F6" s="27">
        <v>46121</v>
      </c>
      <c r="G6" s="28"/>
      <c r="H6" s="69">
        <v>1</v>
      </c>
      <c r="I6" s="66" t="s">
        <v>106</v>
      </c>
      <c r="J6" s="68">
        <v>90534</v>
      </c>
      <c r="K6" s="70">
        <f>J6/$J$60</f>
        <v>0.30457395844547314</v>
      </c>
    </row>
    <row r="7" spans="2:11" ht="18.75" customHeight="1">
      <c r="B7" s="69">
        <v>2</v>
      </c>
      <c r="C7" s="66" t="s">
        <v>9</v>
      </c>
      <c r="D7" s="67">
        <f t="shared" si="0"/>
        <v>0.09037638043723237</v>
      </c>
      <c r="E7" s="68">
        <v>401</v>
      </c>
      <c r="F7" s="27">
        <v>4437</v>
      </c>
      <c r="G7" s="28"/>
      <c r="H7" s="65">
        <v>2</v>
      </c>
      <c r="I7" s="66" t="s">
        <v>2</v>
      </c>
      <c r="J7" s="68">
        <v>20871</v>
      </c>
      <c r="K7" s="70">
        <f aca="true" t="shared" si="1" ref="K7:K59">J7/$J$60</f>
        <v>0.07021409731941006</v>
      </c>
    </row>
    <row r="8" spans="2:11" ht="18.75" customHeight="1">
      <c r="B8" s="65">
        <v>3</v>
      </c>
      <c r="C8" s="66" t="s">
        <v>7</v>
      </c>
      <c r="D8" s="67">
        <f t="shared" si="0"/>
        <v>0.08774317175111432</v>
      </c>
      <c r="E8" s="68">
        <v>6319</v>
      </c>
      <c r="F8" s="27">
        <v>72017</v>
      </c>
      <c r="G8" s="28"/>
      <c r="H8" s="69">
        <v>3</v>
      </c>
      <c r="I8" s="66" t="s">
        <v>4</v>
      </c>
      <c r="J8" s="68">
        <v>20115</v>
      </c>
      <c r="K8" s="70">
        <f t="shared" si="1"/>
        <v>0.06767076649800839</v>
      </c>
    </row>
    <row r="9" spans="2:11" ht="18.75" customHeight="1">
      <c r="B9" s="69">
        <v>4</v>
      </c>
      <c r="C9" s="66" t="s">
        <v>0</v>
      </c>
      <c r="D9" s="67">
        <f t="shared" si="0"/>
        <v>0.07837781629116118</v>
      </c>
      <c r="E9" s="68">
        <v>5653</v>
      </c>
      <c r="F9" s="27">
        <v>72125</v>
      </c>
      <c r="G9" s="28"/>
      <c r="H9" s="69">
        <v>4</v>
      </c>
      <c r="I9" s="66" t="s">
        <v>6</v>
      </c>
      <c r="J9" s="68">
        <v>13570</v>
      </c>
      <c r="K9" s="70">
        <f t="shared" si="1"/>
        <v>0.04565211540531812</v>
      </c>
    </row>
    <row r="10" spans="2:11" ht="18.75" customHeight="1">
      <c r="B10" s="65">
        <v>5</v>
      </c>
      <c r="C10" s="66" t="s">
        <v>3</v>
      </c>
      <c r="D10" s="67">
        <f t="shared" si="0"/>
        <v>0.07483021085284029</v>
      </c>
      <c r="E10" s="68">
        <v>10952</v>
      </c>
      <c r="F10" s="27">
        <v>146358</v>
      </c>
      <c r="G10" s="28"/>
      <c r="H10" s="65">
        <v>5</v>
      </c>
      <c r="I10" s="66" t="s">
        <v>8</v>
      </c>
      <c r="J10" s="68">
        <v>11227</v>
      </c>
      <c r="K10" s="70">
        <f t="shared" si="1"/>
        <v>0.0377698083754979</v>
      </c>
    </row>
    <row r="11" spans="2:11" ht="18.75" customHeight="1">
      <c r="B11" s="69">
        <v>6</v>
      </c>
      <c r="C11" s="66" t="s">
        <v>8</v>
      </c>
      <c r="D11" s="67">
        <f t="shared" si="0"/>
        <v>0.0668878985749011</v>
      </c>
      <c r="E11" s="68">
        <v>11227</v>
      </c>
      <c r="F11" s="27">
        <v>167848</v>
      </c>
      <c r="G11" s="28"/>
      <c r="H11" s="69">
        <v>6</v>
      </c>
      <c r="I11" s="66" t="s">
        <v>3</v>
      </c>
      <c r="J11" s="68">
        <v>10952</v>
      </c>
      <c r="K11" s="70">
        <f t="shared" si="1"/>
        <v>0.036844654968242005</v>
      </c>
    </row>
    <row r="12" spans="2:11" ht="18.75" customHeight="1">
      <c r="B12" s="65">
        <v>7</v>
      </c>
      <c r="C12" s="66" t="s">
        <v>5</v>
      </c>
      <c r="D12" s="67">
        <f t="shared" si="0"/>
        <v>0.0662492933269122</v>
      </c>
      <c r="E12" s="68">
        <v>3164</v>
      </c>
      <c r="F12" s="27">
        <v>47759</v>
      </c>
      <c r="G12" s="28"/>
      <c r="H12" s="69">
        <v>7</v>
      </c>
      <c r="I12" s="66" t="s">
        <v>10</v>
      </c>
      <c r="J12" s="68">
        <v>8735</v>
      </c>
      <c r="K12" s="70">
        <f t="shared" si="1"/>
        <v>0.029386236408655397</v>
      </c>
    </row>
    <row r="13" spans="2:11" ht="18.75" customHeight="1">
      <c r="B13" s="69">
        <v>8</v>
      </c>
      <c r="C13" s="66" t="s">
        <v>105</v>
      </c>
      <c r="D13" s="67">
        <f t="shared" si="0"/>
        <v>0.058127753822954216</v>
      </c>
      <c r="E13" s="68">
        <v>2467</v>
      </c>
      <c r="F13" s="27">
        <v>42441</v>
      </c>
      <c r="G13" s="28"/>
      <c r="H13" s="65">
        <v>8</v>
      </c>
      <c r="I13" s="66" t="s">
        <v>11</v>
      </c>
      <c r="J13" s="68">
        <v>8221</v>
      </c>
      <c r="K13" s="70">
        <f t="shared" si="1"/>
        <v>0.027657040585638927</v>
      </c>
    </row>
    <row r="14" spans="2:11" ht="18.75" customHeight="1">
      <c r="B14" s="65">
        <v>9</v>
      </c>
      <c r="C14" s="66" t="s">
        <v>2</v>
      </c>
      <c r="D14" s="67">
        <f t="shared" si="0"/>
        <v>0.0570785496671717</v>
      </c>
      <c r="E14" s="68">
        <v>20871</v>
      </c>
      <c r="F14" s="27">
        <v>365654</v>
      </c>
      <c r="G14" s="28"/>
      <c r="H14" s="69">
        <v>9</v>
      </c>
      <c r="I14" s="66" t="s">
        <v>13</v>
      </c>
      <c r="J14" s="68">
        <v>8016</v>
      </c>
      <c r="K14" s="70">
        <f t="shared" si="1"/>
        <v>0.02696738077295726</v>
      </c>
    </row>
    <row r="15" spans="2:11" ht="18.75" customHeight="1">
      <c r="B15" s="69">
        <v>10</v>
      </c>
      <c r="C15" s="66" t="s">
        <v>12</v>
      </c>
      <c r="D15" s="67">
        <f t="shared" si="0"/>
        <v>0.05678753152837918</v>
      </c>
      <c r="E15" s="68">
        <v>3895</v>
      </c>
      <c r="F15" s="27">
        <v>68589</v>
      </c>
      <c r="G15" s="28"/>
      <c r="H15" s="69">
        <v>10</v>
      </c>
      <c r="I15" s="66" t="s">
        <v>14</v>
      </c>
      <c r="J15" s="68">
        <v>7854</v>
      </c>
      <c r="K15" s="70">
        <f t="shared" si="1"/>
        <v>0.026422381311228333</v>
      </c>
    </row>
    <row r="16" spans="2:11" ht="18.75" customHeight="1">
      <c r="B16" s="65">
        <v>11</v>
      </c>
      <c r="C16" s="66" t="s">
        <v>21</v>
      </c>
      <c r="D16" s="67">
        <f t="shared" si="0"/>
        <v>0.052486112992819405</v>
      </c>
      <c r="E16" s="68">
        <v>1937</v>
      </c>
      <c r="F16" s="27">
        <v>36905</v>
      </c>
      <c r="G16" s="28"/>
      <c r="H16" s="65">
        <v>11</v>
      </c>
      <c r="I16" s="66" t="s">
        <v>7</v>
      </c>
      <c r="J16" s="68">
        <v>6319</v>
      </c>
      <c r="K16" s="70">
        <f t="shared" si="1"/>
        <v>0.021258343201636345</v>
      </c>
    </row>
    <row r="17" spans="2:11" ht="18.75" customHeight="1">
      <c r="B17" s="69">
        <v>12</v>
      </c>
      <c r="C17" s="66" t="s">
        <v>4</v>
      </c>
      <c r="D17" s="67">
        <f t="shared" si="0"/>
        <v>0.048295781952287654</v>
      </c>
      <c r="E17" s="68">
        <v>20115</v>
      </c>
      <c r="F17" s="27">
        <v>416496</v>
      </c>
      <c r="G17" s="28"/>
      <c r="H17" s="69">
        <v>12</v>
      </c>
      <c r="I17" s="66" t="s">
        <v>0</v>
      </c>
      <c r="J17" s="68">
        <v>5653</v>
      </c>
      <c r="K17" s="70">
        <f t="shared" si="1"/>
        <v>0.01901778985897298</v>
      </c>
    </row>
    <row r="18" spans="2:11" ht="18.75" customHeight="1">
      <c r="B18" s="65">
        <v>13</v>
      </c>
      <c r="C18" s="66" t="s">
        <v>19</v>
      </c>
      <c r="D18" s="67">
        <f t="shared" si="0"/>
        <v>0.04429277537326811</v>
      </c>
      <c r="E18" s="68">
        <v>3459</v>
      </c>
      <c r="F18" s="27">
        <v>78094</v>
      </c>
      <c r="G18" s="28"/>
      <c r="H18" s="69">
        <v>13</v>
      </c>
      <c r="I18" s="66" t="s">
        <v>15</v>
      </c>
      <c r="J18" s="68">
        <v>5599</v>
      </c>
      <c r="K18" s="70">
        <f t="shared" si="1"/>
        <v>0.018836123371730004</v>
      </c>
    </row>
    <row r="19" spans="2:11" ht="18.75" customHeight="1">
      <c r="B19" s="69">
        <v>14</v>
      </c>
      <c r="C19" s="66" t="s">
        <v>11</v>
      </c>
      <c r="D19" s="67">
        <f t="shared" si="0"/>
        <v>0.044130593489650434</v>
      </c>
      <c r="E19" s="68">
        <v>8221</v>
      </c>
      <c r="F19" s="27">
        <v>186288</v>
      </c>
      <c r="G19" s="28"/>
      <c r="H19" s="65">
        <v>14</v>
      </c>
      <c r="I19" s="66" t="s">
        <v>16</v>
      </c>
      <c r="J19" s="68">
        <v>5026</v>
      </c>
      <c r="K19" s="70">
        <f t="shared" si="1"/>
        <v>0.01690844009042954</v>
      </c>
    </row>
    <row r="20" spans="2:11" ht="18.75" customHeight="1">
      <c r="B20" s="65">
        <v>15</v>
      </c>
      <c r="C20" s="66" t="s">
        <v>13</v>
      </c>
      <c r="D20" s="67">
        <f t="shared" si="0"/>
        <v>0.043505161353349184</v>
      </c>
      <c r="E20" s="68">
        <v>8016</v>
      </c>
      <c r="F20" s="27">
        <v>184254</v>
      </c>
      <c r="G20" s="28"/>
      <c r="H20" s="69">
        <v>15</v>
      </c>
      <c r="I20" s="66" t="s">
        <v>18</v>
      </c>
      <c r="J20" s="68">
        <v>4795</v>
      </c>
      <c r="K20" s="70">
        <f t="shared" si="1"/>
        <v>0.01613131122833459</v>
      </c>
    </row>
    <row r="21" spans="2:11" ht="18.75" customHeight="1">
      <c r="B21" s="69">
        <v>16</v>
      </c>
      <c r="C21" s="66" t="s">
        <v>107</v>
      </c>
      <c r="D21" s="67">
        <f t="shared" si="0"/>
        <v>0.04240003864796535</v>
      </c>
      <c r="E21" s="68">
        <v>2633</v>
      </c>
      <c r="F21" s="27">
        <v>62099</v>
      </c>
      <c r="G21" s="28"/>
      <c r="H21" s="69">
        <v>16</v>
      </c>
      <c r="I21" s="66" t="s">
        <v>1</v>
      </c>
      <c r="J21" s="68">
        <v>4375</v>
      </c>
      <c r="K21" s="70">
        <f t="shared" si="1"/>
        <v>0.014718349660889224</v>
      </c>
    </row>
    <row r="22" spans="2:11" ht="18.75" customHeight="1">
      <c r="B22" s="65">
        <v>17</v>
      </c>
      <c r="C22" s="66" t="s">
        <v>18</v>
      </c>
      <c r="D22" s="67">
        <f t="shared" si="0"/>
        <v>0.04145915473473058</v>
      </c>
      <c r="E22" s="68">
        <v>4795</v>
      </c>
      <c r="F22" s="27">
        <v>115656</v>
      </c>
      <c r="G22" s="28"/>
      <c r="H22" s="65">
        <v>17</v>
      </c>
      <c r="I22" s="66" t="s">
        <v>12</v>
      </c>
      <c r="J22" s="68">
        <v>3895</v>
      </c>
      <c r="K22" s="70">
        <f t="shared" si="1"/>
        <v>0.013103536440951663</v>
      </c>
    </row>
    <row r="23" spans="2:11" ht="18.75" customHeight="1">
      <c r="B23" s="69">
        <v>18</v>
      </c>
      <c r="C23" s="66" t="s">
        <v>16</v>
      </c>
      <c r="D23" s="67">
        <f t="shared" si="0"/>
        <v>0.03974222116791207</v>
      </c>
      <c r="E23" s="68">
        <v>5026</v>
      </c>
      <c r="F23" s="27">
        <v>126465</v>
      </c>
      <c r="G23" s="28"/>
      <c r="H23" s="69">
        <v>18</v>
      </c>
      <c r="I23" s="66" t="s">
        <v>20</v>
      </c>
      <c r="J23" s="68">
        <v>3758</v>
      </c>
      <c r="K23" s="70">
        <f t="shared" si="1"/>
        <v>0.012642641834427818</v>
      </c>
    </row>
    <row r="24" spans="2:11" ht="18.75" customHeight="1">
      <c r="B24" s="65">
        <v>19</v>
      </c>
      <c r="C24" s="66" t="s">
        <v>106</v>
      </c>
      <c r="D24" s="67">
        <f t="shared" si="0"/>
        <v>0.038927935977489614</v>
      </c>
      <c r="E24" s="68">
        <v>90534</v>
      </c>
      <c r="F24" s="27">
        <v>2325682</v>
      </c>
      <c r="G24" s="28"/>
      <c r="H24" s="69">
        <v>19</v>
      </c>
      <c r="I24" s="66" t="s">
        <v>19</v>
      </c>
      <c r="J24" s="68">
        <v>3459</v>
      </c>
      <c r="K24" s="70">
        <f t="shared" si="1"/>
        <v>0.011636747766175046</v>
      </c>
    </row>
    <row r="25" spans="2:11" ht="18.75" customHeight="1">
      <c r="B25" s="69">
        <v>20</v>
      </c>
      <c r="C25" s="66" t="s">
        <v>36</v>
      </c>
      <c r="D25" s="67">
        <f t="shared" si="0"/>
        <v>0.03793695696100222</v>
      </c>
      <c r="E25" s="68">
        <v>2253</v>
      </c>
      <c r="F25" s="27">
        <v>59388</v>
      </c>
      <c r="G25" s="28"/>
      <c r="H25" s="65">
        <v>20</v>
      </c>
      <c r="I25" s="66" t="s">
        <v>23</v>
      </c>
      <c r="J25" s="68">
        <v>3396</v>
      </c>
      <c r="K25" s="70">
        <f t="shared" si="1"/>
        <v>0.011424803531058242</v>
      </c>
    </row>
    <row r="26" spans="2:11" ht="18.75" customHeight="1">
      <c r="B26" s="65">
        <v>21</v>
      </c>
      <c r="C26" s="66" t="s">
        <v>24</v>
      </c>
      <c r="D26" s="67">
        <f t="shared" si="0"/>
        <v>0.03713550003479713</v>
      </c>
      <c r="E26" s="68">
        <v>2668</v>
      </c>
      <c r="F26" s="27">
        <v>71845</v>
      </c>
      <c r="G26" s="28"/>
      <c r="H26" s="69">
        <v>21</v>
      </c>
      <c r="I26" s="66" t="s">
        <v>5</v>
      </c>
      <c r="J26" s="68">
        <v>3164</v>
      </c>
      <c r="K26" s="70">
        <f t="shared" si="1"/>
        <v>0.010644310474755087</v>
      </c>
    </row>
    <row r="27" spans="2:11" ht="18.75" customHeight="1">
      <c r="B27" s="69">
        <v>22</v>
      </c>
      <c r="C27" s="66" t="s">
        <v>15</v>
      </c>
      <c r="D27" s="67">
        <f t="shared" si="0"/>
        <v>0.03650125169500365</v>
      </c>
      <c r="E27" s="68">
        <v>5599</v>
      </c>
      <c r="F27" s="27">
        <v>153392</v>
      </c>
      <c r="G27" s="28"/>
      <c r="H27" s="69">
        <v>22</v>
      </c>
      <c r="I27" s="66" t="s">
        <v>109</v>
      </c>
      <c r="J27" s="68">
        <v>2810</v>
      </c>
      <c r="K27" s="70">
        <f t="shared" si="1"/>
        <v>0.009453385725051135</v>
      </c>
    </row>
    <row r="28" spans="2:11" ht="18.75" customHeight="1">
      <c r="B28" s="65">
        <v>23</v>
      </c>
      <c r="C28" s="66" t="s">
        <v>23</v>
      </c>
      <c r="D28" s="67">
        <f t="shared" si="0"/>
        <v>0.03647769017594363</v>
      </c>
      <c r="E28" s="68">
        <v>3396</v>
      </c>
      <c r="F28" s="27">
        <v>93098</v>
      </c>
      <c r="G28" s="28"/>
      <c r="H28" s="65">
        <v>23</v>
      </c>
      <c r="I28" s="66" t="s">
        <v>24</v>
      </c>
      <c r="J28" s="68">
        <v>2668</v>
      </c>
      <c r="K28" s="70">
        <f t="shared" si="1"/>
        <v>0.008975670147486275</v>
      </c>
    </row>
    <row r="29" spans="2:11" ht="18.75" customHeight="1">
      <c r="B29" s="69">
        <v>24</v>
      </c>
      <c r="C29" s="66" t="s">
        <v>26</v>
      </c>
      <c r="D29" s="67">
        <f t="shared" si="0"/>
        <v>0.03575346886092288</v>
      </c>
      <c r="E29" s="68">
        <v>554</v>
      </c>
      <c r="F29" s="27">
        <v>15495</v>
      </c>
      <c r="G29" s="28"/>
      <c r="H29" s="69">
        <v>24</v>
      </c>
      <c r="I29" s="66" t="s">
        <v>107</v>
      </c>
      <c r="J29" s="68">
        <v>2633</v>
      </c>
      <c r="K29" s="70">
        <f t="shared" si="1"/>
        <v>0.00885792335019916</v>
      </c>
    </row>
    <row r="30" spans="2:11" ht="18.75" customHeight="1">
      <c r="B30" s="65">
        <v>25</v>
      </c>
      <c r="C30" s="66" t="s">
        <v>6</v>
      </c>
      <c r="D30" s="67">
        <f t="shared" si="0"/>
        <v>0.035509988329067946</v>
      </c>
      <c r="E30" s="68">
        <v>13570</v>
      </c>
      <c r="F30" s="27">
        <v>382146</v>
      </c>
      <c r="G30" s="28"/>
      <c r="H30" s="69">
        <v>25</v>
      </c>
      <c r="I30" s="66" t="s">
        <v>105</v>
      </c>
      <c r="J30" s="68">
        <v>2467</v>
      </c>
      <c r="K30" s="70">
        <f t="shared" si="1"/>
        <v>0.008299467111637421</v>
      </c>
    </row>
    <row r="31" spans="2:11" ht="18.75" customHeight="1">
      <c r="B31" s="69">
        <v>26</v>
      </c>
      <c r="C31" s="66" t="s">
        <v>29</v>
      </c>
      <c r="D31" s="67">
        <f t="shared" si="0"/>
        <v>0.03514019545163942</v>
      </c>
      <c r="E31" s="68">
        <v>1539</v>
      </c>
      <c r="F31" s="27">
        <v>43796</v>
      </c>
      <c r="G31" s="28"/>
      <c r="H31" s="65">
        <v>26</v>
      </c>
      <c r="I31" s="66" t="s">
        <v>30</v>
      </c>
      <c r="J31" s="68">
        <v>2396</v>
      </c>
      <c r="K31" s="70">
        <f t="shared" si="1"/>
        <v>0.008060609322854989</v>
      </c>
    </row>
    <row r="32" spans="2:11" ht="18.75" customHeight="1">
      <c r="B32" s="65">
        <v>27</v>
      </c>
      <c r="C32" s="66" t="s">
        <v>17</v>
      </c>
      <c r="D32" s="67">
        <f t="shared" si="0"/>
        <v>0.03492670490758445</v>
      </c>
      <c r="E32" s="68">
        <v>548</v>
      </c>
      <c r="F32" s="27">
        <v>15690</v>
      </c>
      <c r="G32" s="28"/>
      <c r="H32" s="69">
        <v>27</v>
      </c>
      <c r="I32" s="66" t="s">
        <v>110</v>
      </c>
      <c r="J32" s="68">
        <v>2387</v>
      </c>
      <c r="K32" s="70">
        <f t="shared" si="1"/>
        <v>0.00803033157498116</v>
      </c>
    </row>
    <row r="33" spans="2:11" ht="18.75" customHeight="1">
      <c r="B33" s="69">
        <v>28</v>
      </c>
      <c r="C33" s="66" t="s">
        <v>22</v>
      </c>
      <c r="D33" s="67">
        <f t="shared" si="0"/>
        <v>0.0341152246760063</v>
      </c>
      <c r="E33" s="68">
        <v>1690</v>
      </c>
      <c r="F33" s="27">
        <v>49538</v>
      </c>
      <c r="G33" s="28"/>
      <c r="H33" s="69">
        <v>28</v>
      </c>
      <c r="I33" s="66" t="s">
        <v>27</v>
      </c>
      <c r="J33" s="68">
        <v>2304</v>
      </c>
      <c r="K33" s="70">
        <f t="shared" si="1"/>
        <v>0.0077511034557002905</v>
      </c>
    </row>
    <row r="34" spans="2:11" ht="18.75" customHeight="1">
      <c r="B34" s="65">
        <v>29</v>
      </c>
      <c r="C34" s="66" t="s">
        <v>31</v>
      </c>
      <c r="D34" s="67">
        <f t="shared" si="0"/>
        <v>0.03327965646806227</v>
      </c>
      <c r="E34" s="68">
        <v>806</v>
      </c>
      <c r="F34" s="27">
        <v>24219</v>
      </c>
      <c r="G34" s="28"/>
      <c r="H34" s="65">
        <v>29</v>
      </c>
      <c r="I34" s="66" t="s">
        <v>36</v>
      </c>
      <c r="J34" s="68">
        <v>2253</v>
      </c>
      <c r="K34" s="70">
        <f t="shared" si="1"/>
        <v>0.007579529551081925</v>
      </c>
    </row>
    <row r="35" spans="2:11" ht="18.75" customHeight="1">
      <c r="B35" s="69">
        <v>30</v>
      </c>
      <c r="C35" s="66" t="s">
        <v>109</v>
      </c>
      <c r="D35" s="67">
        <f t="shared" si="0"/>
        <v>0.03274066133805607</v>
      </c>
      <c r="E35" s="68">
        <v>2810</v>
      </c>
      <c r="F35" s="27">
        <v>85826</v>
      </c>
      <c r="G35" s="28"/>
      <c r="H35" s="69">
        <v>30</v>
      </c>
      <c r="I35" s="66" t="s">
        <v>25</v>
      </c>
      <c r="J35" s="68">
        <v>2251</v>
      </c>
      <c r="K35" s="70">
        <f t="shared" si="1"/>
        <v>0.007572801162665519</v>
      </c>
    </row>
    <row r="36" spans="2:11" ht="18.75" customHeight="1">
      <c r="B36" s="65">
        <v>31</v>
      </c>
      <c r="C36" s="66" t="s">
        <v>108</v>
      </c>
      <c r="D36" s="67">
        <f t="shared" si="0"/>
        <v>0.031127765668388523</v>
      </c>
      <c r="E36" s="68">
        <v>2085</v>
      </c>
      <c r="F36" s="27">
        <v>66982</v>
      </c>
      <c r="G36" s="28"/>
      <c r="H36" s="69">
        <v>31</v>
      </c>
      <c r="I36" s="66" t="s">
        <v>32</v>
      </c>
      <c r="J36" s="68">
        <v>2087</v>
      </c>
      <c r="K36" s="70">
        <f t="shared" si="1"/>
        <v>0.007021073312520185</v>
      </c>
    </row>
    <row r="37" spans="2:11" ht="18.75" customHeight="1">
      <c r="B37" s="69">
        <v>32</v>
      </c>
      <c r="C37" s="66" t="s">
        <v>35</v>
      </c>
      <c r="D37" s="67">
        <f t="shared" si="0"/>
        <v>0.031002913025384937</v>
      </c>
      <c r="E37" s="68">
        <v>1341</v>
      </c>
      <c r="F37" s="27">
        <v>43254</v>
      </c>
      <c r="G37" s="28"/>
      <c r="H37" s="65">
        <v>32</v>
      </c>
      <c r="I37" s="66" t="s">
        <v>108</v>
      </c>
      <c r="J37" s="68">
        <v>2085</v>
      </c>
      <c r="K37" s="70">
        <f t="shared" si="1"/>
        <v>0.007014344924103778</v>
      </c>
    </row>
    <row r="38" spans="2:11" ht="18.75" customHeight="1">
      <c r="B38" s="65">
        <v>33</v>
      </c>
      <c r="C38" s="66" t="s">
        <v>37</v>
      </c>
      <c r="D38" s="67">
        <f t="shared" si="0"/>
        <v>0.030525514089870524</v>
      </c>
      <c r="E38" s="68">
        <v>1002</v>
      </c>
      <c r="F38" s="27">
        <v>32825</v>
      </c>
      <c r="G38" s="28"/>
      <c r="H38" s="69">
        <v>33</v>
      </c>
      <c r="I38" s="66" t="s">
        <v>21</v>
      </c>
      <c r="J38" s="68">
        <v>1937</v>
      </c>
      <c r="K38" s="70">
        <f t="shared" si="1"/>
        <v>0.006516444181289697</v>
      </c>
    </row>
    <row r="39" spans="1:12" s="23" customFormat="1" ht="18.75" customHeight="1">
      <c r="A39" s="1"/>
      <c r="B39" s="69">
        <v>34</v>
      </c>
      <c r="C39" s="66" t="s">
        <v>28</v>
      </c>
      <c r="D39" s="67">
        <f t="shared" si="0"/>
        <v>0.03029036247409033</v>
      </c>
      <c r="E39" s="68">
        <v>1739</v>
      </c>
      <c r="F39" s="27">
        <v>57411</v>
      </c>
      <c r="G39" s="28"/>
      <c r="H39" s="69">
        <v>34</v>
      </c>
      <c r="I39" s="66" t="s">
        <v>28</v>
      </c>
      <c r="J39" s="68">
        <v>1739</v>
      </c>
      <c r="K39" s="70">
        <f t="shared" si="1"/>
        <v>0.0058503337280654535</v>
      </c>
      <c r="L39" s="1"/>
    </row>
    <row r="40" spans="1:12" s="23" customFormat="1" ht="18.75" customHeight="1">
      <c r="A40" s="1"/>
      <c r="B40" s="65">
        <v>35</v>
      </c>
      <c r="C40" s="66" t="s">
        <v>39</v>
      </c>
      <c r="D40" s="67">
        <f t="shared" si="0"/>
        <v>0.028676800869996927</v>
      </c>
      <c r="E40" s="68">
        <v>1213</v>
      </c>
      <c r="F40" s="27">
        <v>42299</v>
      </c>
      <c r="G40" s="28"/>
      <c r="H40" s="65">
        <v>35</v>
      </c>
      <c r="I40" s="66" t="s">
        <v>33</v>
      </c>
      <c r="J40" s="68">
        <v>1704</v>
      </c>
      <c r="K40" s="70">
        <f t="shared" si="1"/>
        <v>0.00573258693077834</v>
      </c>
      <c r="L40" s="1"/>
    </row>
    <row r="41" spans="2:11" ht="18.75" customHeight="1">
      <c r="B41" s="69">
        <v>36</v>
      </c>
      <c r="C41" s="66" t="s">
        <v>10</v>
      </c>
      <c r="D41" s="67">
        <f t="shared" si="0"/>
        <v>0.02856507506712057</v>
      </c>
      <c r="E41" s="68">
        <v>8735</v>
      </c>
      <c r="F41" s="27">
        <v>305793</v>
      </c>
      <c r="G41" s="28"/>
      <c r="H41" s="69">
        <v>36</v>
      </c>
      <c r="I41" s="66" t="s">
        <v>22</v>
      </c>
      <c r="J41" s="68">
        <v>1690</v>
      </c>
      <c r="K41" s="70">
        <f t="shared" si="1"/>
        <v>0.0056854882118634945</v>
      </c>
    </row>
    <row r="42" spans="2:11" ht="18.75" customHeight="1">
      <c r="B42" s="65">
        <v>37</v>
      </c>
      <c r="C42" s="66" t="s">
        <v>20</v>
      </c>
      <c r="D42" s="67">
        <f t="shared" si="0"/>
        <v>0.028435660345949545</v>
      </c>
      <c r="E42" s="68">
        <v>3758</v>
      </c>
      <c r="F42" s="27">
        <v>132158</v>
      </c>
      <c r="G42" s="28"/>
      <c r="H42" s="69">
        <v>37</v>
      </c>
      <c r="I42" s="66" t="s">
        <v>38</v>
      </c>
      <c r="J42" s="68">
        <v>1610</v>
      </c>
      <c r="K42" s="70">
        <f t="shared" si="1"/>
        <v>0.005416352675207234</v>
      </c>
    </row>
    <row r="43" spans="2:11" ht="18.75" customHeight="1">
      <c r="B43" s="69">
        <v>38</v>
      </c>
      <c r="C43" s="66" t="s">
        <v>34</v>
      </c>
      <c r="D43" s="67">
        <f t="shared" si="0"/>
        <v>0.027809442386244894</v>
      </c>
      <c r="E43" s="68">
        <v>1171</v>
      </c>
      <c r="F43" s="27">
        <v>42108</v>
      </c>
      <c r="G43" s="28"/>
      <c r="H43" s="65">
        <v>38</v>
      </c>
      <c r="I43" s="66" t="s">
        <v>29</v>
      </c>
      <c r="J43" s="68">
        <v>1539</v>
      </c>
      <c r="K43" s="70">
        <f t="shared" si="1"/>
        <v>0.005177494886424804</v>
      </c>
    </row>
    <row r="44" spans="2:11" ht="18.75" customHeight="1">
      <c r="B44" s="65">
        <v>39</v>
      </c>
      <c r="C44" s="66" t="s">
        <v>38</v>
      </c>
      <c r="D44" s="67">
        <f t="shared" si="0"/>
        <v>0.027697971682694788</v>
      </c>
      <c r="E44" s="68">
        <v>1610</v>
      </c>
      <c r="F44" s="27">
        <v>58127</v>
      </c>
      <c r="G44" s="28"/>
      <c r="H44" s="69">
        <v>39</v>
      </c>
      <c r="I44" s="66" t="s">
        <v>35</v>
      </c>
      <c r="J44" s="68">
        <v>1341</v>
      </c>
      <c r="K44" s="70">
        <f t="shared" si="1"/>
        <v>0.00451138443320056</v>
      </c>
    </row>
    <row r="45" spans="2:11" ht="18.75" customHeight="1">
      <c r="B45" s="69">
        <v>40</v>
      </c>
      <c r="C45" s="66" t="s">
        <v>110</v>
      </c>
      <c r="D45" s="67">
        <f t="shared" si="0"/>
        <v>0.027640431223149874</v>
      </c>
      <c r="E45" s="68">
        <v>2387</v>
      </c>
      <c r="F45" s="27">
        <v>86359</v>
      </c>
      <c r="G45" s="28"/>
      <c r="H45" s="69">
        <v>40</v>
      </c>
      <c r="I45" s="66" t="s">
        <v>40</v>
      </c>
      <c r="J45" s="68">
        <v>1305</v>
      </c>
      <c r="K45" s="70">
        <f t="shared" si="1"/>
        <v>0.004390273441705243</v>
      </c>
    </row>
    <row r="46" spans="2:11" ht="18.75" customHeight="1">
      <c r="B46" s="65">
        <v>41</v>
      </c>
      <c r="C46" s="66" t="s">
        <v>25</v>
      </c>
      <c r="D46" s="67">
        <f t="shared" si="0"/>
        <v>0.027279557903921663</v>
      </c>
      <c r="E46" s="68">
        <v>2251</v>
      </c>
      <c r="F46" s="27">
        <v>82516</v>
      </c>
      <c r="G46" s="28"/>
      <c r="H46" s="65">
        <v>41</v>
      </c>
      <c r="I46" s="66" t="s">
        <v>39</v>
      </c>
      <c r="J46" s="68">
        <v>1213</v>
      </c>
      <c r="K46" s="70">
        <f t="shared" si="1"/>
        <v>0.004080767574550543</v>
      </c>
    </row>
    <row r="47" spans="2:11" ht="18.75" customHeight="1">
      <c r="B47" s="69">
        <v>42</v>
      </c>
      <c r="C47" s="66" t="s">
        <v>27</v>
      </c>
      <c r="D47" s="67">
        <f t="shared" si="0"/>
        <v>0.023835386859501567</v>
      </c>
      <c r="E47" s="68">
        <v>2304</v>
      </c>
      <c r="F47" s="27">
        <v>96663</v>
      </c>
      <c r="G47" s="28"/>
      <c r="H47" s="69">
        <v>41</v>
      </c>
      <c r="I47" s="66" t="s">
        <v>34</v>
      </c>
      <c r="J47" s="68">
        <v>1171</v>
      </c>
      <c r="K47" s="70">
        <f t="shared" si="1"/>
        <v>0.003939471417806007</v>
      </c>
    </row>
    <row r="48" spans="2:11" ht="18.75" customHeight="1">
      <c r="B48" s="65">
        <v>43</v>
      </c>
      <c r="C48" s="66" t="s">
        <v>32</v>
      </c>
      <c r="D48" s="67">
        <f t="shared" si="0"/>
        <v>0.022445928650555502</v>
      </c>
      <c r="E48" s="68">
        <v>2087</v>
      </c>
      <c r="F48" s="27">
        <v>92979</v>
      </c>
      <c r="G48" s="28"/>
      <c r="H48" s="69">
        <v>43</v>
      </c>
      <c r="I48" s="66" t="s">
        <v>111</v>
      </c>
      <c r="J48" s="68">
        <v>1149</v>
      </c>
      <c r="K48" s="70">
        <f t="shared" si="1"/>
        <v>0.0038654591452255355</v>
      </c>
    </row>
    <row r="49" spans="2:11" ht="18.75" customHeight="1">
      <c r="B49" s="69">
        <v>44</v>
      </c>
      <c r="C49" s="66" t="s">
        <v>40</v>
      </c>
      <c r="D49" s="67">
        <f t="shared" si="0"/>
        <v>0.022006745362563238</v>
      </c>
      <c r="E49" s="68">
        <v>1305</v>
      </c>
      <c r="F49" s="27">
        <v>59300</v>
      </c>
      <c r="G49" s="28"/>
      <c r="H49" s="65">
        <v>44</v>
      </c>
      <c r="I49" s="66" t="s">
        <v>37</v>
      </c>
      <c r="J49" s="68">
        <v>1002</v>
      </c>
      <c r="K49" s="70">
        <f t="shared" si="1"/>
        <v>0.0033709225966196575</v>
      </c>
    </row>
    <row r="50" spans="2:11" ht="18.75" customHeight="1">
      <c r="B50" s="65">
        <v>45</v>
      </c>
      <c r="C50" s="66" t="s">
        <v>46</v>
      </c>
      <c r="D50" s="67">
        <f t="shared" si="0"/>
        <v>0.02159827213822894</v>
      </c>
      <c r="E50" s="68">
        <v>20</v>
      </c>
      <c r="F50" s="27">
        <v>926</v>
      </c>
      <c r="G50" s="28"/>
      <c r="H50" s="69">
        <v>45</v>
      </c>
      <c r="I50" s="66" t="s">
        <v>31</v>
      </c>
      <c r="J50" s="68">
        <v>806</v>
      </c>
      <c r="K50" s="70">
        <f t="shared" si="1"/>
        <v>0.0027115405318118204</v>
      </c>
    </row>
    <row r="51" spans="2:11" ht="18.75" customHeight="1">
      <c r="B51" s="69">
        <v>46</v>
      </c>
      <c r="C51" s="66" t="s">
        <v>30</v>
      </c>
      <c r="D51" s="67">
        <f t="shared" si="0"/>
        <v>0.02128623590764119</v>
      </c>
      <c r="E51" s="68">
        <v>2396</v>
      </c>
      <c r="F51" s="27">
        <v>112561</v>
      </c>
      <c r="G51" s="28"/>
      <c r="H51" s="69">
        <v>46</v>
      </c>
      <c r="I51" s="66" t="s">
        <v>42</v>
      </c>
      <c r="J51" s="68">
        <v>709</v>
      </c>
      <c r="K51" s="70">
        <f t="shared" si="1"/>
        <v>0.0023852136936161053</v>
      </c>
    </row>
    <row r="52" spans="2:11" ht="18.75" customHeight="1">
      <c r="B52" s="65">
        <v>47</v>
      </c>
      <c r="C52" s="66" t="s">
        <v>14</v>
      </c>
      <c r="D52" s="67">
        <f t="shared" si="0"/>
        <v>0.020952995819538522</v>
      </c>
      <c r="E52" s="68">
        <v>7854</v>
      </c>
      <c r="F52" s="27">
        <v>374839</v>
      </c>
      <c r="G52" s="28"/>
      <c r="H52" s="65">
        <v>47</v>
      </c>
      <c r="I52" s="66" t="s">
        <v>26</v>
      </c>
      <c r="J52" s="68">
        <v>554</v>
      </c>
      <c r="K52" s="70">
        <f t="shared" si="1"/>
        <v>0.0018637635913446012</v>
      </c>
    </row>
    <row r="53" spans="2:11" ht="18.75" customHeight="1">
      <c r="B53" s="69">
        <v>48</v>
      </c>
      <c r="C53" s="66" t="s">
        <v>42</v>
      </c>
      <c r="D53" s="67">
        <f t="shared" si="0"/>
        <v>0.02071645628798504</v>
      </c>
      <c r="E53" s="68">
        <v>709</v>
      </c>
      <c r="F53" s="27">
        <v>34224</v>
      </c>
      <c r="G53" s="28"/>
      <c r="H53" s="69">
        <v>48</v>
      </c>
      <c r="I53" s="66" t="s">
        <v>17</v>
      </c>
      <c r="J53" s="68">
        <v>548</v>
      </c>
      <c r="K53" s="70">
        <f t="shared" si="1"/>
        <v>0.0018435784260953816</v>
      </c>
    </row>
    <row r="54" spans="1:12" s="23" customFormat="1" ht="18.75" customHeight="1">
      <c r="A54" s="1"/>
      <c r="B54" s="65">
        <v>49</v>
      </c>
      <c r="C54" s="66" t="s">
        <v>33</v>
      </c>
      <c r="D54" s="67">
        <f t="shared" si="0"/>
        <v>0.020487664117731928</v>
      </c>
      <c r="E54" s="68">
        <v>1704</v>
      </c>
      <c r="F54" s="27">
        <v>83172</v>
      </c>
      <c r="G54" s="28"/>
      <c r="H54" s="69">
        <v>49</v>
      </c>
      <c r="I54" s="66" t="s">
        <v>45</v>
      </c>
      <c r="J54" s="68">
        <v>441</v>
      </c>
      <c r="K54" s="70">
        <f t="shared" si="1"/>
        <v>0.0014836096458176338</v>
      </c>
      <c r="L54" s="1"/>
    </row>
    <row r="55" spans="1:12" s="23" customFormat="1" ht="18.75" customHeight="1">
      <c r="A55" s="1"/>
      <c r="B55" s="69">
        <v>50</v>
      </c>
      <c r="C55" s="66" t="s">
        <v>45</v>
      </c>
      <c r="D55" s="67">
        <f t="shared" si="0"/>
        <v>0.020288921604711078</v>
      </c>
      <c r="E55" s="68">
        <v>441</v>
      </c>
      <c r="F55" s="27">
        <v>21736</v>
      </c>
      <c r="G55" s="28"/>
      <c r="H55" s="65">
        <v>50</v>
      </c>
      <c r="I55" s="66" t="s">
        <v>44</v>
      </c>
      <c r="J55" s="68">
        <v>435</v>
      </c>
      <c r="K55" s="70">
        <f t="shared" si="1"/>
        <v>0.0014634244805684143</v>
      </c>
      <c r="L55" s="1"/>
    </row>
    <row r="56" spans="2:11" ht="18.75" customHeight="1">
      <c r="B56" s="65">
        <v>51</v>
      </c>
      <c r="C56" s="66" t="s">
        <v>111</v>
      </c>
      <c r="D56" s="67">
        <f t="shared" si="0"/>
        <v>0.018807392008904456</v>
      </c>
      <c r="E56" s="68">
        <v>1149</v>
      </c>
      <c r="F56" s="27">
        <v>61093</v>
      </c>
      <c r="G56" s="28"/>
      <c r="H56" s="69">
        <v>51</v>
      </c>
      <c r="I56" s="66" t="s">
        <v>9</v>
      </c>
      <c r="J56" s="68">
        <v>401</v>
      </c>
      <c r="K56" s="70">
        <f t="shared" si="1"/>
        <v>0.0013490418774895036</v>
      </c>
    </row>
    <row r="57" spans="2:11" ht="18.75" customHeight="1">
      <c r="B57" s="69">
        <v>52</v>
      </c>
      <c r="C57" s="66" t="s">
        <v>44</v>
      </c>
      <c r="D57" s="67">
        <f t="shared" si="0"/>
        <v>0.01548979809849375</v>
      </c>
      <c r="E57" s="68">
        <v>435</v>
      </c>
      <c r="F57" s="27">
        <v>28083</v>
      </c>
      <c r="G57" s="28"/>
      <c r="H57" s="69">
        <v>52</v>
      </c>
      <c r="I57" s="66" t="s">
        <v>41</v>
      </c>
      <c r="J57" s="68">
        <v>39</v>
      </c>
      <c r="K57" s="70">
        <f t="shared" si="1"/>
        <v>0.0001312035741199268</v>
      </c>
    </row>
    <row r="58" spans="2:11" ht="18.75" customHeight="1">
      <c r="B58" s="65">
        <v>53</v>
      </c>
      <c r="C58" s="66" t="s">
        <v>41</v>
      </c>
      <c r="D58" s="67">
        <f t="shared" si="0"/>
        <v>0.009636767976278725</v>
      </c>
      <c r="E58" s="68">
        <v>39</v>
      </c>
      <c r="F58" s="27">
        <v>4047</v>
      </c>
      <c r="G58" s="28"/>
      <c r="H58" s="65">
        <v>53</v>
      </c>
      <c r="I58" s="66" t="s">
        <v>43</v>
      </c>
      <c r="J58" s="68">
        <v>20</v>
      </c>
      <c r="K58" s="70">
        <f t="shared" si="1"/>
        <v>6.728388416406503E-05</v>
      </c>
    </row>
    <row r="59" spans="2:11" ht="18.75" customHeight="1">
      <c r="B59" s="69">
        <v>54</v>
      </c>
      <c r="C59" s="69" t="s">
        <v>43</v>
      </c>
      <c r="D59" s="67">
        <f t="shared" si="0"/>
        <v>0.00744324525493115</v>
      </c>
      <c r="E59" s="68">
        <v>20</v>
      </c>
      <c r="F59" s="71">
        <v>2687</v>
      </c>
      <c r="G59" s="28"/>
      <c r="H59" s="69">
        <v>54</v>
      </c>
      <c r="I59" s="66" t="s">
        <v>46</v>
      </c>
      <c r="J59" s="68">
        <v>20</v>
      </c>
      <c r="K59" s="70">
        <f t="shared" si="1"/>
        <v>6.728388416406503E-05</v>
      </c>
    </row>
    <row r="60" spans="2:11" ht="18.75" customHeight="1">
      <c r="B60" s="72"/>
      <c r="C60" s="66" t="s">
        <v>132</v>
      </c>
      <c r="D60" s="67">
        <f t="shared" si="0"/>
        <v>0.039729142327251915</v>
      </c>
      <c r="E60" s="73">
        <f>SUM(E6:E59)</f>
        <v>297248</v>
      </c>
      <c r="F60" s="27">
        <f>SUM(F6:F59)</f>
        <v>7481863</v>
      </c>
      <c r="G60" s="29"/>
      <c r="H60" s="72"/>
      <c r="I60" s="65" t="s">
        <v>104</v>
      </c>
      <c r="J60" s="68">
        <f>SUM(J6:J59)</f>
        <v>297248</v>
      </c>
      <c r="K60" s="74"/>
    </row>
    <row r="61" spans="2:11" ht="18" customHeight="1">
      <c r="B61" s="1" t="s">
        <v>133</v>
      </c>
      <c r="G61" s="30"/>
      <c r="H61" s="9"/>
      <c r="I61" s="80" t="s">
        <v>134</v>
      </c>
      <c r="J61" s="80"/>
      <c r="K61" s="80"/>
    </row>
    <row r="62" ht="13.5">
      <c r="B62" s="6"/>
    </row>
    <row r="63" ht="13.5">
      <c r="J63" s="31"/>
    </row>
    <row r="64" ht="13.5">
      <c r="H64" s="7"/>
    </row>
  </sheetData>
  <sheetProtection/>
  <mergeCells count="2">
    <mergeCell ref="C3:E3"/>
    <mergeCell ref="I61:K61"/>
  </mergeCells>
  <printOptions/>
  <pageMargins left="0.7874015748031497" right="0.3937007874015748" top="0.5905511811023623" bottom="0.5905511811023623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2023-12-25T01:15:31Z</dcterms:created>
  <dcterms:modified xsi:type="dcterms:W3CDTF">2024-02-15T04:48:21Z</dcterms:modified>
  <cp:category/>
  <cp:version/>
  <cp:contentType/>
  <cp:contentStatus/>
</cp:coreProperties>
</file>