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5 市町村から回答\02　豊橋市\下水道事業（公下、特環、農集）○\"/>
    </mc:Choice>
  </mc:AlternateContent>
  <xr:revisionPtr revIDLastSave="0" documentId="13_ncr:1_{21839FEC-0FFD-43AB-B388-5EE08DC30C0B}" xr6:coauthVersionLast="47" xr6:coauthVersionMax="47" xr10:uidLastSave="{00000000-0000-0000-0000-000000000000}"/>
  <workbookProtection workbookAlgorithmName="SHA-512" workbookHashValue="7LVpXzM1KvJgfwSR0W1hgqlr94TWgXoftYXi4QMLiqHOuGJ2Dk9ftB1EeiVkCBOZVS33innkKFogw2qRcA1gEg==" workbookSaltValue="o/cUniO4Qsuovi/CsFhxFA==" workbookSpinCount="100000" lockStructure="1"/>
  <bookViews>
    <workbookView xWindow="-98" yWindow="-98" windowWidth="17115" windowHeight="108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W10" i="4" s="1"/>
  <c r="P6" i="5"/>
  <c r="P10" i="4" s="1"/>
  <c r="O6" i="5"/>
  <c r="N6" i="5"/>
  <c r="M6" i="5"/>
  <c r="AD8" i="4" s="1"/>
  <c r="L6" i="5"/>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G85" i="4"/>
  <c r="F85" i="4"/>
  <c r="E85" i="4"/>
  <c r="BB10" i="4"/>
  <c r="AT10" i="4"/>
  <c r="I10" i="4"/>
  <c r="B10" i="4"/>
  <c r="BB8" i="4"/>
  <c r="AT8" i="4"/>
  <c r="W8" i="4"/>
  <c r="P8" i="4"/>
  <c r="I8"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<sst xmlns="http://schemas.openxmlformats.org/spreadsheetml/2006/main" count="275" uniqueCount="117">
  <si>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</si>
  <si>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</si>
  <si>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</si>
  <si>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</si>
  <si>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</si>
  <si>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</si>
  <si>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</si>
  <si>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</si>
  <si>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</si>
  <si>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</si>
  <si>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</si>
  <si>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</si>
  <si>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</si>
  <si>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</si>
  <si>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</si>
  <si>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</si>
  <si>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</si>
  <si>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</si>
  <si>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</si>
  <si>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</si>
  <si>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</si>
  <si>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</si>
  <si>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</si>
  <si>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</si>
  <si>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</si>
  <si>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</si>
  <si>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</si>
  <si>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</si>
  <si>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</si>
  <si>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</si>
  <si>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</si>
  <si>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</si>
  <si>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</si>
  <si>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</si>
  <si>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</si>
  <si>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</si>
  <si>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</si>
  <si>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</si>
  <si>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</si>
  <si>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</si>
  <si>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</si>
  <si>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</si>
  <si>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</si>
  <si>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</si>
  <si>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</si>
  <si>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</si>
  <si>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</si>
  <si>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</si>
  <si>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</si>
  <si>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</si>
  <si>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</si>
  <si>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</si>
  <si>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</si>
  <si>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</si>
  <si>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</si>
  <si>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</si>
  <si>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</si>
  <si>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</si>
  <si>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</si>
  <si>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</si>
  <si>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</si>
  <si>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</si>
  <si>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</si>
  <si>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</si>
  <si>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</si>
  <si>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</si>
  <si>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</si>
  <si>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</si>
  <si>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</si>
  <si>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</si>
  <si>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</si>
  <si>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</si>
  <si>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</si>
  <si>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</si>
  <si>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</si>
  <si>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</si>
  <si>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</si>
  <si>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</si>
  <si>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</si>
  <si>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</si>
  <si>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</si>
  <si>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</si>
  <si>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</si>
  <si>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</si>
  <si>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</si>
  <si>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</si>
  <si>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</si>
  <si>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</si>
  <si>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</si>
  <si>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</si>
  <si>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</si>
  <si>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</si>
  <si>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</si>
  <si>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</si>
  <si>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</si>
  <si>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</si>
  <si>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豊橋市</t>
  </si>
  <si>
    <t>法適用</t>
  </si>
  <si>
    <t>下水道事業</t>
  </si>
  <si>
    <t>農業集落排水</t>
  </si>
  <si>
    <t>F1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</si>
  <si>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</si>
  <si>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</si>
  <si>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</si>
  <si>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</si>
  <si>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</si>
  <si>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</si>
  <si>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</si>
  <si>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</si>
  <si>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</si>
  <si>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</si>
  <si>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</si>
  <si>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</si>
  <si>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</si>
  <si>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・現在のところ管渠の更新投資・老朽化対策の実施はないが、今後は管渠の経過年数が増えていくことを踏まえて、計画的な対策をしていく必要がある。</t>
    <phoneticPr fontId="4"/>
  </si>
  <si>
    <t>・経営の健全性・効率性については、令和4年度もおおむね良好な水準であったが、人口減少や節水型社会への転換等により使用料の増加が見込めないこと、また物価上昇等、短期的、長期的な経営環境悪化の要因が発生している。事業運営の効率化等による総コストの縮減を図り、更なる経営安定化と着実な事業実施を目指す。
・老朽化の状況については、今後管渠・施設の経過年数が増えていくことを踏まえて、ストックマネジメント事業を実施していく。
・経営戦略については、令和２年度に策定済み、令和７年度に見直し予定である。</t>
    <rPh sb="56" eb="59">
      <t>シヨウリョウ</t>
    </rPh>
    <rPh sb="60" eb="62">
      <t>ゾウカ</t>
    </rPh>
    <rPh sb="63" eb="65">
      <t>ミコ</t>
    </rPh>
    <rPh sb="73" eb="75">
      <t>ブッカ</t>
    </rPh>
    <rPh sb="75" eb="77">
      <t>ジョウショウ</t>
    </rPh>
    <rPh sb="77" eb="78">
      <t>ナド</t>
    </rPh>
    <phoneticPr fontId="4"/>
  </si>
  <si>
    <t>・①経常収支比率は、令和3年度と比べて0.17ポイント減少したものの、類似団体平均値を上回っている。
・③流動比率は、令和3年度と比べて8.47ポイント増加したものの、類似団体平均値を下回っている。主な要因は資本費平準化債の借入が大きな要因と思われるが、引き続き支払い能力を高めるべく経営改善を図る。
・④企業債残高対事業規模比率は、全国及び類似団体平均値と比べ低い水準となっている。今後も施設の更新等が必要となるため、引き続き計画的な借入と投資を行っていく。
・⑤経費回収率は100％を超え、全国及び類似団体平均値を上回っている。⑥汚水処理原価は、令和3年度と比べて1.20ポイント増加したが、全国及び類似団体平均値を下回っている。
・⑦施設利用率は、令和3年度に比べて6.45ポイント増加した。不明浸入水の増加によるものと考えられるため、引き続き老朽化対策に努める。
・⑧水洗化率は、全国及び類似団体平均値と比べて高い水準を満たしている。
　なお、本市農業集落排水事業は令和2年4月1日から地方公営企業法を適用したため、令和元年度以前の数値はすべて0となっている。</t>
    <rPh sb="10" eb="12">
      <t>レイワ</t>
    </rPh>
    <rPh sb="14" eb="15">
      <t>ド</t>
    </rPh>
    <rPh sb="16" eb="17">
      <t>クラ</t>
    </rPh>
    <rPh sb="27" eb="29">
      <t>ゲンショウ</t>
    </rPh>
    <rPh sb="76" eb="78">
      <t>ゾウカ</t>
    </rPh>
    <rPh sb="92" eb="93">
      <t>シタ</t>
    </rPh>
    <rPh sb="99" eb="100">
      <t>オモ</t>
    </rPh>
    <rPh sb="101" eb="103">
      <t>ヨウイン</t>
    </rPh>
    <rPh sb="127" eb="128">
      <t>ヒ</t>
    </rPh>
    <rPh sb="129" eb="130">
      <t>ツヅ</t>
    </rPh>
    <rPh sb="131" eb="133">
      <t>シハラ</t>
    </rPh>
    <rPh sb="134" eb="136">
      <t>ノウリョク</t>
    </rPh>
    <rPh sb="137" eb="138">
      <t>タカ</t>
    </rPh>
    <rPh sb="142" eb="144">
      <t>ケイエイ</t>
    </rPh>
    <rPh sb="144" eb="146">
      <t>カイゼン</t>
    </rPh>
    <rPh sb="147" eb="148">
      <t>ハカ</t>
    </rPh>
    <rPh sb="169" eb="170">
      <t>オヨ</t>
    </rPh>
    <rPh sb="247" eb="249">
      <t>ゼンコク</t>
    </rPh>
    <rPh sb="249" eb="250">
      <t>オヨ</t>
    </rPh>
    <rPh sb="292" eb="294">
      <t>ゾウカ</t>
    </rPh>
    <rPh sb="298" eb="301">
      <t>ゼンコクオヨ</t>
    </rPh>
    <rPh sb="310" eb="311">
      <t>シタ</t>
    </rPh>
    <rPh sb="333" eb="334">
      <t>クラ</t>
    </rPh>
    <rPh sb="344" eb="346">
      <t>ゾウカ</t>
    </rPh>
    <rPh sb="349" eb="354">
      <t>フメイシンニュウスイ</t>
    </rPh>
    <rPh sb="363" eb="364">
      <t>カンガ</t>
    </rPh>
    <rPh sb="371" eb="372">
      <t>ヒ</t>
    </rPh>
    <rPh sb="373" eb="374">
      <t>ツヅ</t>
    </rPh>
    <rPh sb="375" eb="378">
      <t>ロウキュウカ</t>
    </rPh>
    <rPh sb="394" eb="396">
      <t>ゼンコク</t>
    </rPh>
    <rPh sb="396" eb="397">
      <t>オヨ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</si>
</sst>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ED6-4AA9-BFB5-DC6C871AC89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0.02</c:v>
                </c:pt>
                <c:pt idx="3">
                  <c:v>0.01</c:v>
                </c:pt>
                <c:pt idx="4">
                  <c:v>0.01</c:v>
                </c:pt>
              </c:numCache>
            </c:numRef>
          </c:val>
          <c:smooth val="0"/>
          <c:extLst>
            <c:ext xmlns:c16="http://schemas.microsoft.com/office/drawing/2014/chart" uri="{C3380CC4-5D6E-409C-BE32-E72D297353CC}">
              <c16:uniqueId val="{00000001-8ED6-4AA9-BFB5-DC6C871AC89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61.51</c:v>
                </c:pt>
                <c:pt idx="3">
                  <c:v>59.47</c:v>
                </c:pt>
                <c:pt idx="4">
                  <c:v>65.92</c:v>
                </c:pt>
              </c:numCache>
            </c:numRef>
          </c:val>
          <c:extLst>
            <c:ext xmlns:c16="http://schemas.microsoft.com/office/drawing/2014/chart" uri="{C3380CC4-5D6E-409C-BE32-E72D297353CC}">
              <c16:uniqueId val="{00000000-51F6-4482-A68C-9609A51B126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55.26</c:v>
                </c:pt>
                <c:pt idx="3">
                  <c:v>54.54</c:v>
                </c:pt>
                <c:pt idx="4">
                  <c:v>52.9</c:v>
                </c:pt>
              </c:numCache>
            </c:numRef>
          </c:val>
          <c:smooth val="0"/>
          <c:extLst>
            <c:ext xmlns:c16="http://schemas.microsoft.com/office/drawing/2014/chart" uri="{C3380CC4-5D6E-409C-BE32-E72D297353CC}">
              <c16:uniqueId val="{00000001-51F6-4482-A68C-9609A51B126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94.62</c:v>
                </c:pt>
                <c:pt idx="3">
                  <c:v>94.61</c:v>
                </c:pt>
                <c:pt idx="4">
                  <c:v>94.95</c:v>
                </c:pt>
              </c:numCache>
            </c:numRef>
          </c:val>
          <c:extLst>
            <c:ext xmlns:c16="http://schemas.microsoft.com/office/drawing/2014/chart" uri="{C3380CC4-5D6E-409C-BE32-E72D297353CC}">
              <c16:uniqueId val="{00000000-3F48-49AC-B98D-58F266C3BDD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90.52</c:v>
                </c:pt>
                <c:pt idx="3">
                  <c:v>90.3</c:v>
                </c:pt>
                <c:pt idx="4">
                  <c:v>90.3</c:v>
                </c:pt>
              </c:numCache>
            </c:numRef>
          </c:val>
          <c:smooth val="0"/>
          <c:extLst>
            <c:ext xmlns:c16="http://schemas.microsoft.com/office/drawing/2014/chart" uri="{C3380CC4-5D6E-409C-BE32-E72D297353CC}">
              <c16:uniqueId val="{00000001-3F48-49AC-B98D-58F266C3BDD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103.68</c:v>
                </c:pt>
                <c:pt idx="3">
                  <c:v>103.5</c:v>
                </c:pt>
                <c:pt idx="4">
                  <c:v>103.33</c:v>
                </c:pt>
              </c:numCache>
            </c:numRef>
          </c:val>
          <c:extLst>
            <c:ext xmlns:c16="http://schemas.microsoft.com/office/drawing/2014/chart" uri="{C3380CC4-5D6E-409C-BE32-E72D297353CC}">
              <c16:uniqueId val="{00000000-47F5-4DC7-893A-744AF21B4F9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103.09</c:v>
                </c:pt>
                <c:pt idx="3">
                  <c:v>102.11</c:v>
                </c:pt>
                <c:pt idx="4">
                  <c:v>101.91</c:v>
                </c:pt>
              </c:numCache>
            </c:numRef>
          </c:val>
          <c:smooth val="0"/>
          <c:extLst>
            <c:ext xmlns:c16="http://schemas.microsoft.com/office/drawing/2014/chart" uri="{C3380CC4-5D6E-409C-BE32-E72D297353CC}">
              <c16:uniqueId val="{00000001-47F5-4DC7-893A-744AF21B4F9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3.95</c:v>
                </c:pt>
                <c:pt idx="3">
                  <c:v>7.42</c:v>
                </c:pt>
                <c:pt idx="4">
                  <c:v>10.69</c:v>
                </c:pt>
              </c:numCache>
            </c:numRef>
          </c:val>
          <c:extLst>
            <c:ext xmlns:c16="http://schemas.microsoft.com/office/drawing/2014/chart" uri="{C3380CC4-5D6E-409C-BE32-E72D297353CC}">
              <c16:uniqueId val="{00000000-90F7-465D-B4CE-4B0F02D44D3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24.8</c:v>
                </c:pt>
                <c:pt idx="3">
                  <c:v>28.12</c:v>
                </c:pt>
                <c:pt idx="4">
                  <c:v>28.79</c:v>
                </c:pt>
              </c:numCache>
            </c:numRef>
          </c:val>
          <c:smooth val="0"/>
          <c:extLst>
            <c:ext xmlns:c16="http://schemas.microsoft.com/office/drawing/2014/chart" uri="{C3380CC4-5D6E-409C-BE32-E72D297353CC}">
              <c16:uniqueId val="{00000001-90F7-465D-B4CE-4B0F02D44D3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A22-4632-A765-5B56BE2204E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0A22-4632-A765-5B56BE2204E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CC8-4D36-9822-5774184ADBE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101.24</c:v>
                </c:pt>
                <c:pt idx="3">
                  <c:v>124.9</c:v>
                </c:pt>
                <c:pt idx="4">
                  <c:v>124.8</c:v>
                </c:pt>
              </c:numCache>
            </c:numRef>
          </c:val>
          <c:smooth val="0"/>
          <c:extLst>
            <c:ext xmlns:c16="http://schemas.microsoft.com/office/drawing/2014/chart" uri="{C3380CC4-5D6E-409C-BE32-E72D297353CC}">
              <c16:uniqueId val="{00000001-1CC8-4D36-9822-5774184ADBE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12.15</c:v>
                </c:pt>
                <c:pt idx="3">
                  <c:v>22.93</c:v>
                </c:pt>
                <c:pt idx="4">
                  <c:v>31.4</c:v>
                </c:pt>
              </c:numCache>
            </c:numRef>
          </c:val>
          <c:extLst>
            <c:ext xmlns:c16="http://schemas.microsoft.com/office/drawing/2014/chart" uri="{C3380CC4-5D6E-409C-BE32-E72D297353CC}">
              <c16:uniqueId val="{00000000-F952-4849-BC9F-802638F10A0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37.24</c:v>
                </c:pt>
                <c:pt idx="3">
                  <c:v>33.58</c:v>
                </c:pt>
                <c:pt idx="4">
                  <c:v>35.42</c:v>
                </c:pt>
              </c:numCache>
            </c:numRef>
          </c:val>
          <c:smooth val="0"/>
          <c:extLst>
            <c:ext xmlns:c16="http://schemas.microsoft.com/office/drawing/2014/chart" uri="{C3380CC4-5D6E-409C-BE32-E72D297353CC}">
              <c16:uniqueId val="{00000001-F952-4849-BC9F-802638F10A0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229.95</c:v>
                </c:pt>
                <c:pt idx="3">
                  <c:v>217.07</c:v>
                </c:pt>
                <c:pt idx="4">
                  <c:v>198.71</c:v>
                </c:pt>
              </c:numCache>
            </c:numRef>
          </c:val>
          <c:extLst>
            <c:ext xmlns:c16="http://schemas.microsoft.com/office/drawing/2014/chart" uri="{C3380CC4-5D6E-409C-BE32-E72D297353CC}">
              <c16:uniqueId val="{00000000-4A0D-4531-9243-6266A97924F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783.8</c:v>
                </c:pt>
                <c:pt idx="3">
                  <c:v>778.81</c:v>
                </c:pt>
                <c:pt idx="4">
                  <c:v>718.49</c:v>
                </c:pt>
              </c:numCache>
            </c:numRef>
          </c:val>
          <c:smooth val="0"/>
          <c:extLst>
            <c:ext xmlns:c16="http://schemas.microsoft.com/office/drawing/2014/chart" uri="{C3380CC4-5D6E-409C-BE32-E72D297353CC}">
              <c16:uniqueId val="{00000001-4A0D-4531-9243-6266A97924F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112.31</c:v>
                </c:pt>
                <c:pt idx="3">
                  <c:v>113.3</c:v>
                </c:pt>
                <c:pt idx="4">
                  <c:v>112.56</c:v>
                </c:pt>
              </c:numCache>
            </c:numRef>
          </c:val>
          <c:extLst>
            <c:ext xmlns:c16="http://schemas.microsoft.com/office/drawing/2014/chart" uri="{C3380CC4-5D6E-409C-BE32-E72D297353CC}">
              <c16:uniqueId val="{00000000-36A6-4537-99A2-79AF19AC536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68.11</c:v>
                </c:pt>
                <c:pt idx="3">
                  <c:v>67.23</c:v>
                </c:pt>
                <c:pt idx="4">
                  <c:v>61.82</c:v>
                </c:pt>
              </c:numCache>
            </c:numRef>
          </c:val>
          <c:smooth val="0"/>
          <c:extLst>
            <c:ext xmlns:c16="http://schemas.microsoft.com/office/drawing/2014/chart" uri="{C3380CC4-5D6E-409C-BE32-E72D297353CC}">
              <c16:uniqueId val="{00000001-36A6-4537-99A2-79AF19AC536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150</c:v>
                </c:pt>
                <c:pt idx="3">
                  <c:v>150</c:v>
                </c:pt>
                <c:pt idx="4">
                  <c:v>151.19999999999999</c:v>
                </c:pt>
              </c:numCache>
            </c:numRef>
          </c:val>
          <c:extLst>
            <c:ext xmlns:c16="http://schemas.microsoft.com/office/drawing/2014/chart" uri="{C3380CC4-5D6E-409C-BE32-E72D297353CC}">
              <c16:uniqueId val="{00000000-B578-4C71-9E8A-2A3DD19C22A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222.41</c:v>
                </c:pt>
                <c:pt idx="3">
                  <c:v>228.21</c:v>
                </c:pt>
                <c:pt idx="4">
                  <c:v>246.9</c:v>
                </c:pt>
              </c:numCache>
            </c:numRef>
          </c:val>
          <c:smooth val="0"/>
          <c:extLst>
            <c:ext xmlns:c16="http://schemas.microsoft.com/office/drawing/2014/chart" uri="{C3380CC4-5D6E-409C-BE32-E72D297353CC}">
              <c16:uniqueId val="{00000001-B578-4C71-9E8A-2A3DD19C22A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640625" defaultRowHeight="12.75" x14ac:dyDescent="0.25"/>
  <cols>
    <col min="1" max="1" width="2.59765625" customWidth="1"/>
    <col min="2" max="62" width="3.73046875" customWidth="1"/>
    <col min="63" max="63" width="2.59765625" customWidth="1"/>
    <col min="64" max="78" width="3.1328125" customWidth="1"/>
    <col min="79" max="79" width="4.46484375" bestFit="1" customWidth="1"/>
    <col min="80" max="80" width="2.59765625" customWidth="1"/>
    <col min="81" max="82" width="4.46484375" bestFit="1" customWidth="1"/>
    <col min="83" max="104" width="2.59765625" customWidth="1"/>
  </cols>
  <sheetData>
    <row r="1" spans="1:78" ht="17.4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68" t="str">
        <f>データ!H6</f>
        <v>愛知県　豊橋市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F1</v>
      </c>
      <c r="X8" s="65"/>
      <c r="Y8" s="65"/>
      <c r="Z8" s="65"/>
      <c r="AA8" s="65"/>
      <c r="AB8" s="65"/>
      <c r="AC8" s="65"/>
      <c r="AD8" s="66" t="str">
        <f>データ!$M$6</f>
        <v>自治体職員</v>
      </c>
      <c r="AE8" s="66"/>
      <c r="AF8" s="66"/>
      <c r="AG8" s="66"/>
      <c r="AH8" s="66"/>
      <c r="AI8" s="66"/>
      <c r="AJ8" s="66"/>
      <c r="AK8" s="3"/>
      <c r="AL8" s="45">
        <f>データ!S6</f>
        <v>370761</v>
      </c>
      <c r="AM8" s="45"/>
      <c r="AN8" s="45"/>
      <c r="AO8" s="45"/>
      <c r="AP8" s="45"/>
      <c r="AQ8" s="45"/>
      <c r="AR8" s="45"/>
      <c r="AS8" s="45"/>
      <c r="AT8" s="46">
        <f>データ!T6</f>
        <v>262</v>
      </c>
      <c r="AU8" s="46"/>
      <c r="AV8" s="46"/>
      <c r="AW8" s="46"/>
      <c r="AX8" s="46"/>
      <c r="AY8" s="46"/>
      <c r="AZ8" s="46"/>
      <c r="BA8" s="46"/>
      <c r="BB8" s="46">
        <f>データ!U6</f>
        <v>1415.12</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5">
      <c r="A10" s="2"/>
      <c r="B10" s="46" t="str">
        <f>データ!N6</f>
        <v>-</v>
      </c>
      <c r="C10" s="46"/>
      <c r="D10" s="46"/>
      <c r="E10" s="46"/>
      <c r="F10" s="46"/>
      <c r="G10" s="46"/>
      <c r="H10" s="46"/>
      <c r="I10" s="46">
        <f>データ!O6</f>
        <v>74.239999999999995</v>
      </c>
      <c r="J10" s="46"/>
      <c r="K10" s="46"/>
      <c r="L10" s="46"/>
      <c r="M10" s="46"/>
      <c r="N10" s="46"/>
      <c r="O10" s="46"/>
      <c r="P10" s="46">
        <f>データ!P6</f>
        <v>2.27</v>
      </c>
      <c r="Q10" s="46"/>
      <c r="R10" s="46"/>
      <c r="S10" s="46"/>
      <c r="T10" s="46"/>
      <c r="U10" s="46"/>
      <c r="V10" s="46"/>
      <c r="W10" s="46">
        <f>データ!Q6</f>
        <v>86.09</v>
      </c>
      <c r="X10" s="46"/>
      <c r="Y10" s="46"/>
      <c r="Z10" s="46"/>
      <c r="AA10" s="46"/>
      <c r="AB10" s="46"/>
      <c r="AC10" s="46"/>
      <c r="AD10" s="45">
        <f>データ!R6</f>
        <v>2640</v>
      </c>
      <c r="AE10" s="45"/>
      <c r="AF10" s="45"/>
      <c r="AG10" s="45"/>
      <c r="AH10" s="45"/>
      <c r="AI10" s="45"/>
      <c r="AJ10" s="45"/>
      <c r="AK10" s="2"/>
      <c r="AL10" s="45">
        <f>データ!V6</f>
        <v>8380</v>
      </c>
      <c r="AM10" s="45"/>
      <c r="AN10" s="45"/>
      <c r="AO10" s="45"/>
      <c r="AP10" s="45"/>
      <c r="AQ10" s="45"/>
      <c r="AR10" s="45"/>
      <c r="AS10" s="45"/>
      <c r="AT10" s="46">
        <f>データ!W6</f>
        <v>4.03</v>
      </c>
      <c r="AU10" s="46"/>
      <c r="AV10" s="46"/>
      <c r="AW10" s="46"/>
      <c r="AX10" s="46"/>
      <c r="AY10" s="46"/>
      <c r="AZ10" s="46"/>
      <c r="BA10" s="46"/>
      <c r="BB10" s="46">
        <f>データ!X6</f>
        <v>2079.4</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7" customHeight="1" x14ac:dyDescent="0.2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7" customHeight="1" x14ac:dyDescent="0.2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7"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7"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7"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7"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7"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7"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7"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7"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7"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7"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7"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7"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7"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7"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7"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7"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7"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7"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7"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7"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7"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7"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7"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7"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7"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7"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7"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7"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7"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7"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7"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7"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7"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7"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7"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7"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7"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7"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7"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7"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7"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7"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7"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7"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7" customHeight="1" x14ac:dyDescent="0.2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7" customHeight="1" x14ac:dyDescent="0.2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7"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7"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7"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7"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7"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7"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7"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7"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7"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7"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7"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7"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7"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7"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7"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7"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7"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7"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7"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7"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7"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BM+Ibfe6YgIenAs53mnTQQuDJkiqduTni3N1X6giMGH6g0o9nHcLZIiBmhuhSgutXRdhhbxjYIatpda4t1UUTA==" saltValue="f7oYucBFdwhan+5EkM82Z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2.75" x14ac:dyDescent="0.25"/>
  <cols>
    <col min="2" max="144" width="11.8632812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5">
      <c r="A6" s="14" t="s">
        <v>95</v>
      </c>
      <c r="B6" s="19">
        <f>B7</f>
        <v>2022</v>
      </c>
      <c r="C6" s="19">
        <f t="shared" ref="C6:X6" si="3">C7</f>
        <v>232017</v>
      </c>
      <c r="D6" s="19">
        <f t="shared" si="3"/>
        <v>46</v>
      </c>
      <c r="E6" s="19">
        <f t="shared" si="3"/>
        <v>17</v>
      </c>
      <c r="F6" s="19">
        <f t="shared" si="3"/>
        <v>5</v>
      </c>
      <c r="G6" s="19">
        <f t="shared" si="3"/>
        <v>0</v>
      </c>
      <c r="H6" s="19" t="str">
        <f t="shared" si="3"/>
        <v>愛知県　豊橋市</v>
      </c>
      <c r="I6" s="19" t="str">
        <f t="shared" si="3"/>
        <v>法適用</v>
      </c>
      <c r="J6" s="19" t="str">
        <f t="shared" si="3"/>
        <v>下水道事業</v>
      </c>
      <c r="K6" s="19" t="str">
        <f t="shared" si="3"/>
        <v>農業集落排水</v>
      </c>
      <c r="L6" s="19" t="str">
        <f t="shared" si="3"/>
        <v>F1</v>
      </c>
      <c r="M6" s="19" t="str">
        <f t="shared" si="3"/>
        <v>自治体職員</v>
      </c>
      <c r="N6" s="20" t="str">
        <f t="shared" si="3"/>
        <v>-</v>
      </c>
      <c r="O6" s="20">
        <f t="shared" si="3"/>
        <v>74.239999999999995</v>
      </c>
      <c r="P6" s="20">
        <f t="shared" si="3"/>
        <v>2.27</v>
      </c>
      <c r="Q6" s="20">
        <f t="shared" si="3"/>
        <v>86.09</v>
      </c>
      <c r="R6" s="20">
        <f t="shared" si="3"/>
        <v>2640</v>
      </c>
      <c r="S6" s="20">
        <f t="shared" si="3"/>
        <v>370761</v>
      </c>
      <c r="T6" s="20">
        <f t="shared" si="3"/>
        <v>262</v>
      </c>
      <c r="U6" s="20">
        <f t="shared" si="3"/>
        <v>1415.12</v>
      </c>
      <c r="V6" s="20">
        <f t="shared" si="3"/>
        <v>8380</v>
      </c>
      <c r="W6" s="20">
        <f t="shared" si="3"/>
        <v>4.03</v>
      </c>
      <c r="X6" s="20">
        <f t="shared" si="3"/>
        <v>2079.4</v>
      </c>
      <c r="Y6" s="21" t="str">
        <f>IF(Y7="",NA(),Y7)</f>
        <v>-</v>
      </c>
      <c r="Z6" s="21" t="str">
        <f t="shared" ref="Z6:AH6" si="4">IF(Z7="",NA(),Z7)</f>
        <v>-</v>
      </c>
      <c r="AA6" s="21">
        <f t="shared" si="4"/>
        <v>103.68</v>
      </c>
      <c r="AB6" s="21">
        <f t="shared" si="4"/>
        <v>103.5</v>
      </c>
      <c r="AC6" s="21">
        <f t="shared" si="4"/>
        <v>103.33</v>
      </c>
      <c r="AD6" s="21" t="str">
        <f t="shared" si="4"/>
        <v>-</v>
      </c>
      <c r="AE6" s="21" t="str">
        <f t="shared" si="4"/>
        <v>-</v>
      </c>
      <c r="AF6" s="21">
        <f t="shared" si="4"/>
        <v>103.09</v>
      </c>
      <c r="AG6" s="21">
        <f t="shared" si="4"/>
        <v>102.11</v>
      </c>
      <c r="AH6" s="21">
        <f t="shared" si="4"/>
        <v>101.91</v>
      </c>
      <c r="AI6" s="20" t="str">
        <f>IF(AI7="","",IF(AI7="-","【-】","【"&amp;SUBSTITUTE(TEXT(AI7,"#,##0.00"),"-","△")&amp;"】"))</f>
        <v>【103.61】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101.24</v>
      </c>
      <c r="AR6" s="21">
        <f t="shared" si="5"/>
        <v>124.9</v>
      </c>
      <c r="AS6" s="21">
        <f t="shared" si="5"/>
        <v>124.8</v>
      </c>
      <c r="AT6" s="20" t="str">
        <f>IF(AT7="","",IF(AT7="-","【-】","【"&amp;SUBSTITUTE(TEXT(AT7,"#,##0.00"),"-","△")&amp;"】"))</f>
        <v>【133.62】</v>
      </c>
      <c r="AU6" s="21" t="str">
        <f>IF(AU7="",NA(),AU7)</f>
        <v>-</v>
      </c>
      <c r="AV6" s="21" t="str">
        <f t="shared" ref="AV6:BD6" si="6">IF(AV7="",NA(),AV7)</f>
        <v>-</v>
      </c>
      <c r="AW6" s="21">
        <f t="shared" si="6"/>
        <v>12.15</v>
      </c>
      <c r="AX6" s="21">
        <f t="shared" si="6"/>
        <v>22.93</v>
      </c>
      <c r="AY6" s="21">
        <f t="shared" si="6"/>
        <v>31.4</v>
      </c>
      <c r="AZ6" s="21" t="str">
        <f t="shared" si="6"/>
        <v>-</v>
      </c>
      <c r="BA6" s="21" t="str">
        <f t="shared" si="6"/>
        <v>-</v>
      </c>
      <c r="BB6" s="21">
        <f t="shared" si="6"/>
        <v>37.24</v>
      </c>
      <c r="BC6" s="21">
        <f t="shared" si="6"/>
        <v>33.58</v>
      </c>
      <c r="BD6" s="21">
        <f t="shared" si="6"/>
        <v>35.42</v>
      </c>
      <c r="BE6" s="20" t="str">
        <f>IF(BE7="","",IF(BE7="-","【-】","【"&amp;SUBSTITUTE(TEXT(BE7,"#,##0.00"),"-","△")&amp;"】"))</f>
        <v>【36.94】</v>
      </c>
      <c r="BF6" s="21" t="str">
        <f>IF(BF7="",NA(),BF7)</f>
        <v>-</v>
      </c>
      <c r="BG6" s="21" t="str">
        <f t="shared" ref="BG6:BO6" si="7">IF(BG7="",NA(),BG7)</f>
        <v>-</v>
      </c>
      <c r="BH6" s="21">
        <f t="shared" si="7"/>
        <v>229.95</v>
      </c>
      <c r="BI6" s="21">
        <f t="shared" si="7"/>
        <v>217.07</v>
      </c>
      <c r="BJ6" s="21">
        <f t="shared" si="7"/>
        <v>198.71</v>
      </c>
      <c r="BK6" s="21" t="str">
        <f t="shared" si="7"/>
        <v>-</v>
      </c>
      <c r="BL6" s="21" t="str">
        <f t="shared" si="7"/>
        <v>-</v>
      </c>
      <c r="BM6" s="21">
        <f t="shared" si="7"/>
        <v>783.8</v>
      </c>
      <c r="BN6" s="21">
        <f t="shared" si="7"/>
        <v>778.81</v>
      </c>
      <c r="BO6" s="21">
        <f t="shared" si="7"/>
        <v>718.49</v>
      </c>
      <c r="BP6" s="20" t="str">
        <f>IF(BP7="","",IF(BP7="-","【-】","【"&amp;SUBSTITUTE(TEXT(BP7,"#,##0.00"),"-","△")&amp;"】"))</f>
        <v>【809.19】</v>
      </c>
      <c r="BQ6" s="21" t="str">
        <f>IF(BQ7="",NA(),BQ7)</f>
        <v>-</v>
      </c>
      <c r="BR6" s="21" t="str">
        <f t="shared" ref="BR6:BZ6" si="8">IF(BR7="",NA(),BR7)</f>
        <v>-</v>
      </c>
      <c r="BS6" s="21">
        <f t="shared" si="8"/>
        <v>112.31</v>
      </c>
      <c r="BT6" s="21">
        <f t="shared" si="8"/>
        <v>113.3</v>
      </c>
      <c r="BU6" s="21">
        <f t="shared" si="8"/>
        <v>112.56</v>
      </c>
      <c r="BV6" s="21" t="str">
        <f t="shared" si="8"/>
        <v>-</v>
      </c>
      <c r="BW6" s="21" t="str">
        <f t="shared" si="8"/>
        <v>-</v>
      </c>
      <c r="BX6" s="21">
        <f t="shared" si="8"/>
        <v>68.11</v>
      </c>
      <c r="BY6" s="21">
        <f t="shared" si="8"/>
        <v>67.23</v>
      </c>
      <c r="BZ6" s="21">
        <f t="shared" si="8"/>
        <v>61.82</v>
      </c>
      <c r="CA6" s="20" t="str">
        <f>IF(CA7="","",IF(CA7="-","【-】","【"&amp;SUBSTITUTE(TEXT(CA7,"#,##0.00"),"-","△")&amp;"】"))</f>
        <v>【57.02】</v>
      </c>
      <c r="CB6" s="21" t="str">
        <f>IF(CB7="",NA(),CB7)</f>
        <v>-</v>
      </c>
      <c r="CC6" s="21" t="str">
        <f t="shared" ref="CC6:CK6" si="9">IF(CC7="",NA(),CC7)</f>
        <v>-</v>
      </c>
      <c r="CD6" s="21">
        <f t="shared" si="9"/>
        <v>150</v>
      </c>
      <c r="CE6" s="21">
        <f t="shared" si="9"/>
        <v>150</v>
      </c>
      <c r="CF6" s="21">
        <f t="shared" si="9"/>
        <v>151.19999999999999</v>
      </c>
      <c r="CG6" s="21" t="str">
        <f t="shared" si="9"/>
        <v>-</v>
      </c>
      <c r="CH6" s="21" t="str">
        <f t="shared" si="9"/>
        <v>-</v>
      </c>
      <c r="CI6" s="21">
        <f t="shared" si="9"/>
        <v>222.41</v>
      </c>
      <c r="CJ6" s="21">
        <f t="shared" si="9"/>
        <v>228.21</v>
      </c>
      <c r="CK6" s="21">
        <f t="shared" si="9"/>
        <v>246.9</v>
      </c>
      <c r="CL6" s="20" t="str">
        <f>IF(CL7="","",IF(CL7="-","【-】","【"&amp;SUBSTITUTE(TEXT(CL7,"#,##0.00"),"-","△")&amp;"】"))</f>
        <v>【273.68】</v>
      </c>
      <c r="CM6" s="21" t="str">
        <f>IF(CM7="",NA(),CM7)</f>
        <v>-</v>
      </c>
      <c r="CN6" s="21" t="str">
        <f t="shared" ref="CN6:CV6" si="10">IF(CN7="",NA(),CN7)</f>
        <v>-</v>
      </c>
      <c r="CO6" s="21">
        <f t="shared" si="10"/>
        <v>61.51</v>
      </c>
      <c r="CP6" s="21">
        <f t="shared" si="10"/>
        <v>59.47</v>
      </c>
      <c r="CQ6" s="21">
        <f t="shared" si="10"/>
        <v>65.92</v>
      </c>
      <c r="CR6" s="21" t="str">
        <f t="shared" si="10"/>
        <v>-</v>
      </c>
      <c r="CS6" s="21" t="str">
        <f t="shared" si="10"/>
        <v>-</v>
      </c>
      <c r="CT6" s="21">
        <f t="shared" si="10"/>
        <v>55.26</v>
      </c>
      <c r="CU6" s="21">
        <f t="shared" si="10"/>
        <v>54.54</v>
      </c>
      <c r="CV6" s="21">
        <f t="shared" si="10"/>
        <v>52.9</v>
      </c>
      <c r="CW6" s="20" t="str">
        <f>IF(CW7="","",IF(CW7="-","【-】","【"&amp;SUBSTITUTE(TEXT(CW7,"#,##0.00"),"-","△")&amp;"】"))</f>
        <v>【52.55】</v>
      </c>
      <c r="CX6" s="21" t="str">
        <f>IF(CX7="",NA(),CX7)</f>
        <v>-</v>
      </c>
      <c r="CY6" s="21" t="str">
        <f t="shared" ref="CY6:DG6" si="11">IF(CY7="",NA(),CY7)</f>
        <v>-</v>
      </c>
      <c r="CZ6" s="21">
        <f t="shared" si="11"/>
        <v>94.62</v>
      </c>
      <c r="DA6" s="21">
        <f t="shared" si="11"/>
        <v>94.61</v>
      </c>
      <c r="DB6" s="21">
        <f t="shared" si="11"/>
        <v>94.95</v>
      </c>
      <c r="DC6" s="21" t="str">
        <f t="shared" si="11"/>
        <v>-</v>
      </c>
      <c r="DD6" s="21" t="str">
        <f t="shared" si="11"/>
        <v>-</v>
      </c>
      <c r="DE6" s="21">
        <f t="shared" si="11"/>
        <v>90.52</v>
      </c>
      <c r="DF6" s="21">
        <f t="shared" si="11"/>
        <v>90.3</v>
      </c>
      <c r="DG6" s="21">
        <f t="shared" si="11"/>
        <v>90.3</v>
      </c>
      <c r="DH6" s="20" t="str">
        <f>IF(DH7="","",IF(DH7="-","【-】","【"&amp;SUBSTITUTE(TEXT(DH7,"#,##0.00"),"-","△")&amp;"】"))</f>
        <v>【87.30】</v>
      </c>
      <c r="DI6" s="21" t="str">
        <f>IF(DI7="",NA(),DI7)</f>
        <v>-</v>
      </c>
      <c r="DJ6" s="21" t="str">
        <f t="shared" ref="DJ6:DR6" si="12">IF(DJ7="",NA(),DJ7)</f>
        <v>-</v>
      </c>
      <c r="DK6" s="21">
        <f t="shared" si="12"/>
        <v>3.95</v>
      </c>
      <c r="DL6" s="21">
        <f t="shared" si="12"/>
        <v>7.42</v>
      </c>
      <c r="DM6" s="21">
        <f t="shared" si="12"/>
        <v>10.69</v>
      </c>
      <c r="DN6" s="21" t="str">
        <f t="shared" si="12"/>
        <v>-</v>
      </c>
      <c r="DO6" s="21" t="str">
        <f t="shared" si="12"/>
        <v>-</v>
      </c>
      <c r="DP6" s="21">
        <f t="shared" si="12"/>
        <v>24.8</v>
      </c>
      <c r="DQ6" s="21">
        <f t="shared" si="12"/>
        <v>28.12</v>
      </c>
      <c r="DR6" s="21">
        <f t="shared" si="12"/>
        <v>28.79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0.02</v>
      </c>
      <c r="EM6" s="21">
        <f t="shared" si="14"/>
        <v>0.01</v>
      </c>
      <c r="EN6" s="21">
        <f t="shared" si="14"/>
        <v>0.01</v>
      </c>
      <c r="EO6" s="20" t="str">
        <f>IF(EO7="","",IF(EO7="-","【-】","【"&amp;SUBSTITUTE(TEXT(EO7,"#,##0.00"),"-","△")&amp;"】"))</f>
        <v>【0.02】</v>
      </c>
    </row>
    <row r="7" spans="1:148" s="22" customFormat="1" x14ac:dyDescent="0.25">
      <c r="A7" s="14"/>
      <c r="B7" s="23">
        <v>2022</v>
      </c>
      <c r="C7" s="23">
        <v>232017</v>
      </c>
      <c r="D7" s="23">
        <v>46</v>
      </c>
      <c r="E7" s="23">
        <v>17</v>
      </c>
      <c r="F7" s="23">
        <v>5</v>
      </c>
      <c r="G7" s="23">
        <v>0</v>
      </c>
      <c r="H7" s="23" t="s">
        <v>96</v>
      </c>
      <c r="I7" s="23" t="s">
        <v>97</v>
      </c>
      <c r="J7" s="23" t="s">
        <v>98</v>
      </c>
      <c r="K7" s="23" t="s">
        <v>99</v>
      </c>
      <c r="L7" s="23" t="s">
        <v>100</v>
      </c>
      <c r="M7" s="23" t="s">
        <v>101</v>
      </c>
      <c r="N7" s="24" t="s">
        <v>102</v>
      </c>
      <c r="O7" s="24">
        <v>74.239999999999995</v>
      </c>
      <c r="P7" s="24">
        <v>2.27</v>
      </c>
      <c r="Q7" s="24">
        <v>86.09</v>
      </c>
      <c r="R7" s="24">
        <v>2640</v>
      </c>
      <c r="S7" s="24">
        <v>370761</v>
      </c>
      <c r="T7" s="24">
        <v>262</v>
      </c>
      <c r="U7" s="24">
        <v>1415.12</v>
      </c>
      <c r="V7" s="24">
        <v>8380</v>
      </c>
      <c r="W7" s="24">
        <v>4.03</v>
      </c>
      <c r="X7" s="24">
        <v>2079.4</v>
      </c>
      <c r="Y7" s="24" t="s">
        <v>102</v>
      </c>
      <c r="Z7" s="24" t="s">
        <v>102</v>
      </c>
      <c r="AA7" s="24">
        <v>103.68</v>
      </c>
      <c r="AB7" s="24">
        <v>103.5</v>
      </c>
      <c r="AC7" s="24">
        <v>103.33</v>
      </c>
      <c r="AD7" s="24" t="s">
        <v>102</v>
      </c>
      <c r="AE7" s="24" t="s">
        <v>102</v>
      </c>
      <c r="AF7" s="24">
        <v>103.09</v>
      </c>
      <c r="AG7" s="24">
        <v>102.11</v>
      </c>
      <c r="AH7" s="24">
        <v>101.91</v>
      </c>
      <c r="AI7" s="24">
        <v>103.61</v>
      </c>
      <c r="AJ7" s="24" t="s">
        <v>102</v>
      </c>
      <c r="AK7" s="24" t="s">
        <v>102</v>
      </c>
      <c r="AL7" s="24">
        <v>0</v>
      </c>
      <c r="AM7" s="24">
        <v>0</v>
      </c>
      <c r="AN7" s="24">
        <v>0</v>
      </c>
      <c r="AO7" s="24" t="s">
        <v>102</v>
      </c>
      <c r="AP7" s="24" t="s">
        <v>102</v>
      </c>
      <c r="AQ7" s="24">
        <v>101.24</v>
      </c>
      <c r="AR7" s="24">
        <v>124.9</v>
      </c>
      <c r="AS7" s="24">
        <v>124.8</v>
      </c>
      <c r="AT7" s="24">
        <v>133.62</v>
      </c>
      <c r="AU7" s="24" t="s">
        <v>102</v>
      </c>
      <c r="AV7" s="24" t="s">
        <v>102</v>
      </c>
      <c r="AW7" s="24">
        <v>12.15</v>
      </c>
      <c r="AX7" s="24">
        <v>22.93</v>
      </c>
      <c r="AY7" s="24">
        <v>31.4</v>
      </c>
      <c r="AZ7" s="24" t="s">
        <v>102</v>
      </c>
      <c r="BA7" s="24" t="s">
        <v>102</v>
      </c>
      <c r="BB7" s="24">
        <v>37.24</v>
      </c>
      <c r="BC7" s="24">
        <v>33.58</v>
      </c>
      <c r="BD7" s="24">
        <v>35.42</v>
      </c>
      <c r="BE7" s="24">
        <v>36.94</v>
      </c>
      <c r="BF7" s="24" t="s">
        <v>102</v>
      </c>
      <c r="BG7" s="24" t="s">
        <v>102</v>
      </c>
      <c r="BH7" s="24">
        <v>229.95</v>
      </c>
      <c r="BI7" s="24">
        <v>217.07</v>
      </c>
      <c r="BJ7" s="24">
        <v>198.71</v>
      </c>
      <c r="BK7" s="24" t="s">
        <v>102</v>
      </c>
      <c r="BL7" s="24" t="s">
        <v>102</v>
      </c>
      <c r="BM7" s="24">
        <v>783.8</v>
      </c>
      <c r="BN7" s="24">
        <v>778.81</v>
      </c>
      <c r="BO7" s="24">
        <v>718.49</v>
      </c>
      <c r="BP7" s="24">
        <v>809.19</v>
      </c>
      <c r="BQ7" s="24" t="s">
        <v>102</v>
      </c>
      <c r="BR7" s="24" t="s">
        <v>102</v>
      </c>
      <c r="BS7" s="24">
        <v>112.31</v>
      </c>
      <c r="BT7" s="24">
        <v>113.3</v>
      </c>
      <c r="BU7" s="24">
        <v>112.56</v>
      </c>
      <c r="BV7" s="24" t="s">
        <v>102</v>
      </c>
      <c r="BW7" s="24" t="s">
        <v>102</v>
      </c>
      <c r="BX7" s="24">
        <v>68.11</v>
      </c>
      <c r="BY7" s="24">
        <v>67.23</v>
      </c>
      <c r="BZ7" s="24">
        <v>61.82</v>
      </c>
      <c r="CA7" s="24">
        <v>57.02</v>
      </c>
      <c r="CB7" s="24" t="s">
        <v>102</v>
      </c>
      <c r="CC7" s="24" t="s">
        <v>102</v>
      </c>
      <c r="CD7" s="24">
        <v>150</v>
      </c>
      <c r="CE7" s="24">
        <v>150</v>
      </c>
      <c r="CF7" s="24">
        <v>151.19999999999999</v>
      </c>
      <c r="CG7" s="24" t="s">
        <v>102</v>
      </c>
      <c r="CH7" s="24" t="s">
        <v>102</v>
      </c>
      <c r="CI7" s="24">
        <v>222.41</v>
      </c>
      <c r="CJ7" s="24">
        <v>228.21</v>
      </c>
      <c r="CK7" s="24">
        <v>246.9</v>
      </c>
      <c r="CL7" s="24">
        <v>273.68</v>
      </c>
      <c r="CM7" s="24" t="s">
        <v>102</v>
      </c>
      <c r="CN7" s="24" t="s">
        <v>102</v>
      </c>
      <c r="CO7" s="24">
        <v>61.51</v>
      </c>
      <c r="CP7" s="24">
        <v>59.47</v>
      </c>
      <c r="CQ7" s="24">
        <v>65.92</v>
      </c>
      <c r="CR7" s="24" t="s">
        <v>102</v>
      </c>
      <c r="CS7" s="24" t="s">
        <v>102</v>
      </c>
      <c r="CT7" s="24">
        <v>55.26</v>
      </c>
      <c r="CU7" s="24">
        <v>54.54</v>
      </c>
      <c r="CV7" s="24">
        <v>52.9</v>
      </c>
      <c r="CW7" s="24">
        <v>52.55</v>
      </c>
      <c r="CX7" s="24" t="s">
        <v>102</v>
      </c>
      <c r="CY7" s="24" t="s">
        <v>102</v>
      </c>
      <c r="CZ7" s="24">
        <v>94.62</v>
      </c>
      <c r="DA7" s="24">
        <v>94.61</v>
      </c>
      <c r="DB7" s="24">
        <v>94.95</v>
      </c>
      <c r="DC7" s="24" t="s">
        <v>102</v>
      </c>
      <c r="DD7" s="24" t="s">
        <v>102</v>
      </c>
      <c r="DE7" s="24">
        <v>90.52</v>
      </c>
      <c r="DF7" s="24">
        <v>90.3</v>
      </c>
      <c r="DG7" s="24">
        <v>90.3</v>
      </c>
      <c r="DH7" s="24">
        <v>87.3</v>
      </c>
      <c r="DI7" s="24" t="s">
        <v>102</v>
      </c>
      <c r="DJ7" s="24" t="s">
        <v>102</v>
      </c>
      <c r="DK7" s="24">
        <v>3.95</v>
      </c>
      <c r="DL7" s="24">
        <v>7.42</v>
      </c>
      <c r="DM7" s="24">
        <v>10.69</v>
      </c>
      <c r="DN7" s="24" t="s">
        <v>102</v>
      </c>
      <c r="DO7" s="24" t="s">
        <v>102</v>
      </c>
      <c r="DP7" s="24">
        <v>24.8</v>
      </c>
      <c r="DQ7" s="24">
        <v>28.12</v>
      </c>
      <c r="DR7" s="24">
        <v>28.79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0.02</v>
      </c>
      <c r="EM7" s="24">
        <v>0.01</v>
      </c>
      <c r="EN7" s="24">
        <v>0.01</v>
      </c>
      <c r="EO7" s="24">
        <v>0.02</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5">
      <c r="B11">
        <v>4</v>
      </c>
      <c r="C11">
        <v>3</v>
      </c>
      <c r="D11">
        <v>2</v>
      </c>
      <c r="E11">
        <v>1</v>
      </c>
      <c r="F11">
        <v>0</v>
      </c>
      <c r="G11" t="s">
        <v>108</v>
      </c>
    </row>
    <row r="12" spans="1:148" x14ac:dyDescent="0.25">
      <c r="B12">
        <v>1</v>
      </c>
      <c r="C12">
        <v>1</v>
      </c>
      <c r="D12">
        <v>2</v>
      </c>
      <c r="E12">
        <v>3</v>
      </c>
      <c r="F12">
        <v>4</v>
      </c>
      <c r="G12" t="s">
        <v>109</v>
      </c>
    </row>
    <row r="13" spans="1:148" x14ac:dyDescent="0.25">
      <c r="B13" t="s">
        <v>110</v>
      </c>
      <c r="C13" t="s">
        <v>111</v>
      </c>
      <c r="D13" t="s">
        <v>112</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2024-02-22T00:27:27Z</cp:lastPrinted>
  <dcterms:created xsi:type="dcterms:W3CDTF">2023-12-12T01:02:39Z</dcterms:created>
  <dcterms:modified xsi:type="dcterms:W3CDTF">2024-02-22T00:55:11Z</dcterms:modified>
  <cp:category/>
</cp:coreProperties>
</file>