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10.1.41.49\rizai\★新規運用用（山田編集中）\023  経営比較分析表　〇\R5\05 市町村から回答\07　春日井市\"/>
    </mc:Choice>
  </mc:AlternateContent>
  <xr:revisionPtr revIDLastSave="0" documentId="13_ncr:1_{4B585951-AC41-41CE-8E07-550CEBE2A11B}" xr6:coauthVersionLast="47" xr6:coauthVersionMax="47" xr10:uidLastSave="{00000000-0000-0000-0000-000000000000}"/>
  <workbookProtection workbookAlgorithmName="SHA-512" workbookHashValue="DY5U/UlWt1roIEXCfoTC+p/j2e6NHFP5DBcJrcmTksknPujxEz8SPEc0xQNTEySN2lJ8UdEsZzgTjjrhVRGgyQ==" workbookSaltValue="i4qtyZBMLweGZjr45oIzHA==" workbookSpinCount="100000" lockStructure="1"/>
  <bookViews>
    <workbookView xWindow="-98" yWindow="-98" windowWidth="17115" windowHeight="10876"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O6" i="5"/>
  <c r="O85"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5" i="4" s="1"/>
  <c r="CV6" i="5"/>
  <c r="CU6" i="5"/>
  <c r="CT6" i="5"/>
  <c r="CS6" i="5"/>
  <c r="CR6" i="5"/>
  <c r="CQ6" i="5"/>
  <c r="CP6" i="5"/>
  <c r="CO6" i="5"/>
  <c r="CN6" i="5"/>
  <c r="CM6" i="5"/>
  <c r="CL6" i="5"/>
  <c r="CK6" i="5"/>
  <c r="CJ6" i="5"/>
  <c r="CI6" i="5"/>
  <c r="CH6" i="5"/>
  <c r="CG6" i="5"/>
  <c r="CF6" i="5"/>
  <c r="CE6" i="5"/>
  <c r="CD6" i="5"/>
  <c r="CC6" i="5"/>
  <c r="CB6" i="5"/>
  <c r="CA6" i="5"/>
  <c r="I85"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AT10" i="4" s="1"/>
  <c r="V6" i="5"/>
  <c r="AL10" i="4" s="1"/>
  <c r="U6" i="5"/>
  <c r="T6" i="5"/>
  <c r="S6" i="5"/>
  <c r="AL8" i="4" s="1"/>
  <c r="R6" i="5"/>
  <c r="AD10" i="4" s="1"/>
  <c r="Q6" i="5"/>
  <c r="W10" i="4" s="1"/>
  <c r="P6" i="5"/>
  <c r="O6" i="5"/>
  <c r="N6" i="5"/>
  <c r="B10" i="4" s="1"/>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L85" i="4"/>
  <c r="J85" i="4"/>
  <c r="H85" i="4"/>
  <c r="G85" i="4"/>
  <c r="BB10" i="4"/>
  <c r="P10" i="4"/>
  <c r="I10" i="4"/>
  <c r="BB8" i="4"/>
  <c r="AT8" i="4"/>
  <c r="AD8" i="4"/>
  <c r="W8" i="4"/>
  <c r="P8" i="4"/>
  <c r="B8" i="4"/>
  <c r="B6" i="4"/>
</calcChain>
</file>

<file path=xl/sharedStrings.xml><?xml version="1.0" encoding="utf-8"?>
<sst xmlns="http://schemas.openxmlformats.org/spreadsheetml/2006/main" count="231" uniqueCount="118">
  <si>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</si>
  <si>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</si>
  <si>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</si>
  <si>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</si>
  <si>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</si>
  <si>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</si>
  <si>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</si>
  <si>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</si>
  <si>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</si>
  <si>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</si>
  <si>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</si>
  <si>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</si>
  <si>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</si>
  <si>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</si>
  <si>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</si>
  <si>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</si>
  <si>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</si>
  <si>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</si>
  <si>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</si>
  <si>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</si>
  <si>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</si>
  <si>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</si>
  <si>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</si>
  <si>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</si>
  <si>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</si>
  <si>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</si>
  <si>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</si>
  <si>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</si>
  <si>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</si>
  <si>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</si>
  <si>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</si>
  <si>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</si>
  <si>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</si>
  <si>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</si>
  <si>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</si>
  <si>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</si>
  <si>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</si>
  <si>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</si>
  <si>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</si>
  <si>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</si>
  <si>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</si>
  <si>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</si>
  <si>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</si>
  <si>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</si>
  <si>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</si>
  <si>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</si>
  <si>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</si>
  <si>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</si>
  <si>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</si>
  <si>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</si>
  <si>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</si>
  <si>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</si>
  <si>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</si>
  <si>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</si>
  <si>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</si>
  <si>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</si>
  <si>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</si>
  <si>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</si>
  <si>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</si>
  <si>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</si>
  <si>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</si>
  <si>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</si>
  <si>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</si>
  <si>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</si>
  <si>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</si>
  <si>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</si>
  <si>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</si>
  <si>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</si>
  <si>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</si>
  <si>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</si>
  <si>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</si>
  <si>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</si>
  <si>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</si>
  <si>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</si>
  <si>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</si>
  <si>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</si>
  <si>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</si>
  <si>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</si>
  <si>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</si>
  <si>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</si>
  <si>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</si>
  <si>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</si>
  <si>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</si>
  <si>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</si>
  <si>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</si>
  <si>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</si>
  <si>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</si>
  <si>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</si>
  <si>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</si>
  <si>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</si>
  <si>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</si>
  <si>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</si>
  <si>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</si>
  <si>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</si>
  <si>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</si>
  <si>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</si>
  <si>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愛知県　春日井市</t>
  </si>
  <si>
    <t>法適用</t>
  </si>
  <si>
    <t>下水道事業</t>
  </si>
  <si>
    <t>公共下水道</t>
  </si>
  <si>
    <t>Ac1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</si>
  <si>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</si>
  <si>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</si>
  <si>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</si>
  <si>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</si>
  <si>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</si>
  <si>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</si>
  <si>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</si>
  <si>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</si>
  <si>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</si>
  <si>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</si>
  <si>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</si>
  <si>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</si>
  <si>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</si>
  <si>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</si>
  <si>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t>　当市の下水道は整備過程であるため、計画的かつ着実な整備を行うことで、効率的・効果的な未普及地域の解消及び浸水対策を図るとともに、普及促進活動を進め、水洗化率の向上による生活環境の改善に努めます。また、施設の老朽化や物価上昇等に伴う更新需要及び維持管理に要する経費の増大が懸念されるため、ストックマネジメント計画による効率的な維持管理を行い、費用の平準化及び縮減を図るとともに、使用料等の収納率の向上及び事業収入の確保に努めます。
　経営健全化を目指し、将来にわたり安定的に事業を継続していくため、R元年度に策定した「経営戦略」に基づき、下水道使用料の改定を２段階で実施し、経費回収率100％及び収益的収入における基準外繰入金の解消を達成しました。今後も引き続き、R6年度に改定予定である「第２次経営戦略」に基づき、中長期的に自立的で持続可能な事業経営を目指します。</t>
    <rPh sb="72" eb="73">
      <t>スス</t>
    </rPh>
    <rPh sb="108" eb="110">
      <t>ブッカ</t>
    </rPh>
    <rPh sb="110" eb="113">
      <t>ジョウショウトウ</t>
    </rPh>
    <rPh sb="200" eb="201">
      <t>オヨ</t>
    </rPh>
    <rPh sb="254" eb="256">
      <t>サクテイ</t>
    </rPh>
    <rPh sb="287" eb="289">
      <t>ケイヒ</t>
    </rPh>
    <rPh sb="289" eb="292">
      <t>カイシュウリツ</t>
    </rPh>
    <rPh sb="296" eb="297">
      <t>オヨ</t>
    </rPh>
    <rPh sb="298" eb="301">
      <t>シュウエキテキ</t>
    </rPh>
    <rPh sb="301" eb="303">
      <t>シュウニュウ</t>
    </rPh>
    <rPh sb="307" eb="310">
      <t>キジュンガイ</t>
    </rPh>
    <rPh sb="310" eb="313">
      <t>クリイレキン</t>
    </rPh>
    <rPh sb="314" eb="316">
      <t>カイショウ</t>
    </rPh>
    <rPh sb="317" eb="319">
      <t>タッセイ</t>
    </rPh>
    <rPh sb="324" eb="326">
      <t>コンゴ</t>
    </rPh>
    <rPh sb="327" eb="328">
      <t>ヒ</t>
    </rPh>
    <rPh sb="329" eb="330">
      <t>ツヅ</t>
    </rPh>
    <rPh sb="337" eb="339">
      <t>カイテイ</t>
    </rPh>
    <rPh sb="345" eb="346">
      <t>ダイ</t>
    </rPh>
    <rPh sb="347" eb="348">
      <t>ジ</t>
    </rPh>
    <rPh sb="348" eb="350">
      <t>ケイエイ</t>
    </rPh>
    <rPh sb="350" eb="352">
      <t>センリャク</t>
    </rPh>
    <rPh sb="354" eb="355">
      <t>モト</t>
    </rPh>
    <rPh sb="363" eb="366">
      <t>ジリツテキ</t>
    </rPh>
    <rPh sb="367" eb="371">
      <t>ジゾクカノウ</t>
    </rPh>
    <phoneticPr fontId="4"/>
  </si>
  <si>
    <t>　「①有形固定資産減価償却率」については、H28年度の地方公営企業法適用時の資産の償却が完了するまで、減価償却費はほぼ同程度で累積されていきます。
  「②管渠老朽化率」は、類似団体・全国平均に比べ下回っていますが、春日井市公共下水道事業はS43年から供用開始しており、今後は施設の法定耐用年数50年の経過時期が集中するため、上昇が見込まれます。
　このため、H30年度に策定した「春日井市下水道ストックマネジメント計画」に基づき、点検・調査及び更新等を計画的に進め、「③管渠改善率」の向上に努めます。</t>
    <rPh sb="219" eb="221">
      <t>チョウサ</t>
    </rPh>
    <phoneticPr fontId="4"/>
  </si>
  <si>
    <t>　「①経常収支比率」は100.10%で、使用料収入、雨水及び分流式下水道に要する経費等に係る基準内繰入金、雑収益により、経常費用を賄えている状況です。（R3年度は、調定月の変更に伴い過年度損益修正益が増加した分、繰入金を減少させ、収支均衡としたことから96.69％）。
　「③流動比率」は100%を大きく下回っています。これは繰越工事資金以外に内部留保資金がなく、翌年度の企業債の償還を翌年度収入の資本費平準化債と一般会計からの繰入金により賄っているためです。
　「④企業債残高対事業規模比率」は801.43%で、使用料改定に伴う使用料収入の増加により、減少しています。なお、新規整備を継続的に施行しているため、新規借入を行っており、依然として高い数値となっています。
　「⑤経費回収率」は99.88%で、R4.3検針分から汚水処理原価150円/㎥に対し、使用料単価150/㎥とする下水道使用料の改定を実施したことにより、前年度より増加しています。100％に満たないのは、決算統計上、汚水処理費用に児童手当（基準内繰入金充当）が加算されてしまうためです。
　「⑥汚水処理原価」は類似団体・全国平均に比べ上回っています。これは、企業債に係る支払利息や減価償却費が大きいためと考えられます。
　「⑦施設利用率」は100%を下回っています。これは、汚水流入量のピーク時でも安定的に処理を行うこと及び今後の新規整備による増加を考慮しているものです。また、晴天時一日平均処理水量が増加したことにより、前年度より増加しています。
　「⑧水洗化率」は、類似団体・全国平均を上回っていますが、今後も引き続き、未接続家屋に対する普及促進を進めていきます。</t>
    <rPh sb="20" eb="23">
      <t>シヨウリョウ</t>
    </rPh>
    <rPh sb="23" eb="25">
      <t>シュウニュウ</t>
    </rPh>
    <rPh sb="26" eb="28">
      <t>ウスイ</t>
    </rPh>
    <rPh sb="33" eb="36">
      <t>ゲスイドウ</t>
    </rPh>
    <rPh sb="37" eb="38">
      <t>ヨウ</t>
    </rPh>
    <rPh sb="40" eb="42">
      <t>ケイヒ</t>
    </rPh>
    <rPh sb="42" eb="43">
      <t>トウ</t>
    </rPh>
    <rPh sb="44" eb="45">
      <t>カカ</t>
    </rPh>
    <rPh sb="46" eb="49">
      <t>キジュンナイ</t>
    </rPh>
    <rPh sb="49" eb="52">
      <t>クリイレキン</t>
    </rPh>
    <rPh sb="78" eb="80">
      <t>ネンド</t>
    </rPh>
    <rPh sb="86" eb="88">
      <t>ヘンコウ</t>
    </rPh>
    <rPh sb="89" eb="90">
      <t>トモナ</t>
    </rPh>
    <rPh sb="91" eb="94">
      <t>カネンド</t>
    </rPh>
    <rPh sb="94" eb="99">
      <t>ソンエキシュウセイエキ</t>
    </rPh>
    <rPh sb="100" eb="102">
      <t>ゾウカ</t>
    </rPh>
    <rPh sb="104" eb="105">
      <t>ブン</t>
    </rPh>
    <rPh sb="106" eb="109">
      <t>クリイレキン</t>
    </rPh>
    <rPh sb="110" eb="112">
      <t>ゲンショウ</t>
    </rPh>
    <rPh sb="115" eb="117">
      <t>シュウシ</t>
    </rPh>
    <rPh sb="117" eb="119">
      <t>キンコウ</t>
    </rPh>
    <rPh sb="277" eb="279">
      <t>ゲンショウ</t>
    </rPh>
    <rPh sb="311" eb="312">
      <t>オコナ</t>
    </rPh>
    <rPh sb="362" eb="364">
      <t>オスイ</t>
    </rPh>
    <rPh sb="364" eb="366">
      <t>ショリ</t>
    </rPh>
    <rPh sb="366" eb="368">
      <t>ゲンカ</t>
    </rPh>
    <rPh sb="375" eb="376">
      <t>タイ</t>
    </rPh>
    <rPh sb="378" eb="381">
      <t>シヨウリョウ</t>
    </rPh>
    <rPh sb="381" eb="383">
      <t>タンカ</t>
    </rPh>
    <rPh sb="411" eb="414">
      <t>ゼンネンド</t>
    </rPh>
    <rPh sb="416" eb="418">
      <t>ゾウカ</t>
    </rPh>
    <rPh sb="429" eb="430">
      <t>ミ</t>
    </rPh>
    <rPh sb="436" eb="438">
      <t>ケッサン</t>
    </rPh>
    <rPh sb="438" eb="441">
      <t>トウケイジョウ</t>
    </rPh>
    <rPh sb="442" eb="444">
      <t>オスイ</t>
    </rPh>
    <rPh sb="444" eb="446">
      <t>ショリ</t>
    </rPh>
    <rPh sb="446" eb="448">
      <t>ヒヨウ</t>
    </rPh>
    <rPh sb="623" eb="626">
      <t>セイテンジ</t>
    </rPh>
    <rPh sb="626" eb="634">
      <t>イチニチヘイキンショリスイリョウ</t>
    </rPh>
    <rPh sb="635" eb="637">
      <t>ゾウカ</t>
    </rPh>
    <rPh sb="645" eb="648">
      <t>ゼンネンド</t>
    </rPh>
    <rPh sb="650" eb="652">
      <t>ゾウカ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</si>
</sst>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
      <sz val="10.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2">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6" fillId="0" borderId="6"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0.1</c:v>
                </c:pt>
                <c:pt idx="1">
                  <c:v>0.05</c:v>
                </c:pt>
                <c:pt idx="2">
                  <c:v>0.06</c:v>
                </c:pt>
                <c:pt idx="3">
                  <c:v>0.12</c:v>
                </c:pt>
                <c:pt idx="4">
                  <c:v>0.15</c:v>
                </c:pt>
              </c:numCache>
            </c:numRef>
          </c:val>
          <c:extLst>
            <c:ext xmlns:c16="http://schemas.microsoft.com/office/drawing/2014/chart" uri="{C3380CC4-5D6E-409C-BE32-E72D297353CC}">
              <c16:uniqueId val="{00000000-82E3-43F6-8C1E-EFFB294752A2}"/>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0.21</c:v>
                </c:pt>
                <c:pt idx="1">
                  <c:v>0.19</c:v>
                </c:pt>
                <c:pt idx="2">
                  <c:v>0.19</c:v>
                </c:pt>
                <c:pt idx="3">
                  <c:v>0.19</c:v>
                </c:pt>
                <c:pt idx="4">
                  <c:v>0.21</c:v>
                </c:pt>
              </c:numCache>
            </c:numRef>
          </c:val>
          <c:smooth val="0"/>
          <c:extLst>
            <c:ext xmlns:c16="http://schemas.microsoft.com/office/drawing/2014/chart" uri="{C3380CC4-5D6E-409C-BE32-E72D297353CC}">
              <c16:uniqueId val="{00000001-82E3-43F6-8C1E-EFFB294752A2}"/>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59.03</c:v>
                </c:pt>
                <c:pt idx="1">
                  <c:v>59.24</c:v>
                </c:pt>
                <c:pt idx="2">
                  <c:v>62.69</c:v>
                </c:pt>
                <c:pt idx="3">
                  <c:v>60.51</c:v>
                </c:pt>
                <c:pt idx="4">
                  <c:v>61.15</c:v>
                </c:pt>
              </c:numCache>
            </c:numRef>
          </c:val>
          <c:extLst>
            <c:ext xmlns:c16="http://schemas.microsoft.com/office/drawing/2014/chart" uri="{C3380CC4-5D6E-409C-BE32-E72D297353CC}">
              <c16:uniqueId val="{00000000-32D4-46FA-A9E1-834C748E9BF0}"/>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61.93</c:v>
                </c:pt>
                <c:pt idx="1">
                  <c:v>61.32</c:v>
                </c:pt>
                <c:pt idx="2">
                  <c:v>61.7</c:v>
                </c:pt>
                <c:pt idx="3">
                  <c:v>63.04</c:v>
                </c:pt>
                <c:pt idx="4">
                  <c:v>60.55</c:v>
                </c:pt>
              </c:numCache>
            </c:numRef>
          </c:val>
          <c:smooth val="0"/>
          <c:extLst>
            <c:ext xmlns:c16="http://schemas.microsoft.com/office/drawing/2014/chart" uri="{C3380CC4-5D6E-409C-BE32-E72D297353CC}">
              <c16:uniqueId val="{00000001-32D4-46FA-A9E1-834C748E9BF0}"/>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94.79</c:v>
                </c:pt>
                <c:pt idx="1">
                  <c:v>95.2</c:v>
                </c:pt>
                <c:pt idx="2">
                  <c:v>95.68</c:v>
                </c:pt>
                <c:pt idx="3">
                  <c:v>95.96</c:v>
                </c:pt>
                <c:pt idx="4">
                  <c:v>96</c:v>
                </c:pt>
              </c:numCache>
            </c:numRef>
          </c:val>
          <c:extLst>
            <c:ext xmlns:c16="http://schemas.microsoft.com/office/drawing/2014/chart" uri="{C3380CC4-5D6E-409C-BE32-E72D297353CC}">
              <c16:uniqueId val="{00000000-7B7C-4A79-B5A9-CA2FF03B182F}"/>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94.45</c:v>
                </c:pt>
                <c:pt idx="1">
                  <c:v>94.58</c:v>
                </c:pt>
                <c:pt idx="2">
                  <c:v>94.56</c:v>
                </c:pt>
                <c:pt idx="3">
                  <c:v>94.75</c:v>
                </c:pt>
                <c:pt idx="4">
                  <c:v>94.92</c:v>
                </c:pt>
              </c:numCache>
            </c:numRef>
          </c:val>
          <c:smooth val="0"/>
          <c:extLst>
            <c:ext xmlns:c16="http://schemas.microsoft.com/office/drawing/2014/chart" uri="{C3380CC4-5D6E-409C-BE32-E72D297353CC}">
              <c16:uniqueId val="{00000001-7B7C-4A79-B5A9-CA2FF03B182F}"/>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100</c:v>
                </c:pt>
                <c:pt idx="1">
                  <c:v>100.01</c:v>
                </c:pt>
                <c:pt idx="2">
                  <c:v>99.99</c:v>
                </c:pt>
                <c:pt idx="3">
                  <c:v>96.69</c:v>
                </c:pt>
                <c:pt idx="4">
                  <c:v>100.1</c:v>
                </c:pt>
              </c:numCache>
            </c:numRef>
          </c:val>
          <c:extLst>
            <c:ext xmlns:c16="http://schemas.microsoft.com/office/drawing/2014/chart" uri="{C3380CC4-5D6E-409C-BE32-E72D297353CC}">
              <c16:uniqueId val="{00000000-C75A-4C9F-B278-2CE6093AFAE0}"/>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107.64</c:v>
                </c:pt>
                <c:pt idx="1">
                  <c:v>107.03</c:v>
                </c:pt>
                <c:pt idx="2">
                  <c:v>106.55</c:v>
                </c:pt>
                <c:pt idx="3">
                  <c:v>106.01</c:v>
                </c:pt>
                <c:pt idx="4">
                  <c:v>105.5</c:v>
                </c:pt>
              </c:numCache>
            </c:numRef>
          </c:val>
          <c:smooth val="0"/>
          <c:extLst>
            <c:ext xmlns:c16="http://schemas.microsoft.com/office/drawing/2014/chart" uri="{C3380CC4-5D6E-409C-BE32-E72D297353CC}">
              <c16:uniqueId val="{00000001-C75A-4C9F-B278-2CE6093AFAE0}"/>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12.31</c:v>
                </c:pt>
                <c:pt idx="1">
                  <c:v>14.84</c:v>
                </c:pt>
                <c:pt idx="2">
                  <c:v>17.63</c:v>
                </c:pt>
                <c:pt idx="3">
                  <c:v>20.9</c:v>
                </c:pt>
                <c:pt idx="4">
                  <c:v>22.89</c:v>
                </c:pt>
              </c:numCache>
            </c:numRef>
          </c:val>
          <c:extLst>
            <c:ext xmlns:c16="http://schemas.microsoft.com/office/drawing/2014/chart" uri="{C3380CC4-5D6E-409C-BE32-E72D297353CC}">
              <c16:uniqueId val="{00000000-C84C-4389-AAE8-F134FC812E8F}"/>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30.45</c:v>
                </c:pt>
                <c:pt idx="1">
                  <c:v>31.01</c:v>
                </c:pt>
                <c:pt idx="2">
                  <c:v>28.87</c:v>
                </c:pt>
                <c:pt idx="3">
                  <c:v>31.34</c:v>
                </c:pt>
                <c:pt idx="4">
                  <c:v>32.909999999999997</c:v>
                </c:pt>
              </c:numCache>
            </c:numRef>
          </c:val>
          <c:smooth val="0"/>
          <c:extLst>
            <c:ext xmlns:c16="http://schemas.microsoft.com/office/drawing/2014/chart" uri="{C3380CC4-5D6E-409C-BE32-E72D297353CC}">
              <c16:uniqueId val="{00000001-C84C-4389-AAE8-F134FC812E8F}"/>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0.19</c:v>
                </c:pt>
                <c:pt idx="1">
                  <c:v>1.73</c:v>
                </c:pt>
                <c:pt idx="2">
                  <c:v>4.2699999999999996</c:v>
                </c:pt>
                <c:pt idx="3">
                  <c:v>4.6100000000000003</c:v>
                </c:pt>
                <c:pt idx="4">
                  <c:v>7.55</c:v>
                </c:pt>
              </c:numCache>
            </c:numRef>
          </c:val>
          <c:extLst>
            <c:ext xmlns:c16="http://schemas.microsoft.com/office/drawing/2014/chart" uri="{C3380CC4-5D6E-409C-BE32-E72D297353CC}">
              <c16:uniqueId val="{00000000-9ACD-4402-B645-264CDDF4EC10}"/>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4.8499999999999996</c:v>
                </c:pt>
                <c:pt idx="1">
                  <c:v>4.95</c:v>
                </c:pt>
                <c:pt idx="2">
                  <c:v>5.64</c:v>
                </c:pt>
                <c:pt idx="3">
                  <c:v>6.43</c:v>
                </c:pt>
                <c:pt idx="4">
                  <c:v>7.75</c:v>
                </c:pt>
              </c:numCache>
            </c:numRef>
          </c:val>
          <c:smooth val="0"/>
          <c:extLst>
            <c:ext xmlns:c16="http://schemas.microsoft.com/office/drawing/2014/chart" uri="{C3380CC4-5D6E-409C-BE32-E72D297353CC}">
              <c16:uniqueId val="{00000001-9ACD-4402-B645-264CDDF4EC10}"/>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B09-4F8C-A7BD-D17F084E607C}"/>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9.1999999999999993</c:v>
                </c:pt>
                <c:pt idx="1">
                  <c:v>7.69</c:v>
                </c:pt>
                <c:pt idx="2">
                  <c:v>5.95</c:v>
                </c:pt>
                <c:pt idx="3">
                  <c:v>5.27</c:v>
                </c:pt>
                <c:pt idx="4">
                  <c:v>4.83</c:v>
                </c:pt>
              </c:numCache>
            </c:numRef>
          </c:val>
          <c:smooth val="0"/>
          <c:extLst>
            <c:ext xmlns:c16="http://schemas.microsoft.com/office/drawing/2014/chart" uri="{C3380CC4-5D6E-409C-BE32-E72D297353CC}">
              <c16:uniqueId val="{00000001-BB09-4F8C-A7BD-D17F084E607C}"/>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37.79</c:v>
                </c:pt>
                <c:pt idx="1">
                  <c:v>28.79</c:v>
                </c:pt>
                <c:pt idx="2">
                  <c:v>28.42</c:v>
                </c:pt>
                <c:pt idx="3">
                  <c:v>34.47</c:v>
                </c:pt>
                <c:pt idx="4">
                  <c:v>42.06</c:v>
                </c:pt>
              </c:numCache>
            </c:numRef>
          </c:val>
          <c:extLst>
            <c:ext xmlns:c16="http://schemas.microsoft.com/office/drawing/2014/chart" uri="{C3380CC4-5D6E-409C-BE32-E72D297353CC}">
              <c16:uniqueId val="{00000000-B8E5-4048-82E7-CB02A383CDCA}"/>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72.22</c:v>
                </c:pt>
                <c:pt idx="1">
                  <c:v>73.02</c:v>
                </c:pt>
                <c:pt idx="2">
                  <c:v>72.930000000000007</c:v>
                </c:pt>
                <c:pt idx="3">
                  <c:v>80.08</c:v>
                </c:pt>
                <c:pt idx="4">
                  <c:v>87.33</c:v>
                </c:pt>
              </c:numCache>
            </c:numRef>
          </c:val>
          <c:smooth val="0"/>
          <c:extLst>
            <c:ext xmlns:c16="http://schemas.microsoft.com/office/drawing/2014/chart" uri="{C3380CC4-5D6E-409C-BE32-E72D297353CC}">
              <c16:uniqueId val="{00000001-B8E5-4048-82E7-CB02A383CDCA}"/>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1250.18</c:v>
                </c:pt>
                <c:pt idx="1">
                  <c:v>1301.17</c:v>
                </c:pt>
                <c:pt idx="2">
                  <c:v>1271.3800000000001</c:v>
                </c:pt>
                <c:pt idx="3">
                  <c:v>950.56</c:v>
                </c:pt>
                <c:pt idx="4">
                  <c:v>801.43</c:v>
                </c:pt>
              </c:numCache>
            </c:numRef>
          </c:val>
          <c:extLst>
            <c:ext xmlns:c16="http://schemas.microsoft.com/office/drawing/2014/chart" uri="{C3380CC4-5D6E-409C-BE32-E72D297353CC}">
              <c16:uniqueId val="{00000000-5F14-4895-BD26-BCF62811806A}"/>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730.93</c:v>
                </c:pt>
                <c:pt idx="1">
                  <c:v>708.89</c:v>
                </c:pt>
                <c:pt idx="2">
                  <c:v>730.52</c:v>
                </c:pt>
                <c:pt idx="3">
                  <c:v>672.33</c:v>
                </c:pt>
                <c:pt idx="4">
                  <c:v>668.8</c:v>
                </c:pt>
              </c:numCache>
            </c:numRef>
          </c:val>
          <c:smooth val="0"/>
          <c:extLst>
            <c:ext xmlns:c16="http://schemas.microsoft.com/office/drawing/2014/chart" uri="{C3380CC4-5D6E-409C-BE32-E72D297353CC}">
              <c16:uniqueId val="{00000001-5F14-4895-BD26-BCF62811806A}"/>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66.760000000000005</c:v>
                </c:pt>
                <c:pt idx="1">
                  <c:v>66.88</c:v>
                </c:pt>
                <c:pt idx="2">
                  <c:v>66.540000000000006</c:v>
                </c:pt>
                <c:pt idx="3">
                  <c:v>87.94</c:v>
                </c:pt>
                <c:pt idx="4">
                  <c:v>99.88</c:v>
                </c:pt>
              </c:numCache>
            </c:numRef>
          </c:val>
          <c:extLst>
            <c:ext xmlns:c16="http://schemas.microsoft.com/office/drawing/2014/chart" uri="{C3380CC4-5D6E-409C-BE32-E72D297353CC}">
              <c16:uniqueId val="{00000000-55A5-4145-BA26-44926C5B6029}"/>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98.09</c:v>
                </c:pt>
                <c:pt idx="1">
                  <c:v>97.91</c:v>
                </c:pt>
                <c:pt idx="2">
                  <c:v>98.61</c:v>
                </c:pt>
                <c:pt idx="3">
                  <c:v>98.75</c:v>
                </c:pt>
                <c:pt idx="4">
                  <c:v>98.36</c:v>
                </c:pt>
              </c:numCache>
            </c:numRef>
          </c:val>
          <c:smooth val="0"/>
          <c:extLst>
            <c:ext xmlns:c16="http://schemas.microsoft.com/office/drawing/2014/chart" uri="{C3380CC4-5D6E-409C-BE32-E72D297353CC}">
              <c16:uniqueId val="{00000001-55A5-4145-BA26-44926C5B6029}"/>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150</c:v>
                </c:pt>
                <c:pt idx="1">
                  <c:v>150</c:v>
                </c:pt>
                <c:pt idx="2">
                  <c:v>150</c:v>
                </c:pt>
                <c:pt idx="3">
                  <c:v>150</c:v>
                </c:pt>
                <c:pt idx="4">
                  <c:v>150.9</c:v>
                </c:pt>
              </c:numCache>
            </c:numRef>
          </c:val>
          <c:extLst>
            <c:ext xmlns:c16="http://schemas.microsoft.com/office/drawing/2014/chart" uri="{C3380CC4-5D6E-409C-BE32-E72D297353CC}">
              <c16:uniqueId val="{00000000-8139-4E86-9153-E97DED914672}"/>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146.08000000000001</c:v>
                </c:pt>
                <c:pt idx="1">
                  <c:v>144.11000000000001</c:v>
                </c:pt>
                <c:pt idx="2">
                  <c:v>141.24</c:v>
                </c:pt>
                <c:pt idx="3">
                  <c:v>142.03</c:v>
                </c:pt>
                <c:pt idx="4">
                  <c:v>142.11000000000001</c:v>
                </c:pt>
              </c:numCache>
            </c:numRef>
          </c:val>
          <c:smooth val="0"/>
          <c:extLst>
            <c:ext xmlns:c16="http://schemas.microsoft.com/office/drawing/2014/chart" uri="{C3380CC4-5D6E-409C-BE32-E72D297353CC}">
              <c16:uniqueId val="{00000001-8139-4E86-9153-E97DED914672}"/>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heetViews>
  <sheetFormatPr defaultColWidth="2.59765625" defaultRowHeight="12.75" x14ac:dyDescent="0.25"/>
  <cols>
    <col min="1" max="1" width="2.59765625" customWidth="1"/>
    <col min="2" max="62" width="3.73046875" customWidth="1"/>
    <col min="63" max="63" width="2.59765625" customWidth="1"/>
    <col min="64" max="78" width="3.1328125" customWidth="1"/>
    <col min="79" max="79" width="4.46484375" bestFit="1" customWidth="1"/>
    <col min="80" max="80" width="2.59765625" customWidth="1"/>
    <col min="81" max="82" width="4.46484375" bestFit="1" customWidth="1"/>
    <col min="83" max="100" width="2.59765625" customWidth="1"/>
  </cols>
  <sheetData>
    <row r="1" spans="1:78" ht="17.25" customHeight="1" x14ac:dyDescent="0.2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2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2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2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5">
      <c r="A6" s="2"/>
      <c r="B6" s="80" t="str">
        <f>データ!H6</f>
        <v>愛知県　春日井市</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5">
      <c r="A7" s="2"/>
      <c r="B7" s="57" t="s">
        <v>1</v>
      </c>
      <c r="C7" s="57"/>
      <c r="D7" s="57"/>
      <c r="E7" s="57"/>
      <c r="F7" s="57"/>
      <c r="G7" s="57"/>
      <c r="H7" s="57"/>
      <c r="I7" s="57" t="s">
        <v>2</v>
      </c>
      <c r="J7" s="57"/>
      <c r="K7" s="57"/>
      <c r="L7" s="57"/>
      <c r="M7" s="57"/>
      <c r="N7" s="57"/>
      <c r="O7" s="57"/>
      <c r="P7" s="57" t="s">
        <v>3</v>
      </c>
      <c r="Q7" s="57"/>
      <c r="R7" s="57"/>
      <c r="S7" s="57"/>
      <c r="T7" s="57"/>
      <c r="U7" s="57"/>
      <c r="V7" s="57"/>
      <c r="W7" s="57" t="s">
        <v>4</v>
      </c>
      <c r="X7" s="57"/>
      <c r="Y7" s="57"/>
      <c r="Z7" s="57"/>
      <c r="AA7" s="57"/>
      <c r="AB7" s="57"/>
      <c r="AC7" s="57"/>
      <c r="AD7" s="57" t="s">
        <v>5</v>
      </c>
      <c r="AE7" s="57"/>
      <c r="AF7" s="57"/>
      <c r="AG7" s="57"/>
      <c r="AH7" s="57"/>
      <c r="AI7" s="57"/>
      <c r="AJ7" s="57"/>
      <c r="AK7" s="3"/>
      <c r="AL7" s="57" t="s">
        <v>6</v>
      </c>
      <c r="AM7" s="57"/>
      <c r="AN7" s="57"/>
      <c r="AO7" s="57"/>
      <c r="AP7" s="57"/>
      <c r="AQ7" s="57"/>
      <c r="AR7" s="57"/>
      <c r="AS7" s="57"/>
      <c r="AT7" s="57" t="s">
        <v>7</v>
      </c>
      <c r="AU7" s="57"/>
      <c r="AV7" s="57"/>
      <c r="AW7" s="57"/>
      <c r="AX7" s="57"/>
      <c r="AY7" s="57"/>
      <c r="AZ7" s="57"/>
      <c r="BA7" s="57"/>
      <c r="BB7" s="57" t="s">
        <v>8</v>
      </c>
      <c r="BC7" s="57"/>
      <c r="BD7" s="57"/>
      <c r="BE7" s="57"/>
      <c r="BF7" s="57"/>
      <c r="BG7" s="57"/>
      <c r="BH7" s="57"/>
      <c r="BI7" s="57"/>
      <c r="BJ7" s="3"/>
      <c r="BK7" s="3"/>
      <c r="BL7" s="81" t="s">
        <v>9</v>
      </c>
      <c r="BM7" s="82"/>
      <c r="BN7" s="82"/>
      <c r="BO7" s="82"/>
      <c r="BP7" s="82"/>
      <c r="BQ7" s="82"/>
      <c r="BR7" s="82"/>
      <c r="BS7" s="82"/>
      <c r="BT7" s="82"/>
      <c r="BU7" s="82"/>
      <c r="BV7" s="82"/>
      <c r="BW7" s="82"/>
      <c r="BX7" s="82"/>
      <c r="BY7" s="83"/>
    </row>
    <row r="8" spans="1:78" ht="18.75" customHeight="1" x14ac:dyDescent="0.25">
      <c r="A8" s="2"/>
      <c r="B8" s="77" t="str">
        <f>データ!I6</f>
        <v>法適用</v>
      </c>
      <c r="C8" s="77"/>
      <c r="D8" s="77"/>
      <c r="E8" s="77"/>
      <c r="F8" s="77"/>
      <c r="G8" s="77"/>
      <c r="H8" s="77"/>
      <c r="I8" s="77" t="str">
        <f>データ!J6</f>
        <v>下水道事業</v>
      </c>
      <c r="J8" s="77"/>
      <c r="K8" s="77"/>
      <c r="L8" s="77"/>
      <c r="M8" s="77"/>
      <c r="N8" s="77"/>
      <c r="O8" s="77"/>
      <c r="P8" s="77" t="str">
        <f>データ!K6</f>
        <v>公共下水道</v>
      </c>
      <c r="Q8" s="77"/>
      <c r="R8" s="77"/>
      <c r="S8" s="77"/>
      <c r="T8" s="77"/>
      <c r="U8" s="77"/>
      <c r="V8" s="77"/>
      <c r="W8" s="77" t="str">
        <f>データ!L6</f>
        <v>Ac1</v>
      </c>
      <c r="X8" s="77"/>
      <c r="Y8" s="77"/>
      <c r="Z8" s="77"/>
      <c r="AA8" s="77"/>
      <c r="AB8" s="77"/>
      <c r="AC8" s="77"/>
      <c r="AD8" s="78" t="str">
        <f>データ!$M$6</f>
        <v>非設置</v>
      </c>
      <c r="AE8" s="78"/>
      <c r="AF8" s="78"/>
      <c r="AG8" s="78"/>
      <c r="AH8" s="78"/>
      <c r="AI8" s="78"/>
      <c r="AJ8" s="78"/>
      <c r="AK8" s="3"/>
      <c r="AL8" s="51">
        <f>データ!S6</f>
        <v>308937</v>
      </c>
      <c r="AM8" s="51"/>
      <c r="AN8" s="51"/>
      <c r="AO8" s="51"/>
      <c r="AP8" s="51"/>
      <c r="AQ8" s="51"/>
      <c r="AR8" s="51"/>
      <c r="AS8" s="51"/>
      <c r="AT8" s="52">
        <f>データ!T6</f>
        <v>92.78</v>
      </c>
      <c r="AU8" s="52"/>
      <c r="AV8" s="52"/>
      <c r="AW8" s="52"/>
      <c r="AX8" s="52"/>
      <c r="AY8" s="52"/>
      <c r="AZ8" s="52"/>
      <c r="BA8" s="52"/>
      <c r="BB8" s="52">
        <f>データ!U6</f>
        <v>3329.78</v>
      </c>
      <c r="BC8" s="52"/>
      <c r="BD8" s="52"/>
      <c r="BE8" s="52"/>
      <c r="BF8" s="52"/>
      <c r="BG8" s="52"/>
      <c r="BH8" s="52"/>
      <c r="BI8" s="52"/>
      <c r="BJ8" s="3"/>
      <c r="BK8" s="3"/>
      <c r="BL8" s="73" t="s">
        <v>10</v>
      </c>
      <c r="BM8" s="74"/>
      <c r="BN8" s="75" t="s">
        <v>11</v>
      </c>
      <c r="BO8" s="75"/>
      <c r="BP8" s="75"/>
      <c r="BQ8" s="75"/>
      <c r="BR8" s="75"/>
      <c r="BS8" s="75"/>
      <c r="BT8" s="75"/>
      <c r="BU8" s="75"/>
      <c r="BV8" s="75"/>
      <c r="BW8" s="75"/>
      <c r="BX8" s="75"/>
      <c r="BY8" s="76"/>
    </row>
    <row r="9" spans="1:78" ht="18.75" customHeight="1" x14ac:dyDescent="0.25">
      <c r="A9" s="2"/>
      <c r="B9" s="57" t="s">
        <v>12</v>
      </c>
      <c r="C9" s="57"/>
      <c r="D9" s="57"/>
      <c r="E9" s="57"/>
      <c r="F9" s="57"/>
      <c r="G9" s="57"/>
      <c r="H9" s="57"/>
      <c r="I9" s="57" t="s">
        <v>13</v>
      </c>
      <c r="J9" s="57"/>
      <c r="K9" s="57"/>
      <c r="L9" s="57"/>
      <c r="M9" s="57"/>
      <c r="N9" s="57"/>
      <c r="O9" s="57"/>
      <c r="P9" s="57" t="s">
        <v>14</v>
      </c>
      <c r="Q9" s="57"/>
      <c r="R9" s="57"/>
      <c r="S9" s="57"/>
      <c r="T9" s="57"/>
      <c r="U9" s="57"/>
      <c r="V9" s="57"/>
      <c r="W9" s="57" t="s">
        <v>15</v>
      </c>
      <c r="X9" s="57"/>
      <c r="Y9" s="57"/>
      <c r="Z9" s="57"/>
      <c r="AA9" s="57"/>
      <c r="AB9" s="57"/>
      <c r="AC9" s="57"/>
      <c r="AD9" s="57" t="s">
        <v>16</v>
      </c>
      <c r="AE9" s="57"/>
      <c r="AF9" s="57"/>
      <c r="AG9" s="57"/>
      <c r="AH9" s="57"/>
      <c r="AI9" s="57"/>
      <c r="AJ9" s="57"/>
      <c r="AK9" s="3"/>
      <c r="AL9" s="57" t="s">
        <v>17</v>
      </c>
      <c r="AM9" s="57"/>
      <c r="AN9" s="57"/>
      <c r="AO9" s="57"/>
      <c r="AP9" s="57"/>
      <c r="AQ9" s="57"/>
      <c r="AR9" s="57"/>
      <c r="AS9" s="57"/>
      <c r="AT9" s="57" t="s">
        <v>18</v>
      </c>
      <c r="AU9" s="57"/>
      <c r="AV9" s="57"/>
      <c r="AW9" s="57"/>
      <c r="AX9" s="57"/>
      <c r="AY9" s="57"/>
      <c r="AZ9" s="57"/>
      <c r="BA9" s="57"/>
      <c r="BB9" s="57" t="s">
        <v>19</v>
      </c>
      <c r="BC9" s="57"/>
      <c r="BD9" s="57"/>
      <c r="BE9" s="57"/>
      <c r="BF9" s="57"/>
      <c r="BG9" s="57"/>
      <c r="BH9" s="57"/>
      <c r="BI9" s="57"/>
      <c r="BJ9" s="3"/>
      <c r="BK9" s="3"/>
      <c r="BL9" s="58" t="s">
        <v>20</v>
      </c>
      <c r="BM9" s="59"/>
      <c r="BN9" s="60" t="s">
        <v>21</v>
      </c>
      <c r="BO9" s="60"/>
      <c r="BP9" s="60"/>
      <c r="BQ9" s="60"/>
      <c r="BR9" s="60"/>
      <c r="BS9" s="60"/>
      <c r="BT9" s="60"/>
      <c r="BU9" s="60"/>
      <c r="BV9" s="60"/>
      <c r="BW9" s="60"/>
      <c r="BX9" s="60"/>
      <c r="BY9" s="61"/>
    </row>
    <row r="10" spans="1:78" ht="18.75" customHeight="1" x14ac:dyDescent="0.25">
      <c r="A10" s="2"/>
      <c r="B10" s="52" t="str">
        <f>データ!N6</f>
        <v>-</v>
      </c>
      <c r="C10" s="52"/>
      <c r="D10" s="52"/>
      <c r="E10" s="52"/>
      <c r="F10" s="52"/>
      <c r="G10" s="52"/>
      <c r="H10" s="52"/>
      <c r="I10" s="52">
        <f>データ!O6</f>
        <v>54.98</v>
      </c>
      <c r="J10" s="52"/>
      <c r="K10" s="52"/>
      <c r="L10" s="52"/>
      <c r="M10" s="52"/>
      <c r="N10" s="52"/>
      <c r="O10" s="52"/>
      <c r="P10" s="52">
        <f>データ!P6</f>
        <v>69.36</v>
      </c>
      <c r="Q10" s="52"/>
      <c r="R10" s="52"/>
      <c r="S10" s="52"/>
      <c r="T10" s="52"/>
      <c r="U10" s="52"/>
      <c r="V10" s="52"/>
      <c r="W10" s="52">
        <f>データ!Q6</f>
        <v>81.010000000000005</v>
      </c>
      <c r="X10" s="52"/>
      <c r="Y10" s="52"/>
      <c r="Z10" s="52"/>
      <c r="AA10" s="52"/>
      <c r="AB10" s="52"/>
      <c r="AC10" s="52"/>
      <c r="AD10" s="51">
        <f>データ!R6</f>
        <v>2915</v>
      </c>
      <c r="AE10" s="51"/>
      <c r="AF10" s="51"/>
      <c r="AG10" s="51"/>
      <c r="AH10" s="51"/>
      <c r="AI10" s="51"/>
      <c r="AJ10" s="51"/>
      <c r="AK10" s="2"/>
      <c r="AL10" s="51">
        <f>データ!V6</f>
        <v>213645</v>
      </c>
      <c r="AM10" s="51"/>
      <c r="AN10" s="51"/>
      <c r="AO10" s="51"/>
      <c r="AP10" s="51"/>
      <c r="AQ10" s="51"/>
      <c r="AR10" s="51"/>
      <c r="AS10" s="51"/>
      <c r="AT10" s="52">
        <f>データ!W6</f>
        <v>32.6</v>
      </c>
      <c r="AU10" s="52"/>
      <c r="AV10" s="52"/>
      <c r="AW10" s="52"/>
      <c r="AX10" s="52"/>
      <c r="AY10" s="52"/>
      <c r="AZ10" s="52"/>
      <c r="BA10" s="52"/>
      <c r="BB10" s="52">
        <f>データ!X6</f>
        <v>6553.53</v>
      </c>
      <c r="BC10" s="52"/>
      <c r="BD10" s="52"/>
      <c r="BE10" s="52"/>
      <c r="BF10" s="52"/>
      <c r="BG10" s="52"/>
      <c r="BH10" s="52"/>
      <c r="BI10" s="52"/>
      <c r="BJ10" s="2"/>
      <c r="BK10" s="2"/>
      <c r="BL10" s="53" t="s">
        <v>22</v>
      </c>
      <c r="BM10" s="54"/>
      <c r="BN10" s="55" t="s">
        <v>23</v>
      </c>
      <c r="BO10" s="55"/>
      <c r="BP10" s="55"/>
      <c r="BQ10" s="55"/>
      <c r="BR10" s="55"/>
      <c r="BS10" s="55"/>
      <c r="BT10" s="55"/>
      <c r="BU10" s="55"/>
      <c r="BV10" s="55"/>
      <c r="BW10" s="55"/>
      <c r="BX10" s="55"/>
      <c r="BY10" s="56"/>
    </row>
    <row r="11" spans="1:78" ht="9.75" customHeight="1" x14ac:dyDescent="0.2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2" t="s">
        <v>24</v>
      </c>
      <c r="BM11" s="62"/>
      <c r="BN11" s="62"/>
      <c r="BO11" s="62"/>
      <c r="BP11" s="62"/>
      <c r="BQ11" s="62"/>
      <c r="BR11" s="62"/>
      <c r="BS11" s="62"/>
      <c r="BT11" s="62"/>
      <c r="BU11" s="62"/>
      <c r="BV11" s="62"/>
      <c r="BW11" s="62"/>
      <c r="BX11" s="62"/>
      <c r="BY11" s="62"/>
      <c r="BZ11" s="62"/>
    </row>
    <row r="12" spans="1:78" ht="9.75" customHeight="1" x14ac:dyDescent="0.2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2"/>
      <c r="BM12" s="62"/>
      <c r="BN12" s="62"/>
      <c r="BO12" s="62"/>
      <c r="BP12" s="62"/>
      <c r="BQ12" s="62"/>
      <c r="BR12" s="62"/>
      <c r="BS12" s="62"/>
      <c r="BT12" s="62"/>
      <c r="BU12" s="62"/>
      <c r="BV12" s="62"/>
      <c r="BW12" s="62"/>
      <c r="BX12" s="62"/>
      <c r="BY12" s="62"/>
      <c r="BZ12" s="62"/>
    </row>
    <row r="13" spans="1:78" ht="9.75" customHeight="1" x14ac:dyDescent="0.2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3"/>
      <c r="BM13" s="63"/>
      <c r="BN13" s="63"/>
      <c r="BO13" s="63"/>
      <c r="BP13" s="63"/>
      <c r="BQ13" s="63"/>
      <c r="BR13" s="63"/>
      <c r="BS13" s="63"/>
      <c r="BT13" s="63"/>
      <c r="BU13" s="63"/>
      <c r="BV13" s="63"/>
      <c r="BW13" s="63"/>
      <c r="BX13" s="63"/>
      <c r="BY13" s="63"/>
      <c r="BZ13" s="63"/>
    </row>
    <row r="14" spans="1:78" ht="13.5" customHeight="1" x14ac:dyDescent="0.25">
      <c r="A14" s="2"/>
      <c r="B14" s="64" t="s">
        <v>25</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c r="AZ14" s="65"/>
      <c r="BA14" s="65"/>
      <c r="BB14" s="65"/>
      <c r="BC14" s="65"/>
      <c r="BD14" s="65"/>
      <c r="BE14" s="65"/>
      <c r="BF14" s="65"/>
      <c r="BG14" s="65"/>
      <c r="BH14" s="65"/>
      <c r="BI14" s="65"/>
      <c r="BJ14" s="66"/>
      <c r="BK14" s="2"/>
      <c r="BL14" s="38" t="s">
        <v>26</v>
      </c>
      <c r="BM14" s="39"/>
      <c r="BN14" s="39"/>
      <c r="BO14" s="39"/>
      <c r="BP14" s="39"/>
      <c r="BQ14" s="39"/>
      <c r="BR14" s="39"/>
      <c r="BS14" s="39"/>
      <c r="BT14" s="39"/>
      <c r="BU14" s="39"/>
      <c r="BV14" s="39"/>
      <c r="BW14" s="39"/>
      <c r="BX14" s="39"/>
      <c r="BY14" s="39"/>
      <c r="BZ14" s="40"/>
    </row>
    <row r="15" spans="1:78" ht="13.5" customHeight="1" x14ac:dyDescent="0.2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2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7" t="s">
        <v>117</v>
      </c>
      <c r="BM16" s="68"/>
      <c r="BN16" s="68"/>
      <c r="BO16" s="68"/>
      <c r="BP16" s="68"/>
      <c r="BQ16" s="68"/>
      <c r="BR16" s="68"/>
      <c r="BS16" s="68"/>
      <c r="BT16" s="68"/>
      <c r="BU16" s="68"/>
      <c r="BV16" s="68"/>
      <c r="BW16" s="68"/>
      <c r="BX16" s="68"/>
      <c r="BY16" s="68"/>
      <c r="BZ16" s="69"/>
    </row>
    <row r="17" spans="1:78" ht="13.5" customHeight="1" x14ac:dyDescent="0.2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7"/>
      <c r="BM17" s="68"/>
      <c r="BN17" s="68"/>
      <c r="BO17" s="68"/>
      <c r="BP17" s="68"/>
      <c r="BQ17" s="68"/>
      <c r="BR17" s="68"/>
      <c r="BS17" s="68"/>
      <c r="BT17" s="68"/>
      <c r="BU17" s="68"/>
      <c r="BV17" s="68"/>
      <c r="BW17" s="68"/>
      <c r="BX17" s="68"/>
      <c r="BY17" s="68"/>
      <c r="BZ17" s="69"/>
    </row>
    <row r="18" spans="1:78" ht="13.5" customHeight="1" x14ac:dyDescent="0.2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7"/>
      <c r="BM18" s="68"/>
      <c r="BN18" s="68"/>
      <c r="BO18" s="68"/>
      <c r="BP18" s="68"/>
      <c r="BQ18" s="68"/>
      <c r="BR18" s="68"/>
      <c r="BS18" s="68"/>
      <c r="BT18" s="68"/>
      <c r="BU18" s="68"/>
      <c r="BV18" s="68"/>
      <c r="BW18" s="68"/>
      <c r="BX18" s="68"/>
      <c r="BY18" s="68"/>
      <c r="BZ18" s="69"/>
    </row>
    <row r="19" spans="1:78" ht="13.5" customHeight="1" x14ac:dyDescent="0.2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7"/>
      <c r="BM19" s="68"/>
      <c r="BN19" s="68"/>
      <c r="BO19" s="68"/>
      <c r="BP19" s="68"/>
      <c r="BQ19" s="68"/>
      <c r="BR19" s="68"/>
      <c r="BS19" s="68"/>
      <c r="BT19" s="68"/>
      <c r="BU19" s="68"/>
      <c r="BV19" s="68"/>
      <c r="BW19" s="68"/>
      <c r="BX19" s="68"/>
      <c r="BY19" s="68"/>
      <c r="BZ19" s="69"/>
    </row>
    <row r="20" spans="1:78" ht="13.5" customHeight="1" x14ac:dyDescent="0.2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7"/>
      <c r="BM20" s="68"/>
      <c r="BN20" s="68"/>
      <c r="BO20" s="68"/>
      <c r="BP20" s="68"/>
      <c r="BQ20" s="68"/>
      <c r="BR20" s="68"/>
      <c r="BS20" s="68"/>
      <c r="BT20" s="68"/>
      <c r="BU20" s="68"/>
      <c r="BV20" s="68"/>
      <c r="BW20" s="68"/>
      <c r="BX20" s="68"/>
      <c r="BY20" s="68"/>
      <c r="BZ20" s="69"/>
    </row>
    <row r="21" spans="1:78" ht="13.5" customHeight="1" x14ac:dyDescent="0.2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7"/>
      <c r="BM21" s="68"/>
      <c r="BN21" s="68"/>
      <c r="BO21" s="68"/>
      <c r="BP21" s="68"/>
      <c r="BQ21" s="68"/>
      <c r="BR21" s="68"/>
      <c r="BS21" s="68"/>
      <c r="BT21" s="68"/>
      <c r="BU21" s="68"/>
      <c r="BV21" s="68"/>
      <c r="BW21" s="68"/>
      <c r="BX21" s="68"/>
      <c r="BY21" s="68"/>
      <c r="BZ21" s="69"/>
    </row>
    <row r="22" spans="1:78" ht="13.5" customHeight="1" x14ac:dyDescent="0.2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7"/>
      <c r="BM22" s="68"/>
      <c r="BN22" s="68"/>
      <c r="BO22" s="68"/>
      <c r="BP22" s="68"/>
      <c r="BQ22" s="68"/>
      <c r="BR22" s="68"/>
      <c r="BS22" s="68"/>
      <c r="BT22" s="68"/>
      <c r="BU22" s="68"/>
      <c r="BV22" s="68"/>
      <c r="BW22" s="68"/>
      <c r="BX22" s="68"/>
      <c r="BY22" s="68"/>
      <c r="BZ22" s="69"/>
    </row>
    <row r="23" spans="1:78" ht="13.5" customHeight="1" x14ac:dyDescent="0.2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7"/>
      <c r="BM23" s="68"/>
      <c r="BN23" s="68"/>
      <c r="BO23" s="68"/>
      <c r="BP23" s="68"/>
      <c r="BQ23" s="68"/>
      <c r="BR23" s="68"/>
      <c r="BS23" s="68"/>
      <c r="BT23" s="68"/>
      <c r="BU23" s="68"/>
      <c r="BV23" s="68"/>
      <c r="BW23" s="68"/>
      <c r="BX23" s="68"/>
      <c r="BY23" s="68"/>
      <c r="BZ23" s="69"/>
    </row>
    <row r="24" spans="1:78" ht="13.5" customHeight="1" x14ac:dyDescent="0.2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7"/>
      <c r="BM24" s="68"/>
      <c r="BN24" s="68"/>
      <c r="BO24" s="68"/>
      <c r="BP24" s="68"/>
      <c r="BQ24" s="68"/>
      <c r="BR24" s="68"/>
      <c r="BS24" s="68"/>
      <c r="BT24" s="68"/>
      <c r="BU24" s="68"/>
      <c r="BV24" s="68"/>
      <c r="BW24" s="68"/>
      <c r="BX24" s="68"/>
      <c r="BY24" s="68"/>
      <c r="BZ24" s="69"/>
    </row>
    <row r="25" spans="1:78" ht="13.5" customHeight="1" x14ac:dyDescent="0.2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7"/>
      <c r="BM25" s="68"/>
      <c r="BN25" s="68"/>
      <c r="BO25" s="68"/>
      <c r="BP25" s="68"/>
      <c r="BQ25" s="68"/>
      <c r="BR25" s="68"/>
      <c r="BS25" s="68"/>
      <c r="BT25" s="68"/>
      <c r="BU25" s="68"/>
      <c r="BV25" s="68"/>
      <c r="BW25" s="68"/>
      <c r="BX25" s="68"/>
      <c r="BY25" s="68"/>
      <c r="BZ25" s="69"/>
    </row>
    <row r="26" spans="1:78" ht="13.5" customHeight="1" x14ac:dyDescent="0.2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7"/>
      <c r="BM26" s="68"/>
      <c r="BN26" s="68"/>
      <c r="BO26" s="68"/>
      <c r="BP26" s="68"/>
      <c r="BQ26" s="68"/>
      <c r="BR26" s="68"/>
      <c r="BS26" s="68"/>
      <c r="BT26" s="68"/>
      <c r="BU26" s="68"/>
      <c r="BV26" s="68"/>
      <c r="BW26" s="68"/>
      <c r="BX26" s="68"/>
      <c r="BY26" s="68"/>
      <c r="BZ26" s="69"/>
    </row>
    <row r="27" spans="1:78" ht="13.5" customHeight="1" x14ac:dyDescent="0.2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7"/>
      <c r="BM27" s="68"/>
      <c r="BN27" s="68"/>
      <c r="BO27" s="68"/>
      <c r="BP27" s="68"/>
      <c r="BQ27" s="68"/>
      <c r="BR27" s="68"/>
      <c r="BS27" s="68"/>
      <c r="BT27" s="68"/>
      <c r="BU27" s="68"/>
      <c r="BV27" s="68"/>
      <c r="BW27" s="68"/>
      <c r="BX27" s="68"/>
      <c r="BY27" s="68"/>
      <c r="BZ27" s="69"/>
    </row>
    <row r="28" spans="1:78" ht="13.5" customHeight="1" x14ac:dyDescent="0.2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7"/>
      <c r="BM28" s="68"/>
      <c r="BN28" s="68"/>
      <c r="BO28" s="68"/>
      <c r="BP28" s="68"/>
      <c r="BQ28" s="68"/>
      <c r="BR28" s="68"/>
      <c r="BS28" s="68"/>
      <c r="BT28" s="68"/>
      <c r="BU28" s="68"/>
      <c r="BV28" s="68"/>
      <c r="BW28" s="68"/>
      <c r="BX28" s="68"/>
      <c r="BY28" s="68"/>
      <c r="BZ28" s="69"/>
    </row>
    <row r="29" spans="1:78" ht="13.5" customHeight="1" x14ac:dyDescent="0.2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7"/>
      <c r="BM29" s="68"/>
      <c r="BN29" s="68"/>
      <c r="BO29" s="68"/>
      <c r="BP29" s="68"/>
      <c r="BQ29" s="68"/>
      <c r="BR29" s="68"/>
      <c r="BS29" s="68"/>
      <c r="BT29" s="68"/>
      <c r="BU29" s="68"/>
      <c r="BV29" s="68"/>
      <c r="BW29" s="68"/>
      <c r="BX29" s="68"/>
      <c r="BY29" s="68"/>
      <c r="BZ29" s="69"/>
    </row>
    <row r="30" spans="1:78" ht="13.5" customHeight="1" x14ac:dyDescent="0.2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7"/>
      <c r="BM30" s="68"/>
      <c r="BN30" s="68"/>
      <c r="BO30" s="68"/>
      <c r="BP30" s="68"/>
      <c r="BQ30" s="68"/>
      <c r="BR30" s="68"/>
      <c r="BS30" s="68"/>
      <c r="BT30" s="68"/>
      <c r="BU30" s="68"/>
      <c r="BV30" s="68"/>
      <c r="BW30" s="68"/>
      <c r="BX30" s="68"/>
      <c r="BY30" s="68"/>
      <c r="BZ30" s="69"/>
    </row>
    <row r="31" spans="1:78" ht="13.5" customHeight="1" x14ac:dyDescent="0.2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7"/>
      <c r="BM31" s="68"/>
      <c r="BN31" s="68"/>
      <c r="BO31" s="68"/>
      <c r="BP31" s="68"/>
      <c r="BQ31" s="68"/>
      <c r="BR31" s="68"/>
      <c r="BS31" s="68"/>
      <c r="BT31" s="68"/>
      <c r="BU31" s="68"/>
      <c r="BV31" s="68"/>
      <c r="BW31" s="68"/>
      <c r="BX31" s="68"/>
      <c r="BY31" s="68"/>
      <c r="BZ31" s="69"/>
    </row>
    <row r="32" spans="1:78" ht="13.5" customHeight="1" x14ac:dyDescent="0.2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7"/>
      <c r="BM32" s="68"/>
      <c r="BN32" s="68"/>
      <c r="BO32" s="68"/>
      <c r="BP32" s="68"/>
      <c r="BQ32" s="68"/>
      <c r="BR32" s="68"/>
      <c r="BS32" s="68"/>
      <c r="BT32" s="68"/>
      <c r="BU32" s="68"/>
      <c r="BV32" s="68"/>
      <c r="BW32" s="68"/>
      <c r="BX32" s="68"/>
      <c r="BY32" s="68"/>
      <c r="BZ32" s="69"/>
    </row>
    <row r="33" spans="1:78" ht="13.5" customHeight="1" x14ac:dyDescent="0.2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7"/>
      <c r="BM33" s="68"/>
      <c r="BN33" s="68"/>
      <c r="BO33" s="68"/>
      <c r="BP33" s="68"/>
      <c r="BQ33" s="68"/>
      <c r="BR33" s="68"/>
      <c r="BS33" s="68"/>
      <c r="BT33" s="68"/>
      <c r="BU33" s="68"/>
      <c r="BV33" s="68"/>
      <c r="BW33" s="68"/>
      <c r="BX33" s="68"/>
      <c r="BY33" s="68"/>
      <c r="BZ33" s="69"/>
    </row>
    <row r="34" spans="1:78" ht="13.5" customHeight="1" x14ac:dyDescent="0.2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7"/>
      <c r="BM34" s="68"/>
      <c r="BN34" s="68"/>
      <c r="BO34" s="68"/>
      <c r="BP34" s="68"/>
      <c r="BQ34" s="68"/>
      <c r="BR34" s="68"/>
      <c r="BS34" s="68"/>
      <c r="BT34" s="68"/>
      <c r="BU34" s="68"/>
      <c r="BV34" s="68"/>
      <c r="BW34" s="68"/>
      <c r="BX34" s="68"/>
      <c r="BY34" s="68"/>
      <c r="BZ34" s="69"/>
    </row>
    <row r="35" spans="1:78" ht="13.5" customHeight="1" x14ac:dyDescent="0.2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7"/>
      <c r="BM35" s="68"/>
      <c r="BN35" s="68"/>
      <c r="BO35" s="68"/>
      <c r="BP35" s="68"/>
      <c r="BQ35" s="68"/>
      <c r="BR35" s="68"/>
      <c r="BS35" s="68"/>
      <c r="BT35" s="68"/>
      <c r="BU35" s="68"/>
      <c r="BV35" s="68"/>
      <c r="BW35" s="68"/>
      <c r="BX35" s="68"/>
      <c r="BY35" s="68"/>
      <c r="BZ35" s="69"/>
    </row>
    <row r="36" spans="1:78" ht="13.5" customHeight="1" x14ac:dyDescent="0.2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7"/>
      <c r="BM36" s="68"/>
      <c r="BN36" s="68"/>
      <c r="BO36" s="68"/>
      <c r="BP36" s="68"/>
      <c r="BQ36" s="68"/>
      <c r="BR36" s="68"/>
      <c r="BS36" s="68"/>
      <c r="BT36" s="68"/>
      <c r="BU36" s="68"/>
      <c r="BV36" s="68"/>
      <c r="BW36" s="68"/>
      <c r="BX36" s="68"/>
      <c r="BY36" s="68"/>
      <c r="BZ36" s="69"/>
    </row>
    <row r="37" spans="1:78" ht="13.5" customHeight="1" x14ac:dyDescent="0.2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7"/>
      <c r="BM37" s="68"/>
      <c r="BN37" s="68"/>
      <c r="BO37" s="68"/>
      <c r="BP37" s="68"/>
      <c r="BQ37" s="68"/>
      <c r="BR37" s="68"/>
      <c r="BS37" s="68"/>
      <c r="BT37" s="68"/>
      <c r="BU37" s="68"/>
      <c r="BV37" s="68"/>
      <c r="BW37" s="68"/>
      <c r="BX37" s="68"/>
      <c r="BY37" s="68"/>
      <c r="BZ37" s="69"/>
    </row>
    <row r="38" spans="1:78" ht="13.5" customHeight="1" x14ac:dyDescent="0.2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7"/>
      <c r="BM38" s="68"/>
      <c r="BN38" s="68"/>
      <c r="BO38" s="68"/>
      <c r="BP38" s="68"/>
      <c r="BQ38" s="68"/>
      <c r="BR38" s="68"/>
      <c r="BS38" s="68"/>
      <c r="BT38" s="68"/>
      <c r="BU38" s="68"/>
      <c r="BV38" s="68"/>
      <c r="BW38" s="68"/>
      <c r="BX38" s="68"/>
      <c r="BY38" s="68"/>
      <c r="BZ38" s="69"/>
    </row>
    <row r="39" spans="1:78" ht="13.5" customHeight="1" x14ac:dyDescent="0.2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7"/>
      <c r="BM39" s="68"/>
      <c r="BN39" s="68"/>
      <c r="BO39" s="68"/>
      <c r="BP39" s="68"/>
      <c r="BQ39" s="68"/>
      <c r="BR39" s="68"/>
      <c r="BS39" s="68"/>
      <c r="BT39" s="68"/>
      <c r="BU39" s="68"/>
      <c r="BV39" s="68"/>
      <c r="BW39" s="68"/>
      <c r="BX39" s="68"/>
      <c r="BY39" s="68"/>
      <c r="BZ39" s="69"/>
    </row>
    <row r="40" spans="1:78" ht="13.5" customHeight="1" x14ac:dyDescent="0.2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7"/>
      <c r="BM40" s="68"/>
      <c r="BN40" s="68"/>
      <c r="BO40" s="68"/>
      <c r="BP40" s="68"/>
      <c r="BQ40" s="68"/>
      <c r="BR40" s="68"/>
      <c r="BS40" s="68"/>
      <c r="BT40" s="68"/>
      <c r="BU40" s="68"/>
      <c r="BV40" s="68"/>
      <c r="BW40" s="68"/>
      <c r="BX40" s="68"/>
      <c r="BY40" s="68"/>
      <c r="BZ40" s="69"/>
    </row>
    <row r="41" spans="1:78" ht="13.5" customHeight="1" x14ac:dyDescent="0.2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7"/>
      <c r="BM41" s="68"/>
      <c r="BN41" s="68"/>
      <c r="BO41" s="68"/>
      <c r="BP41" s="68"/>
      <c r="BQ41" s="68"/>
      <c r="BR41" s="68"/>
      <c r="BS41" s="68"/>
      <c r="BT41" s="68"/>
      <c r="BU41" s="68"/>
      <c r="BV41" s="68"/>
      <c r="BW41" s="68"/>
      <c r="BX41" s="68"/>
      <c r="BY41" s="68"/>
      <c r="BZ41" s="69"/>
    </row>
    <row r="42" spans="1:78" ht="13.5" customHeight="1" x14ac:dyDescent="0.2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7"/>
      <c r="BM42" s="68"/>
      <c r="BN42" s="68"/>
      <c r="BO42" s="68"/>
      <c r="BP42" s="68"/>
      <c r="BQ42" s="68"/>
      <c r="BR42" s="68"/>
      <c r="BS42" s="68"/>
      <c r="BT42" s="68"/>
      <c r="BU42" s="68"/>
      <c r="BV42" s="68"/>
      <c r="BW42" s="68"/>
      <c r="BX42" s="68"/>
      <c r="BY42" s="68"/>
      <c r="BZ42" s="69"/>
    </row>
    <row r="43" spans="1:78" ht="13.5" customHeight="1" x14ac:dyDescent="0.2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7"/>
      <c r="BM43" s="68"/>
      <c r="BN43" s="68"/>
      <c r="BO43" s="68"/>
      <c r="BP43" s="68"/>
      <c r="BQ43" s="68"/>
      <c r="BR43" s="68"/>
      <c r="BS43" s="68"/>
      <c r="BT43" s="68"/>
      <c r="BU43" s="68"/>
      <c r="BV43" s="68"/>
      <c r="BW43" s="68"/>
      <c r="BX43" s="68"/>
      <c r="BY43" s="68"/>
      <c r="BZ43" s="69"/>
    </row>
    <row r="44" spans="1:78" ht="13.5" customHeight="1" x14ac:dyDescent="0.2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70"/>
      <c r="BM44" s="71"/>
      <c r="BN44" s="71"/>
      <c r="BO44" s="71"/>
      <c r="BP44" s="71"/>
      <c r="BQ44" s="71"/>
      <c r="BR44" s="71"/>
      <c r="BS44" s="71"/>
      <c r="BT44" s="71"/>
      <c r="BU44" s="71"/>
      <c r="BV44" s="71"/>
      <c r="BW44" s="71"/>
      <c r="BX44" s="71"/>
      <c r="BY44" s="71"/>
      <c r="BZ44" s="72"/>
    </row>
    <row r="45" spans="1:78" ht="13.5" customHeight="1" x14ac:dyDescent="0.2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2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2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116</v>
      </c>
      <c r="BM47" s="30"/>
      <c r="BN47" s="30"/>
      <c r="BO47" s="30"/>
      <c r="BP47" s="30"/>
      <c r="BQ47" s="30"/>
      <c r="BR47" s="30"/>
      <c r="BS47" s="30"/>
      <c r="BT47" s="30"/>
      <c r="BU47" s="30"/>
      <c r="BV47" s="30"/>
      <c r="BW47" s="30"/>
      <c r="BX47" s="30"/>
      <c r="BY47" s="30"/>
      <c r="BZ47" s="31"/>
    </row>
    <row r="48" spans="1:78" ht="13.5" customHeight="1" x14ac:dyDescent="0.2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2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2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2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2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2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2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2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2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2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2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2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2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2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2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2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2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2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2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44" t="s">
        <v>115</v>
      </c>
      <c r="BM66" s="45"/>
      <c r="BN66" s="45"/>
      <c r="BO66" s="45"/>
      <c r="BP66" s="45"/>
      <c r="BQ66" s="45"/>
      <c r="BR66" s="45"/>
      <c r="BS66" s="45"/>
      <c r="BT66" s="45"/>
      <c r="BU66" s="45"/>
      <c r="BV66" s="45"/>
      <c r="BW66" s="45"/>
      <c r="BX66" s="45"/>
      <c r="BY66" s="45"/>
      <c r="BZ66" s="46"/>
    </row>
    <row r="67" spans="1:78" ht="13.5" customHeight="1" x14ac:dyDescent="0.2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44"/>
      <c r="BM67" s="45"/>
      <c r="BN67" s="45"/>
      <c r="BO67" s="45"/>
      <c r="BP67" s="45"/>
      <c r="BQ67" s="45"/>
      <c r="BR67" s="45"/>
      <c r="BS67" s="45"/>
      <c r="BT67" s="45"/>
      <c r="BU67" s="45"/>
      <c r="BV67" s="45"/>
      <c r="BW67" s="45"/>
      <c r="BX67" s="45"/>
      <c r="BY67" s="45"/>
      <c r="BZ67" s="46"/>
    </row>
    <row r="68" spans="1:78" ht="13.5" customHeight="1" x14ac:dyDescent="0.2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44"/>
      <c r="BM68" s="45"/>
      <c r="BN68" s="45"/>
      <c r="BO68" s="45"/>
      <c r="BP68" s="45"/>
      <c r="BQ68" s="45"/>
      <c r="BR68" s="45"/>
      <c r="BS68" s="45"/>
      <c r="BT68" s="45"/>
      <c r="BU68" s="45"/>
      <c r="BV68" s="45"/>
      <c r="BW68" s="45"/>
      <c r="BX68" s="45"/>
      <c r="BY68" s="45"/>
      <c r="BZ68" s="46"/>
    </row>
    <row r="69" spans="1:78" ht="13.5" customHeight="1" x14ac:dyDescent="0.2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44"/>
      <c r="BM69" s="45"/>
      <c r="BN69" s="45"/>
      <c r="BO69" s="45"/>
      <c r="BP69" s="45"/>
      <c r="BQ69" s="45"/>
      <c r="BR69" s="45"/>
      <c r="BS69" s="45"/>
      <c r="BT69" s="45"/>
      <c r="BU69" s="45"/>
      <c r="BV69" s="45"/>
      <c r="BW69" s="45"/>
      <c r="BX69" s="45"/>
      <c r="BY69" s="45"/>
      <c r="BZ69" s="46"/>
    </row>
    <row r="70" spans="1:78" ht="13.5" customHeight="1" x14ac:dyDescent="0.2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44"/>
      <c r="BM70" s="45"/>
      <c r="BN70" s="45"/>
      <c r="BO70" s="45"/>
      <c r="BP70" s="45"/>
      <c r="BQ70" s="45"/>
      <c r="BR70" s="45"/>
      <c r="BS70" s="45"/>
      <c r="BT70" s="45"/>
      <c r="BU70" s="45"/>
      <c r="BV70" s="45"/>
      <c r="BW70" s="45"/>
      <c r="BX70" s="45"/>
      <c r="BY70" s="45"/>
      <c r="BZ70" s="46"/>
    </row>
    <row r="71" spans="1:78" ht="13.5" customHeight="1" x14ac:dyDescent="0.2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44"/>
      <c r="BM71" s="45"/>
      <c r="BN71" s="45"/>
      <c r="BO71" s="45"/>
      <c r="BP71" s="45"/>
      <c r="BQ71" s="45"/>
      <c r="BR71" s="45"/>
      <c r="BS71" s="45"/>
      <c r="BT71" s="45"/>
      <c r="BU71" s="45"/>
      <c r="BV71" s="45"/>
      <c r="BW71" s="45"/>
      <c r="BX71" s="45"/>
      <c r="BY71" s="45"/>
      <c r="BZ71" s="46"/>
    </row>
    <row r="72" spans="1:78" ht="13.5" customHeight="1" x14ac:dyDescent="0.2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44"/>
      <c r="BM72" s="45"/>
      <c r="BN72" s="45"/>
      <c r="BO72" s="45"/>
      <c r="BP72" s="45"/>
      <c r="BQ72" s="45"/>
      <c r="BR72" s="45"/>
      <c r="BS72" s="45"/>
      <c r="BT72" s="45"/>
      <c r="BU72" s="45"/>
      <c r="BV72" s="45"/>
      <c r="BW72" s="45"/>
      <c r="BX72" s="45"/>
      <c r="BY72" s="45"/>
      <c r="BZ72" s="46"/>
    </row>
    <row r="73" spans="1:78" ht="13.5" customHeight="1" x14ac:dyDescent="0.2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44"/>
      <c r="BM73" s="45"/>
      <c r="BN73" s="45"/>
      <c r="BO73" s="45"/>
      <c r="BP73" s="45"/>
      <c r="BQ73" s="45"/>
      <c r="BR73" s="45"/>
      <c r="BS73" s="45"/>
      <c r="BT73" s="45"/>
      <c r="BU73" s="45"/>
      <c r="BV73" s="45"/>
      <c r="BW73" s="45"/>
      <c r="BX73" s="45"/>
      <c r="BY73" s="45"/>
      <c r="BZ73" s="46"/>
    </row>
    <row r="74" spans="1:78" ht="13.5" customHeight="1" x14ac:dyDescent="0.2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44"/>
      <c r="BM74" s="45"/>
      <c r="BN74" s="45"/>
      <c r="BO74" s="45"/>
      <c r="BP74" s="45"/>
      <c r="BQ74" s="45"/>
      <c r="BR74" s="45"/>
      <c r="BS74" s="45"/>
      <c r="BT74" s="45"/>
      <c r="BU74" s="45"/>
      <c r="BV74" s="45"/>
      <c r="BW74" s="45"/>
      <c r="BX74" s="45"/>
      <c r="BY74" s="45"/>
      <c r="BZ74" s="46"/>
    </row>
    <row r="75" spans="1:78" ht="13.5" customHeight="1" x14ac:dyDescent="0.2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44"/>
      <c r="BM75" s="45"/>
      <c r="BN75" s="45"/>
      <c r="BO75" s="45"/>
      <c r="BP75" s="45"/>
      <c r="BQ75" s="45"/>
      <c r="BR75" s="45"/>
      <c r="BS75" s="45"/>
      <c r="BT75" s="45"/>
      <c r="BU75" s="45"/>
      <c r="BV75" s="45"/>
      <c r="BW75" s="45"/>
      <c r="BX75" s="45"/>
      <c r="BY75" s="45"/>
      <c r="BZ75" s="46"/>
    </row>
    <row r="76" spans="1:78" ht="13.5" customHeight="1" x14ac:dyDescent="0.2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44"/>
      <c r="BM76" s="45"/>
      <c r="BN76" s="45"/>
      <c r="BO76" s="45"/>
      <c r="BP76" s="45"/>
      <c r="BQ76" s="45"/>
      <c r="BR76" s="45"/>
      <c r="BS76" s="45"/>
      <c r="BT76" s="45"/>
      <c r="BU76" s="45"/>
      <c r="BV76" s="45"/>
      <c r="BW76" s="45"/>
      <c r="BX76" s="45"/>
      <c r="BY76" s="45"/>
      <c r="BZ76" s="46"/>
    </row>
    <row r="77" spans="1:78" ht="13.5" customHeight="1" x14ac:dyDescent="0.2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44"/>
      <c r="BM77" s="45"/>
      <c r="BN77" s="45"/>
      <c r="BO77" s="45"/>
      <c r="BP77" s="45"/>
      <c r="BQ77" s="45"/>
      <c r="BR77" s="45"/>
      <c r="BS77" s="45"/>
      <c r="BT77" s="45"/>
      <c r="BU77" s="45"/>
      <c r="BV77" s="45"/>
      <c r="BW77" s="45"/>
      <c r="BX77" s="45"/>
      <c r="BY77" s="45"/>
      <c r="BZ77" s="46"/>
    </row>
    <row r="78" spans="1:78" ht="13.5" customHeight="1" x14ac:dyDescent="0.2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44"/>
      <c r="BM78" s="45"/>
      <c r="BN78" s="45"/>
      <c r="BO78" s="45"/>
      <c r="BP78" s="45"/>
      <c r="BQ78" s="45"/>
      <c r="BR78" s="45"/>
      <c r="BS78" s="45"/>
      <c r="BT78" s="45"/>
      <c r="BU78" s="45"/>
      <c r="BV78" s="45"/>
      <c r="BW78" s="45"/>
      <c r="BX78" s="45"/>
      <c r="BY78" s="45"/>
      <c r="BZ78" s="46"/>
    </row>
    <row r="79" spans="1:78" ht="13.5" customHeight="1" x14ac:dyDescent="0.2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44"/>
      <c r="BM79" s="45"/>
      <c r="BN79" s="45"/>
      <c r="BO79" s="45"/>
      <c r="BP79" s="45"/>
      <c r="BQ79" s="45"/>
      <c r="BR79" s="45"/>
      <c r="BS79" s="45"/>
      <c r="BT79" s="45"/>
      <c r="BU79" s="45"/>
      <c r="BV79" s="45"/>
      <c r="BW79" s="45"/>
      <c r="BX79" s="45"/>
      <c r="BY79" s="45"/>
      <c r="BZ79" s="46"/>
    </row>
    <row r="80" spans="1:78" ht="13.5" customHeight="1" x14ac:dyDescent="0.2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44"/>
      <c r="BM80" s="45"/>
      <c r="BN80" s="45"/>
      <c r="BO80" s="45"/>
      <c r="BP80" s="45"/>
      <c r="BQ80" s="45"/>
      <c r="BR80" s="45"/>
      <c r="BS80" s="45"/>
      <c r="BT80" s="45"/>
      <c r="BU80" s="45"/>
      <c r="BV80" s="45"/>
      <c r="BW80" s="45"/>
      <c r="BX80" s="45"/>
      <c r="BY80" s="45"/>
      <c r="BZ80" s="46"/>
    </row>
    <row r="81" spans="1:78" ht="13.5" customHeight="1" x14ac:dyDescent="0.2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44"/>
      <c r="BM81" s="45"/>
      <c r="BN81" s="45"/>
      <c r="BO81" s="45"/>
      <c r="BP81" s="45"/>
      <c r="BQ81" s="45"/>
      <c r="BR81" s="45"/>
      <c r="BS81" s="45"/>
      <c r="BT81" s="45"/>
      <c r="BU81" s="45"/>
      <c r="BV81" s="45"/>
      <c r="BW81" s="45"/>
      <c r="BX81" s="45"/>
      <c r="BY81" s="45"/>
      <c r="BZ81" s="46"/>
    </row>
    <row r="82" spans="1:78" ht="13.5" customHeight="1" x14ac:dyDescent="0.2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47"/>
      <c r="BM82" s="48"/>
      <c r="BN82" s="48"/>
      <c r="BO82" s="48"/>
      <c r="BP82" s="48"/>
      <c r="BQ82" s="48"/>
      <c r="BR82" s="48"/>
      <c r="BS82" s="48"/>
      <c r="BT82" s="48"/>
      <c r="BU82" s="48"/>
      <c r="BV82" s="48"/>
      <c r="BW82" s="48"/>
      <c r="BX82" s="48"/>
      <c r="BY82" s="48"/>
      <c r="BZ82" s="49"/>
    </row>
    <row r="83" spans="1:78" x14ac:dyDescent="0.25">
      <c r="C83" s="50" t="s">
        <v>30</v>
      </c>
      <c r="D83" s="50"/>
      <c r="E83" s="50"/>
      <c r="F83" s="50"/>
      <c r="G83" s="50"/>
      <c r="H83" s="50"/>
      <c r="I83" s="50"/>
      <c r="J83" s="50"/>
      <c r="K83" s="50"/>
      <c r="L83" s="50"/>
      <c r="M83" s="50"/>
      <c r="N83" s="50"/>
      <c r="O83" s="50"/>
      <c r="P83" s="50"/>
      <c r="Q83" s="50"/>
      <c r="R83" s="50"/>
      <c r="S83" s="50"/>
      <c r="T83" s="50"/>
      <c r="U83" s="50"/>
      <c r="V83" s="50"/>
      <c r="W83" s="50"/>
      <c r="X83" s="50"/>
      <c r="Y83" s="50"/>
      <c r="Z83" s="50"/>
      <c r="AA83" s="50"/>
      <c r="AB83" s="50"/>
      <c r="AC83" s="50"/>
      <c r="AD83" s="50"/>
      <c r="AE83" s="50"/>
      <c r="AF83" s="50"/>
      <c r="AG83" s="50"/>
      <c r="AH83" s="50"/>
      <c r="AI83" s="50"/>
      <c r="AJ83" s="50"/>
      <c r="AK83" s="50"/>
      <c r="AL83" s="50"/>
      <c r="AM83" s="50"/>
      <c r="AN83" s="50"/>
      <c r="AO83" s="50"/>
      <c r="AP83" s="50"/>
      <c r="AQ83" s="50"/>
      <c r="AR83" s="50"/>
      <c r="AS83" s="50"/>
      <c r="AT83" s="50"/>
      <c r="AU83" s="50"/>
      <c r="AV83" s="50"/>
      <c r="AW83" s="50"/>
      <c r="AX83" s="50"/>
      <c r="AY83" s="50"/>
      <c r="AZ83" s="50"/>
      <c r="BA83" s="50"/>
      <c r="BB83" s="50"/>
      <c r="BC83" s="50"/>
      <c r="BD83" s="50"/>
      <c r="BE83" s="50"/>
      <c r="BF83" s="50"/>
      <c r="BG83" s="50"/>
      <c r="BH83" s="50"/>
      <c r="BI83" s="50"/>
      <c r="BJ83" s="50"/>
    </row>
    <row r="84" spans="1:78" hidden="1" x14ac:dyDescent="0.2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5">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uIhlV+pFxTX8YFLMji4Ghu9usqAd2Na4BtFOipkTd9Qgg0xHUtOBIXHEHjjEk5FltPODEIsJSMu/KfUcwgcIrw==" saltValue="Pi9idVoIf5d4p6iwVLwps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1"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2.75" x14ac:dyDescent="0.25"/>
  <cols>
    <col min="2" max="144" width="11.86328125" customWidth="1"/>
  </cols>
  <sheetData>
    <row r="1" spans="1:148" x14ac:dyDescent="0.2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5">
      <c r="A3" s="14" t="s">
        <v>45</v>
      </c>
      <c r="B3" s="15" t="s">
        <v>46</v>
      </c>
      <c r="C3" s="15" t="s">
        <v>47</v>
      </c>
      <c r="D3" s="15" t="s">
        <v>48</v>
      </c>
      <c r="E3" s="15" t="s">
        <v>49</v>
      </c>
      <c r="F3" s="15" t="s">
        <v>50</v>
      </c>
      <c r="G3" s="15" t="s">
        <v>51</v>
      </c>
      <c r="H3" s="85" t="s">
        <v>52</v>
      </c>
      <c r="I3" s="86"/>
      <c r="J3" s="86"/>
      <c r="K3" s="86"/>
      <c r="L3" s="86"/>
      <c r="M3" s="86"/>
      <c r="N3" s="86"/>
      <c r="O3" s="86"/>
      <c r="P3" s="86"/>
      <c r="Q3" s="86"/>
      <c r="R3" s="86"/>
      <c r="S3" s="86"/>
      <c r="T3" s="86"/>
      <c r="U3" s="86"/>
      <c r="V3" s="86"/>
      <c r="W3" s="86"/>
      <c r="X3" s="87"/>
      <c r="Y3" s="91" t="s">
        <v>53</v>
      </c>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c r="CA3" s="84"/>
      <c r="CB3" s="84"/>
      <c r="CC3" s="84"/>
      <c r="CD3" s="84"/>
      <c r="CE3" s="84"/>
      <c r="CF3" s="84"/>
      <c r="CG3" s="84"/>
      <c r="CH3" s="84"/>
      <c r="CI3" s="84"/>
      <c r="CJ3" s="84"/>
      <c r="CK3" s="84"/>
      <c r="CL3" s="84"/>
      <c r="CM3" s="84"/>
      <c r="CN3" s="84"/>
      <c r="CO3" s="84"/>
      <c r="CP3" s="84"/>
      <c r="CQ3" s="84"/>
      <c r="CR3" s="84"/>
      <c r="CS3" s="84"/>
      <c r="CT3" s="84"/>
      <c r="CU3" s="84"/>
      <c r="CV3" s="84"/>
      <c r="CW3" s="84"/>
      <c r="CX3" s="84"/>
      <c r="CY3" s="84"/>
      <c r="CZ3" s="84"/>
      <c r="DA3" s="84"/>
      <c r="DB3" s="84"/>
      <c r="DC3" s="84"/>
      <c r="DD3" s="84"/>
      <c r="DE3" s="84"/>
      <c r="DF3" s="84"/>
      <c r="DG3" s="84"/>
      <c r="DH3" s="84"/>
      <c r="DI3" s="84" t="s">
        <v>54</v>
      </c>
      <c r="DJ3" s="84"/>
      <c r="DK3" s="84"/>
      <c r="DL3" s="84"/>
      <c r="DM3" s="84"/>
      <c r="DN3" s="84"/>
      <c r="DO3" s="84"/>
      <c r="DP3" s="84"/>
      <c r="DQ3" s="84"/>
      <c r="DR3" s="84"/>
      <c r="DS3" s="84"/>
      <c r="DT3" s="84"/>
      <c r="DU3" s="84"/>
      <c r="DV3" s="84"/>
      <c r="DW3" s="84"/>
      <c r="DX3" s="84"/>
      <c r="DY3" s="84"/>
      <c r="DZ3" s="84"/>
      <c r="EA3" s="84"/>
      <c r="EB3" s="84"/>
      <c r="EC3" s="84"/>
      <c r="ED3" s="84"/>
      <c r="EE3" s="84"/>
      <c r="EF3" s="84"/>
      <c r="EG3" s="84"/>
      <c r="EH3" s="84"/>
      <c r="EI3" s="84"/>
      <c r="EJ3" s="84"/>
      <c r="EK3" s="84"/>
      <c r="EL3" s="84"/>
      <c r="EM3" s="84"/>
      <c r="EN3" s="84"/>
      <c r="EO3" s="84"/>
    </row>
    <row r="4" spans="1:148" x14ac:dyDescent="0.25">
      <c r="A4" s="14" t="s">
        <v>55</v>
      </c>
      <c r="B4" s="16"/>
      <c r="C4" s="16"/>
      <c r="D4" s="16"/>
      <c r="E4" s="16"/>
      <c r="F4" s="16"/>
      <c r="G4" s="16"/>
      <c r="H4" s="88"/>
      <c r="I4" s="89"/>
      <c r="J4" s="89"/>
      <c r="K4" s="89"/>
      <c r="L4" s="89"/>
      <c r="M4" s="89"/>
      <c r="N4" s="89"/>
      <c r="O4" s="89"/>
      <c r="P4" s="89"/>
      <c r="Q4" s="89"/>
      <c r="R4" s="89"/>
      <c r="S4" s="89"/>
      <c r="T4" s="89"/>
      <c r="U4" s="89"/>
      <c r="V4" s="89"/>
      <c r="W4" s="89"/>
      <c r="X4" s="90"/>
      <c r="Y4" s="84" t="s">
        <v>56</v>
      </c>
      <c r="Z4" s="84"/>
      <c r="AA4" s="84"/>
      <c r="AB4" s="84"/>
      <c r="AC4" s="84"/>
      <c r="AD4" s="84"/>
      <c r="AE4" s="84"/>
      <c r="AF4" s="84"/>
      <c r="AG4" s="84"/>
      <c r="AH4" s="84"/>
      <c r="AI4" s="84"/>
      <c r="AJ4" s="84" t="s">
        <v>57</v>
      </c>
      <c r="AK4" s="84"/>
      <c r="AL4" s="84"/>
      <c r="AM4" s="84"/>
      <c r="AN4" s="84"/>
      <c r="AO4" s="84"/>
      <c r="AP4" s="84"/>
      <c r="AQ4" s="84"/>
      <c r="AR4" s="84"/>
      <c r="AS4" s="84"/>
      <c r="AT4" s="84"/>
      <c r="AU4" s="84" t="s">
        <v>58</v>
      </c>
      <c r="AV4" s="84"/>
      <c r="AW4" s="84"/>
      <c r="AX4" s="84"/>
      <c r="AY4" s="84"/>
      <c r="AZ4" s="84"/>
      <c r="BA4" s="84"/>
      <c r="BB4" s="84"/>
      <c r="BC4" s="84"/>
      <c r="BD4" s="84"/>
      <c r="BE4" s="84"/>
      <c r="BF4" s="84" t="s">
        <v>59</v>
      </c>
      <c r="BG4" s="84"/>
      <c r="BH4" s="84"/>
      <c r="BI4" s="84"/>
      <c r="BJ4" s="84"/>
      <c r="BK4" s="84"/>
      <c r="BL4" s="84"/>
      <c r="BM4" s="84"/>
      <c r="BN4" s="84"/>
      <c r="BO4" s="84"/>
      <c r="BP4" s="84"/>
      <c r="BQ4" s="84" t="s">
        <v>60</v>
      </c>
      <c r="BR4" s="84"/>
      <c r="BS4" s="84"/>
      <c r="BT4" s="84"/>
      <c r="BU4" s="84"/>
      <c r="BV4" s="84"/>
      <c r="BW4" s="84"/>
      <c r="BX4" s="84"/>
      <c r="BY4" s="84"/>
      <c r="BZ4" s="84"/>
      <c r="CA4" s="84"/>
      <c r="CB4" s="84" t="s">
        <v>61</v>
      </c>
      <c r="CC4" s="84"/>
      <c r="CD4" s="84"/>
      <c r="CE4" s="84"/>
      <c r="CF4" s="84"/>
      <c r="CG4" s="84"/>
      <c r="CH4" s="84"/>
      <c r="CI4" s="84"/>
      <c r="CJ4" s="84"/>
      <c r="CK4" s="84"/>
      <c r="CL4" s="84"/>
      <c r="CM4" s="84" t="s">
        <v>62</v>
      </c>
      <c r="CN4" s="84"/>
      <c r="CO4" s="84"/>
      <c r="CP4" s="84"/>
      <c r="CQ4" s="84"/>
      <c r="CR4" s="84"/>
      <c r="CS4" s="84"/>
      <c r="CT4" s="84"/>
      <c r="CU4" s="84"/>
      <c r="CV4" s="84"/>
      <c r="CW4" s="84"/>
      <c r="CX4" s="84" t="s">
        <v>63</v>
      </c>
      <c r="CY4" s="84"/>
      <c r="CZ4" s="84"/>
      <c r="DA4" s="84"/>
      <c r="DB4" s="84"/>
      <c r="DC4" s="84"/>
      <c r="DD4" s="84"/>
      <c r="DE4" s="84"/>
      <c r="DF4" s="84"/>
      <c r="DG4" s="84"/>
      <c r="DH4" s="84"/>
      <c r="DI4" s="84" t="s">
        <v>64</v>
      </c>
      <c r="DJ4" s="84"/>
      <c r="DK4" s="84"/>
      <c r="DL4" s="84"/>
      <c r="DM4" s="84"/>
      <c r="DN4" s="84"/>
      <c r="DO4" s="84"/>
      <c r="DP4" s="84"/>
      <c r="DQ4" s="84"/>
      <c r="DR4" s="84"/>
      <c r="DS4" s="84"/>
      <c r="DT4" s="84" t="s">
        <v>65</v>
      </c>
      <c r="DU4" s="84"/>
      <c r="DV4" s="84"/>
      <c r="DW4" s="84"/>
      <c r="DX4" s="84"/>
      <c r="DY4" s="84"/>
      <c r="DZ4" s="84"/>
      <c r="EA4" s="84"/>
      <c r="EB4" s="84"/>
      <c r="EC4" s="84"/>
      <c r="ED4" s="84"/>
      <c r="EE4" s="84" t="s">
        <v>66</v>
      </c>
      <c r="EF4" s="84"/>
      <c r="EG4" s="84"/>
      <c r="EH4" s="84"/>
      <c r="EI4" s="84"/>
      <c r="EJ4" s="84"/>
      <c r="EK4" s="84"/>
      <c r="EL4" s="84"/>
      <c r="EM4" s="84"/>
      <c r="EN4" s="84"/>
      <c r="EO4" s="84"/>
    </row>
    <row r="5" spans="1:148" x14ac:dyDescent="0.2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5">
      <c r="A6" s="14" t="s">
        <v>95</v>
      </c>
      <c r="B6" s="19">
        <f>B7</f>
        <v>2022</v>
      </c>
      <c r="C6" s="19">
        <f t="shared" ref="C6:X6" si="3">C7</f>
        <v>232068</v>
      </c>
      <c r="D6" s="19">
        <f t="shared" si="3"/>
        <v>46</v>
      </c>
      <c r="E6" s="19">
        <f t="shared" si="3"/>
        <v>17</v>
      </c>
      <c r="F6" s="19">
        <f t="shared" si="3"/>
        <v>1</v>
      </c>
      <c r="G6" s="19">
        <f t="shared" si="3"/>
        <v>0</v>
      </c>
      <c r="H6" s="19" t="str">
        <f t="shared" si="3"/>
        <v>愛知県　春日井市</v>
      </c>
      <c r="I6" s="19" t="str">
        <f t="shared" si="3"/>
        <v>法適用</v>
      </c>
      <c r="J6" s="19" t="str">
        <f t="shared" si="3"/>
        <v>下水道事業</v>
      </c>
      <c r="K6" s="19" t="str">
        <f t="shared" si="3"/>
        <v>公共下水道</v>
      </c>
      <c r="L6" s="19" t="str">
        <f t="shared" si="3"/>
        <v>Ac1</v>
      </c>
      <c r="M6" s="19" t="str">
        <f t="shared" si="3"/>
        <v>非設置</v>
      </c>
      <c r="N6" s="20" t="str">
        <f t="shared" si="3"/>
        <v>-</v>
      </c>
      <c r="O6" s="20">
        <f t="shared" si="3"/>
        <v>54.98</v>
      </c>
      <c r="P6" s="20">
        <f t="shared" si="3"/>
        <v>69.36</v>
      </c>
      <c r="Q6" s="20">
        <f t="shared" si="3"/>
        <v>81.010000000000005</v>
      </c>
      <c r="R6" s="20">
        <f t="shared" si="3"/>
        <v>2915</v>
      </c>
      <c r="S6" s="20">
        <f t="shared" si="3"/>
        <v>308937</v>
      </c>
      <c r="T6" s="20">
        <f t="shared" si="3"/>
        <v>92.78</v>
      </c>
      <c r="U6" s="20">
        <f t="shared" si="3"/>
        <v>3329.78</v>
      </c>
      <c r="V6" s="20">
        <f t="shared" si="3"/>
        <v>213645</v>
      </c>
      <c r="W6" s="20">
        <f t="shared" si="3"/>
        <v>32.6</v>
      </c>
      <c r="X6" s="20">
        <f t="shared" si="3"/>
        <v>6553.53</v>
      </c>
      <c r="Y6" s="21">
        <f>IF(Y7="",NA(),Y7)</f>
        <v>100</v>
      </c>
      <c r="Z6" s="21">
        <f t="shared" ref="Z6:AH6" si="4">IF(Z7="",NA(),Z7)</f>
        <v>100.01</v>
      </c>
      <c r="AA6" s="21">
        <f t="shared" si="4"/>
        <v>99.99</v>
      </c>
      <c r="AB6" s="21">
        <f t="shared" si="4"/>
        <v>96.69</v>
      </c>
      <c r="AC6" s="21">
        <f t="shared" si="4"/>
        <v>100.1</v>
      </c>
      <c r="AD6" s="21">
        <f t="shared" si="4"/>
        <v>107.64</v>
      </c>
      <c r="AE6" s="21">
        <f t="shared" si="4"/>
        <v>107.03</v>
      </c>
      <c r="AF6" s="21">
        <f t="shared" si="4"/>
        <v>106.55</v>
      </c>
      <c r="AG6" s="21">
        <f t="shared" si="4"/>
        <v>106.01</v>
      </c>
      <c r="AH6" s="21">
        <f t="shared" si="4"/>
        <v>105.5</v>
      </c>
      <c r="AI6" s="20" t="str">
        <f>IF(AI7="","",IF(AI7="-","【-】","【"&amp;SUBSTITUTE(TEXT(AI7,"#,##0.00"),"-","△")&amp;"】"))</f>
        <v>【106.11】</v>
      </c>
      <c r="AJ6" s="20">
        <f>IF(AJ7="",NA(),AJ7)</f>
        <v>0</v>
      </c>
      <c r="AK6" s="20">
        <f t="shared" ref="AK6:AS6" si="5">IF(AK7="",NA(),AK7)</f>
        <v>0</v>
      </c>
      <c r="AL6" s="20">
        <f t="shared" si="5"/>
        <v>0</v>
      </c>
      <c r="AM6" s="20">
        <f t="shared" si="5"/>
        <v>0</v>
      </c>
      <c r="AN6" s="20">
        <f t="shared" si="5"/>
        <v>0</v>
      </c>
      <c r="AO6" s="21">
        <f t="shared" si="5"/>
        <v>9.1999999999999993</v>
      </c>
      <c r="AP6" s="21">
        <f t="shared" si="5"/>
        <v>7.69</v>
      </c>
      <c r="AQ6" s="21">
        <f t="shared" si="5"/>
        <v>5.95</v>
      </c>
      <c r="AR6" s="21">
        <f t="shared" si="5"/>
        <v>5.27</v>
      </c>
      <c r="AS6" s="21">
        <f t="shared" si="5"/>
        <v>4.83</v>
      </c>
      <c r="AT6" s="20" t="str">
        <f>IF(AT7="","",IF(AT7="-","【-】","【"&amp;SUBSTITUTE(TEXT(AT7,"#,##0.00"),"-","△")&amp;"】"))</f>
        <v>【3.15】</v>
      </c>
      <c r="AU6" s="21">
        <f>IF(AU7="",NA(),AU7)</f>
        <v>37.79</v>
      </c>
      <c r="AV6" s="21">
        <f t="shared" ref="AV6:BD6" si="6">IF(AV7="",NA(),AV7)</f>
        <v>28.79</v>
      </c>
      <c r="AW6" s="21">
        <f t="shared" si="6"/>
        <v>28.42</v>
      </c>
      <c r="AX6" s="21">
        <f t="shared" si="6"/>
        <v>34.47</v>
      </c>
      <c r="AY6" s="21">
        <f t="shared" si="6"/>
        <v>42.06</v>
      </c>
      <c r="AZ6" s="21">
        <f t="shared" si="6"/>
        <v>72.22</v>
      </c>
      <c r="BA6" s="21">
        <f t="shared" si="6"/>
        <v>73.02</v>
      </c>
      <c r="BB6" s="21">
        <f t="shared" si="6"/>
        <v>72.930000000000007</v>
      </c>
      <c r="BC6" s="21">
        <f t="shared" si="6"/>
        <v>80.08</v>
      </c>
      <c r="BD6" s="21">
        <f t="shared" si="6"/>
        <v>87.33</v>
      </c>
      <c r="BE6" s="20" t="str">
        <f>IF(BE7="","",IF(BE7="-","【-】","【"&amp;SUBSTITUTE(TEXT(BE7,"#,##0.00"),"-","△")&amp;"】"))</f>
        <v>【73.44】</v>
      </c>
      <c r="BF6" s="21">
        <f>IF(BF7="",NA(),BF7)</f>
        <v>1250.18</v>
      </c>
      <c r="BG6" s="21">
        <f t="shared" ref="BG6:BO6" si="7">IF(BG7="",NA(),BG7)</f>
        <v>1301.17</v>
      </c>
      <c r="BH6" s="21">
        <f t="shared" si="7"/>
        <v>1271.3800000000001</v>
      </c>
      <c r="BI6" s="21">
        <f t="shared" si="7"/>
        <v>950.56</v>
      </c>
      <c r="BJ6" s="21">
        <f t="shared" si="7"/>
        <v>801.43</v>
      </c>
      <c r="BK6" s="21">
        <f t="shared" si="7"/>
        <v>730.93</v>
      </c>
      <c r="BL6" s="21">
        <f t="shared" si="7"/>
        <v>708.89</v>
      </c>
      <c r="BM6" s="21">
        <f t="shared" si="7"/>
        <v>730.52</v>
      </c>
      <c r="BN6" s="21">
        <f t="shared" si="7"/>
        <v>672.33</v>
      </c>
      <c r="BO6" s="21">
        <f t="shared" si="7"/>
        <v>668.8</v>
      </c>
      <c r="BP6" s="20" t="str">
        <f>IF(BP7="","",IF(BP7="-","【-】","【"&amp;SUBSTITUTE(TEXT(BP7,"#,##0.00"),"-","△")&amp;"】"))</f>
        <v>【652.82】</v>
      </c>
      <c r="BQ6" s="21">
        <f>IF(BQ7="",NA(),BQ7)</f>
        <v>66.760000000000005</v>
      </c>
      <c r="BR6" s="21">
        <f t="shared" ref="BR6:BZ6" si="8">IF(BR7="",NA(),BR7)</f>
        <v>66.88</v>
      </c>
      <c r="BS6" s="21">
        <f t="shared" si="8"/>
        <v>66.540000000000006</v>
      </c>
      <c r="BT6" s="21">
        <f t="shared" si="8"/>
        <v>87.94</v>
      </c>
      <c r="BU6" s="21">
        <f t="shared" si="8"/>
        <v>99.88</v>
      </c>
      <c r="BV6" s="21">
        <f t="shared" si="8"/>
        <v>98.09</v>
      </c>
      <c r="BW6" s="21">
        <f t="shared" si="8"/>
        <v>97.91</v>
      </c>
      <c r="BX6" s="21">
        <f t="shared" si="8"/>
        <v>98.61</v>
      </c>
      <c r="BY6" s="21">
        <f t="shared" si="8"/>
        <v>98.75</v>
      </c>
      <c r="BZ6" s="21">
        <f t="shared" si="8"/>
        <v>98.36</v>
      </c>
      <c r="CA6" s="20" t="str">
        <f>IF(CA7="","",IF(CA7="-","【-】","【"&amp;SUBSTITUTE(TEXT(CA7,"#,##0.00"),"-","△")&amp;"】"))</f>
        <v>【97.61】</v>
      </c>
      <c r="CB6" s="21">
        <f>IF(CB7="",NA(),CB7)</f>
        <v>150</v>
      </c>
      <c r="CC6" s="21">
        <f t="shared" ref="CC6:CK6" si="9">IF(CC7="",NA(),CC7)</f>
        <v>150</v>
      </c>
      <c r="CD6" s="21">
        <f t="shared" si="9"/>
        <v>150</v>
      </c>
      <c r="CE6" s="21">
        <f t="shared" si="9"/>
        <v>150</v>
      </c>
      <c r="CF6" s="21">
        <f t="shared" si="9"/>
        <v>150.9</v>
      </c>
      <c r="CG6" s="21">
        <f t="shared" si="9"/>
        <v>146.08000000000001</v>
      </c>
      <c r="CH6" s="21">
        <f t="shared" si="9"/>
        <v>144.11000000000001</v>
      </c>
      <c r="CI6" s="21">
        <f t="shared" si="9"/>
        <v>141.24</v>
      </c>
      <c r="CJ6" s="21">
        <f t="shared" si="9"/>
        <v>142.03</v>
      </c>
      <c r="CK6" s="21">
        <f t="shared" si="9"/>
        <v>142.11000000000001</v>
      </c>
      <c r="CL6" s="20" t="str">
        <f>IF(CL7="","",IF(CL7="-","【-】","【"&amp;SUBSTITUTE(TEXT(CL7,"#,##0.00"),"-","△")&amp;"】"))</f>
        <v>【138.29】</v>
      </c>
      <c r="CM6" s="21">
        <f>IF(CM7="",NA(),CM7)</f>
        <v>59.03</v>
      </c>
      <c r="CN6" s="21">
        <f t="shared" ref="CN6:CV6" si="10">IF(CN7="",NA(),CN7)</f>
        <v>59.24</v>
      </c>
      <c r="CO6" s="21">
        <f t="shared" si="10"/>
        <v>62.69</v>
      </c>
      <c r="CP6" s="21">
        <f t="shared" si="10"/>
        <v>60.51</v>
      </c>
      <c r="CQ6" s="21">
        <f t="shared" si="10"/>
        <v>61.15</v>
      </c>
      <c r="CR6" s="21">
        <f t="shared" si="10"/>
        <v>61.93</v>
      </c>
      <c r="CS6" s="21">
        <f t="shared" si="10"/>
        <v>61.32</v>
      </c>
      <c r="CT6" s="21">
        <f t="shared" si="10"/>
        <v>61.7</v>
      </c>
      <c r="CU6" s="21">
        <f t="shared" si="10"/>
        <v>63.04</v>
      </c>
      <c r="CV6" s="21">
        <f t="shared" si="10"/>
        <v>60.55</v>
      </c>
      <c r="CW6" s="20" t="str">
        <f>IF(CW7="","",IF(CW7="-","【-】","【"&amp;SUBSTITUTE(TEXT(CW7,"#,##0.00"),"-","△")&amp;"】"))</f>
        <v>【59.10】</v>
      </c>
      <c r="CX6" s="21">
        <f>IF(CX7="",NA(),CX7)</f>
        <v>94.79</v>
      </c>
      <c r="CY6" s="21">
        <f t="shared" ref="CY6:DG6" si="11">IF(CY7="",NA(),CY7)</f>
        <v>95.2</v>
      </c>
      <c r="CZ6" s="21">
        <f t="shared" si="11"/>
        <v>95.68</v>
      </c>
      <c r="DA6" s="21">
        <f t="shared" si="11"/>
        <v>95.96</v>
      </c>
      <c r="DB6" s="21">
        <f t="shared" si="11"/>
        <v>96</v>
      </c>
      <c r="DC6" s="21">
        <f t="shared" si="11"/>
        <v>94.45</v>
      </c>
      <c r="DD6" s="21">
        <f t="shared" si="11"/>
        <v>94.58</v>
      </c>
      <c r="DE6" s="21">
        <f t="shared" si="11"/>
        <v>94.56</v>
      </c>
      <c r="DF6" s="21">
        <f t="shared" si="11"/>
        <v>94.75</v>
      </c>
      <c r="DG6" s="21">
        <f t="shared" si="11"/>
        <v>94.92</v>
      </c>
      <c r="DH6" s="20" t="str">
        <f>IF(DH7="","",IF(DH7="-","【-】","【"&amp;SUBSTITUTE(TEXT(DH7,"#,##0.00"),"-","△")&amp;"】"))</f>
        <v>【95.82】</v>
      </c>
      <c r="DI6" s="21">
        <f>IF(DI7="",NA(),DI7)</f>
        <v>12.31</v>
      </c>
      <c r="DJ6" s="21">
        <f t="shared" ref="DJ6:DR6" si="12">IF(DJ7="",NA(),DJ7)</f>
        <v>14.84</v>
      </c>
      <c r="DK6" s="21">
        <f t="shared" si="12"/>
        <v>17.63</v>
      </c>
      <c r="DL6" s="21">
        <f t="shared" si="12"/>
        <v>20.9</v>
      </c>
      <c r="DM6" s="21">
        <f t="shared" si="12"/>
        <v>22.89</v>
      </c>
      <c r="DN6" s="21">
        <f t="shared" si="12"/>
        <v>30.45</v>
      </c>
      <c r="DO6" s="21">
        <f t="shared" si="12"/>
        <v>31.01</v>
      </c>
      <c r="DP6" s="21">
        <f t="shared" si="12"/>
        <v>28.87</v>
      </c>
      <c r="DQ6" s="21">
        <f t="shared" si="12"/>
        <v>31.34</v>
      </c>
      <c r="DR6" s="21">
        <f t="shared" si="12"/>
        <v>32.909999999999997</v>
      </c>
      <c r="DS6" s="20" t="str">
        <f>IF(DS7="","",IF(DS7="-","【-】","【"&amp;SUBSTITUTE(TEXT(DS7,"#,##0.00"),"-","△")&amp;"】"))</f>
        <v>【39.74】</v>
      </c>
      <c r="DT6" s="21">
        <f>IF(DT7="",NA(),DT7)</f>
        <v>0.19</v>
      </c>
      <c r="DU6" s="21">
        <f t="shared" ref="DU6:EC6" si="13">IF(DU7="",NA(),DU7)</f>
        <v>1.73</v>
      </c>
      <c r="DV6" s="21">
        <f t="shared" si="13"/>
        <v>4.2699999999999996</v>
      </c>
      <c r="DW6" s="21">
        <f t="shared" si="13"/>
        <v>4.6100000000000003</v>
      </c>
      <c r="DX6" s="21">
        <f t="shared" si="13"/>
        <v>7.55</v>
      </c>
      <c r="DY6" s="21">
        <f t="shared" si="13"/>
        <v>4.8499999999999996</v>
      </c>
      <c r="DZ6" s="21">
        <f t="shared" si="13"/>
        <v>4.95</v>
      </c>
      <c r="EA6" s="21">
        <f t="shared" si="13"/>
        <v>5.64</v>
      </c>
      <c r="EB6" s="21">
        <f t="shared" si="13"/>
        <v>6.43</v>
      </c>
      <c r="EC6" s="21">
        <f t="shared" si="13"/>
        <v>7.75</v>
      </c>
      <c r="ED6" s="20" t="str">
        <f>IF(ED7="","",IF(ED7="-","【-】","【"&amp;SUBSTITUTE(TEXT(ED7,"#,##0.00"),"-","△")&amp;"】"))</f>
        <v>【7.62】</v>
      </c>
      <c r="EE6" s="21">
        <f>IF(EE7="",NA(),EE7)</f>
        <v>0.1</v>
      </c>
      <c r="EF6" s="21">
        <f t="shared" ref="EF6:EN6" si="14">IF(EF7="",NA(),EF7)</f>
        <v>0.05</v>
      </c>
      <c r="EG6" s="21">
        <f t="shared" si="14"/>
        <v>0.06</v>
      </c>
      <c r="EH6" s="21">
        <f t="shared" si="14"/>
        <v>0.12</v>
      </c>
      <c r="EI6" s="21">
        <f t="shared" si="14"/>
        <v>0.15</v>
      </c>
      <c r="EJ6" s="21">
        <f t="shared" si="14"/>
        <v>0.21</v>
      </c>
      <c r="EK6" s="21">
        <f t="shared" si="14"/>
        <v>0.19</v>
      </c>
      <c r="EL6" s="21">
        <f t="shared" si="14"/>
        <v>0.19</v>
      </c>
      <c r="EM6" s="21">
        <f t="shared" si="14"/>
        <v>0.19</v>
      </c>
      <c r="EN6" s="21">
        <f t="shared" si="14"/>
        <v>0.21</v>
      </c>
      <c r="EO6" s="20" t="str">
        <f>IF(EO7="","",IF(EO7="-","【-】","【"&amp;SUBSTITUTE(TEXT(EO7,"#,##0.00"),"-","△")&amp;"】"))</f>
        <v>【0.23】</v>
      </c>
    </row>
    <row r="7" spans="1:148" s="22" customFormat="1" x14ac:dyDescent="0.25">
      <c r="A7" s="14"/>
      <c r="B7" s="23">
        <v>2022</v>
      </c>
      <c r="C7" s="23">
        <v>232068</v>
      </c>
      <c r="D7" s="23">
        <v>46</v>
      </c>
      <c r="E7" s="23">
        <v>17</v>
      </c>
      <c r="F7" s="23">
        <v>1</v>
      </c>
      <c r="G7" s="23">
        <v>0</v>
      </c>
      <c r="H7" s="23" t="s">
        <v>96</v>
      </c>
      <c r="I7" s="23" t="s">
        <v>97</v>
      </c>
      <c r="J7" s="23" t="s">
        <v>98</v>
      </c>
      <c r="K7" s="23" t="s">
        <v>99</v>
      </c>
      <c r="L7" s="23" t="s">
        <v>100</v>
      </c>
      <c r="M7" s="23" t="s">
        <v>101</v>
      </c>
      <c r="N7" s="24" t="s">
        <v>102</v>
      </c>
      <c r="O7" s="24">
        <v>54.98</v>
      </c>
      <c r="P7" s="24">
        <v>69.36</v>
      </c>
      <c r="Q7" s="24">
        <v>81.010000000000005</v>
      </c>
      <c r="R7" s="24">
        <v>2915</v>
      </c>
      <c r="S7" s="24">
        <v>308937</v>
      </c>
      <c r="T7" s="24">
        <v>92.78</v>
      </c>
      <c r="U7" s="24">
        <v>3329.78</v>
      </c>
      <c r="V7" s="24">
        <v>213645</v>
      </c>
      <c r="W7" s="24">
        <v>32.6</v>
      </c>
      <c r="X7" s="24">
        <v>6553.53</v>
      </c>
      <c r="Y7" s="24">
        <v>100</v>
      </c>
      <c r="Z7" s="24">
        <v>100.01</v>
      </c>
      <c r="AA7" s="24">
        <v>99.99</v>
      </c>
      <c r="AB7" s="24">
        <v>96.69</v>
      </c>
      <c r="AC7" s="24">
        <v>100.1</v>
      </c>
      <c r="AD7" s="24">
        <v>107.64</v>
      </c>
      <c r="AE7" s="24">
        <v>107.03</v>
      </c>
      <c r="AF7" s="24">
        <v>106.55</v>
      </c>
      <c r="AG7" s="24">
        <v>106.01</v>
      </c>
      <c r="AH7" s="24">
        <v>105.5</v>
      </c>
      <c r="AI7" s="24">
        <v>106.11</v>
      </c>
      <c r="AJ7" s="24">
        <v>0</v>
      </c>
      <c r="AK7" s="24">
        <v>0</v>
      </c>
      <c r="AL7" s="24">
        <v>0</v>
      </c>
      <c r="AM7" s="24">
        <v>0</v>
      </c>
      <c r="AN7" s="24">
        <v>0</v>
      </c>
      <c r="AO7" s="24">
        <v>9.1999999999999993</v>
      </c>
      <c r="AP7" s="24">
        <v>7.69</v>
      </c>
      <c r="AQ7" s="24">
        <v>5.95</v>
      </c>
      <c r="AR7" s="24">
        <v>5.27</v>
      </c>
      <c r="AS7" s="24">
        <v>4.83</v>
      </c>
      <c r="AT7" s="24">
        <v>3.15</v>
      </c>
      <c r="AU7" s="24">
        <v>37.79</v>
      </c>
      <c r="AV7" s="24">
        <v>28.79</v>
      </c>
      <c r="AW7" s="24">
        <v>28.42</v>
      </c>
      <c r="AX7" s="24">
        <v>34.47</v>
      </c>
      <c r="AY7" s="24">
        <v>42.06</v>
      </c>
      <c r="AZ7" s="24">
        <v>72.22</v>
      </c>
      <c r="BA7" s="24">
        <v>73.02</v>
      </c>
      <c r="BB7" s="24">
        <v>72.930000000000007</v>
      </c>
      <c r="BC7" s="24">
        <v>80.08</v>
      </c>
      <c r="BD7" s="24">
        <v>87.33</v>
      </c>
      <c r="BE7" s="24">
        <v>73.44</v>
      </c>
      <c r="BF7" s="24">
        <v>1250.18</v>
      </c>
      <c r="BG7" s="24">
        <v>1301.17</v>
      </c>
      <c r="BH7" s="24">
        <v>1271.3800000000001</v>
      </c>
      <c r="BI7" s="24">
        <v>950.56</v>
      </c>
      <c r="BJ7" s="24">
        <v>801.43</v>
      </c>
      <c r="BK7" s="24">
        <v>730.93</v>
      </c>
      <c r="BL7" s="24">
        <v>708.89</v>
      </c>
      <c r="BM7" s="24">
        <v>730.52</v>
      </c>
      <c r="BN7" s="24">
        <v>672.33</v>
      </c>
      <c r="BO7" s="24">
        <v>668.8</v>
      </c>
      <c r="BP7" s="24">
        <v>652.82000000000005</v>
      </c>
      <c r="BQ7" s="24">
        <v>66.760000000000005</v>
      </c>
      <c r="BR7" s="24">
        <v>66.88</v>
      </c>
      <c r="BS7" s="24">
        <v>66.540000000000006</v>
      </c>
      <c r="BT7" s="24">
        <v>87.94</v>
      </c>
      <c r="BU7" s="24">
        <v>99.88</v>
      </c>
      <c r="BV7" s="24">
        <v>98.09</v>
      </c>
      <c r="BW7" s="24">
        <v>97.91</v>
      </c>
      <c r="BX7" s="24">
        <v>98.61</v>
      </c>
      <c r="BY7" s="24">
        <v>98.75</v>
      </c>
      <c r="BZ7" s="24">
        <v>98.36</v>
      </c>
      <c r="CA7" s="24">
        <v>97.61</v>
      </c>
      <c r="CB7" s="24">
        <v>150</v>
      </c>
      <c r="CC7" s="24">
        <v>150</v>
      </c>
      <c r="CD7" s="24">
        <v>150</v>
      </c>
      <c r="CE7" s="24">
        <v>150</v>
      </c>
      <c r="CF7" s="24">
        <v>150.9</v>
      </c>
      <c r="CG7" s="24">
        <v>146.08000000000001</v>
      </c>
      <c r="CH7" s="24">
        <v>144.11000000000001</v>
      </c>
      <c r="CI7" s="24">
        <v>141.24</v>
      </c>
      <c r="CJ7" s="24">
        <v>142.03</v>
      </c>
      <c r="CK7" s="24">
        <v>142.11000000000001</v>
      </c>
      <c r="CL7" s="24">
        <v>138.29</v>
      </c>
      <c r="CM7" s="24">
        <v>59.03</v>
      </c>
      <c r="CN7" s="24">
        <v>59.24</v>
      </c>
      <c r="CO7" s="24">
        <v>62.69</v>
      </c>
      <c r="CP7" s="24">
        <v>60.51</v>
      </c>
      <c r="CQ7" s="24">
        <v>61.15</v>
      </c>
      <c r="CR7" s="24">
        <v>61.93</v>
      </c>
      <c r="CS7" s="24">
        <v>61.32</v>
      </c>
      <c r="CT7" s="24">
        <v>61.7</v>
      </c>
      <c r="CU7" s="24">
        <v>63.04</v>
      </c>
      <c r="CV7" s="24">
        <v>60.55</v>
      </c>
      <c r="CW7" s="24">
        <v>59.1</v>
      </c>
      <c r="CX7" s="24">
        <v>94.79</v>
      </c>
      <c r="CY7" s="24">
        <v>95.2</v>
      </c>
      <c r="CZ7" s="24">
        <v>95.68</v>
      </c>
      <c r="DA7" s="24">
        <v>95.96</v>
      </c>
      <c r="DB7" s="24">
        <v>96</v>
      </c>
      <c r="DC7" s="24">
        <v>94.45</v>
      </c>
      <c r="DD7" s="24">
        <v>94.58</v>
      </c>
      <c r="DE7" s="24">
        <v>94.56</v>
      </c>
      <c r="DF7" s="24">
        <v>94.75</v>
      </c>
      <c r="DG7" s="24">
        <v>94.92</v>
      </c>
      <c r="DH7" s="24">
        <v>95.82</v>
      </c>
      <c r="DI7" s="24">
        <v>12.31</v>
      </c>
      <c r="DJ7" s="24">
        <v>14.84</v>
      </c>
      <c r="DK7" s="24">
        <v>17.63</v>
      </c>
      <c r="DL7" s="24">
        <v>20.9</v>
      </c>
      <c r="DM7" s="24">
        <v>22.89</v>
      </c>
      <c r="DN7" s="24">
        <v>30.45</v>
      </c>
      <c r="DO7" s="24">
        <v>31.01</v>
      </c>
      <c r="DP7" s="24">
        <v>28.87</v>
      </c>
      <c r="DQ7" s="24">
        <v>31.34</v>
      </c>
      <c r="DR7" s="24">
        <v>32.909999999999997</v>
      </c>
      <c r="DS7" s="24">
        <v>39.74</v>
      </c>
      <c r="DT7" s="24">
        <v>0.19</v>
      </c>
      <c r="DU7" s="24">
        <v>1.73</v>
      </c>
      <c r="DV7" s="24">
        <v>4.2699999999999996</v>
      </c>
      <c r="DW7" s="24">
        <v>4.6100000000000003</v>
      </c>
      <c r="DX7" s="24">
        <v>7.55</v>
      </c>
      <c r="DY7" s="24">
        <v>4.8499999999999996</v>
      </c>
      <c r="DZ7" s="24">
        <v>4.95</v>
      </c>
      <c r="EA7" s="24">
        <v>5.64</v>
      </c>
      <c r="EB7" s="24">
        <v>6.43</v>
      </c>
      <c r="EC7" s="24">
        <v>7.75</v>
      </c>
      <c r="ED7" s="24">
        <v>7.62</v>
      </c>
      <c r="EE7" s="24">
        <v>0.1</v>
      </c>
      <c r="EF7" s="24">
        <v>0.05</v>
      </c>
      <c r="EG7" s="24">
        <v>0.06</v>
      </c>
      <c r="EH7" s="24">
        <v>0.12</v>
      </c>
      <c r="EI7" s="24">
        <v>0.15</v>
      </c>
      <c r="EJ7" s="24">
        <v>0.21</v>
      </c>
      <c r="EK7" s="24">
        <v>0.19</v>
      </c>
      <c r="EL7" s="24">
        <v>0.19</v>
      </c>
      <c r="EM7" s="24">
        <v>0.19</v>
      </c>
      <c r="EN7" s="24">
        <v>0.21</v>
      </c>
      <c r="EO7" s="24">
        <v>0.23</v>
      </c>
    </row>
    <row r="8" spans="1:148" x14ac:dyDescent="0.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25">
      <c r="B11">
        <v>4</v>
      </c>
      <c r="C11">
        <v>3</v>
      </c>
      <c r="D11">
        <v>2</v>
      </c>
      <c r="E11">
        <v>1</v>
      </c>
      <c r="F11">
        <v>0</v>
      </c>
      <c r="G11" t="s">
        <v>108</v>
      </c>
    </row>
    <row r="12" spans="1:148" x14ac:dyDescent="0.25">
      <c r="B12">
        <v>1</v>
      </c>
      <c r="C12">
        <v>1</v>
      </c>
      <c r="D12">
        <v>2</v>
      </c>
      <c r="E12">
        <v>3</v>
      </c>
      <c r="F12">
        <v>4</v>
      </c>
      <c r="G12" t="s">
        <v>109</v>
      </c>
    </row>
    <row r="13" spans="1:148" x14ac:dyDescent="0.25">
      <c r="B13" t="s">
        <v>110</v>
      </c>
      <c r="C13" t="s">
        <v>111</v>
      </c>
      <c r="D13" t="s">
        <v>112</v>
      </c>
      <c r="E13" t="s">
        <v>111</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Printed>2024-02-22T00:28:35Z</cp:lastPrinted>
  <dcterms:created xsi:type="dcterms:W3CDTF">2023-12-12T00:47:42Z</dcterms:created>
  <dcterms:modified xsi:type="dcterms:W3CDTF">2024-02-22T10:42:10Z</dcterms:modified>
  <cp:category/>
</cp:coreProperties>
</file>