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4　西尾市\"/>
    </mc:Choice>
  </mc:AlternateContent>
  <xr:revisionPtr revIDLastSave="0" documentId="13_ncr:1_{B2888109-489B-4C0A-8B9A-FAA5E442851B}" xr6:coauthVersionLast="47" xr6:coauthVersionMax="47" xr10:uidLastSave="{00000000-0000-0000-0000-000000000000}"/>
  <workbookProtection workbookAlgorithmName="SHA-512" workbookHashValue="AOEZVoP6V/ovZDB3aK0FouauC3+SMLxpQxP0K9ekPhLQeoT3XFf5bw2BtzbgkNUPIDMi4Q9hGAmFw6KCPbimxg==" workbookSaltValue="I1ZKCjTulQNuZMvrwLnoM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F85" i="4"/>
  <c r="E85" i="4"/>
  <c r="AL10" i="4"/>
  <c r="AD10" i="4"/>
  <c r="W10" i="4"/>
  <c r="B10" i="4"/>
  <c r="I8" i="4"/>
  <c r="B8"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<sst xmlns="http://schemas.openxmlformats.org/spreadsheetml/2006/main" count="278" uniqueCount="118">
  <si>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</si>
  <si>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</si>
  <si>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</si>
  <si>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</si>
  <si>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</si>
  <si>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</si>
  <si>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</si>
  <si>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</si>
  <si>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</si>
  <si>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</si>
  <si>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</si>
  <si>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</si>
  <si>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</si>
  <si>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</si>
  <si>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</si>
  <si>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</si>
  <si>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</si>
  <si>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</si>
  <si>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</si>
  <si>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</si>
  <si>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</si>
  <si>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</si>
  <si>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</si>
  <si>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</si>
  <si>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</si>
  <si>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</si>
  <si>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</si>
  <si>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</si>
  <si>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</si>
  <si>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</si>
  <si>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</si>
  <si>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</si>
  <si>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</si>
  <si>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</si>
  <si>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</si>
  <si>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</si>
  <si>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</si>
  <si>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</si>
  <si>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</si>
  <si>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</si>
  <si>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</si>
  <si>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</si>
  <si>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</si>
  <si>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</si>
  <si>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</si>
  <si>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</si>
  <si>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</si>
  <si>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</si>
  <si>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</si>
  <si>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</si>
  <si>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</si>
  <si>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</si>
  <si>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</si>
  <si>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</si>
  <si>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</si>
  <si>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</si>
  <si>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</si>
  <si>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</si>
  <si>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</si>
  <si>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</si>
  <si>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</si>
  <si>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</si>
  <si>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</si>
  <si>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</si>
  <si>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</si>
  <si>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</si>
  <si>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</si>
  <si>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</si>
  <si>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</si>
  <si>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</si>
  <si>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</si>
  <si>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</si>
  <si>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</si>
  <si>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</si>
  <si>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</si>
  <si>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</si>
  <si>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</si>
  <si>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</si>
  <si>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</si>
  <si>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</si>
  <si>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</si>
  <si>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</si>
  <si>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</si>
  <si>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</si>
  <si>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</si>
  <si>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</si>
  <si>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</si>
  <si>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</si>
  <si>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</si>
  <si>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</si>
  <si>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</si>
  <si>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</si>
  <si>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</si>
  <si>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</si>
  <si>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</si>
  <si>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</si>
  <si>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</si>
  <si>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</si>
  <si>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</si>
  <si>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</si>
  <si>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</si>
  <si>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</si>
  <si>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</si>
  <si>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</si>
  <si>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</si>
  <si>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</si>
  <si>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</si>
  <si>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</si>
  <si>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</si>
  <si>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</si>
  <si>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</si>
  <si>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</si>
  <si>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</si>
  <si>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</si>
  <si>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</si>
  <si>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①有形固定資産減価償却率は、年々増加しているが、今年度が法適用３年度目であり、減価償却累計額が少ないため低い率となっていると考えられる。
②管渠老朽化率については、特定環境保全公共下水道事業が平成14年度から供用開始しており、事業開始から耐用年数（50年）が経過していないため計上されていない。
③管渠改善率については、今年度において、修繕、改良、更新した管渠はない。</t>
    <phoneticPr fontId="4"/>
  </si>
  <si>
    <t>平成23年度の１市３町合併により、総じて経営状況は悪化したが、平成24年度に高利の企業債を繰上償還し、低利に借換するなど経営改善に努めたことで、近年は改善傾向にある。しかし、依然として平均値を下回る指標もあり、老朽化した管渠及び施設の大量更新期の到来や人口減少に伴う使用料収入の減少などにより、経営環境は厳しさを増すことが予想される。
こうした中、市民や学識経験者で構成する西尾市上下水道事業審議会からの答申に沿った区域の整備と令和４年４月から使用料改定を行ったところであり、今後も定期的な検証による使用料体系の適正化やストックマネジメントの推進にも注力し、さらなる経営の改善に努めていくこととしている。
さらに、将来にわたって下水道事業を持続的かつ安定的に経営することを目的として、令和２年４月に経営戦略を策定・公表しており、策定５年後の令和６年度を目途に見直しを行う予定である。</t>
    <phoneticPr fontId="4"/>
  </si>
  <si>
    <t>①経常収支比率は100％を超え、②累積欠損金比率は０％となっているが、これは一般会計からの基準外繰入金が多額であることが要因で、使用料体系の改定などにより、さらなる経営改善が必要である。
③流動比率について、前年度と比べて上昇した主な要因は、建設改良費の財源として国庫補助金や企業債等の手当がされて、資本的収支不足額の減少に伴い預金が増加したことによるものである。当市は企業債残高が多く償還のための負債が多く計上されているため流動比率は低いが、基準外繰入金について決算時に損益がわずかに黒字となるように精算しているため、余剰資金があまり増えないことも要因として考えられる。
④企業債残高対事業規模比率は前年度に引き続き下降したが、これは、令和３年夏から使用開始された大口使用者である学校給食センターや県立学校分の増加や、令和４年４月の下水道使用料の値上げの実施により営業収益が大きく増加したためである。企業債の償還が進むにつれ、当該値は下降していくと考えられるが、今後は必要な更新工事を行いながら建設改良費の平準化を図り、企業債発行を抑制していくことが必要である。
⑤経費回収率は前年度に引き続き上昇した。これは、令和３年夏から使用開始された大口使用者である学校給食センターや県立学校分の増加や、令和４年４月の下水道使用料の値上げの実施により改善したものと考えられる。
また、類似団体平均値、全国平均値を上回っているが、100％を下回っているため、使用料だけでは全ての経費を賄えていない。今後も収入の確保と経費の削減に努める必要がある。
⑥汚水処理原価は分流式下水道等に要する経費について、一般会計が負担しているため、当該値となっている。平均値を下回っているが、整備進捗に伴い、今後、有収水量の大幅な増加は見込めないため、計画的な施設更新による資本費の平準化を図る必要がある。
⑦施設利用率については、流域下水道に接続しているため、汚水処理場は有していない。
⑧水洗化率については、新型コロナウイルス感染症の蔓延防止に配慮しつつも、街頭での宣伝活動などの地道な接続促進活動の成果もあり向上した。今後も戸別訪問などによる粘り強い活動を通じて、下水道への接続促進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</si>
</sst>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7F-4F91-82F3-6BB24DA091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547F-4F91-82F3-6BB24DA091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25-416E-BEF4-73F920C642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5A25-416E-BEF4-73F920C642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89.5</c:v>
                </c:pt>
                <c:pt idx="3">
                  <c:v>90.19</c:v>
                </c:pt>
                <c:pt idx="4">
                  <c:v>91.03</c:v>
                </c:pt>
              </c:numCache>
            </c:numRef>
          </c:val>
          <c:extLst>
            <c:ext xmlns:c16="http://schemas.microsoft.com/office/drawing/2014/chart" uri="{C3380CC4-5D6E-409C-BE32-E72D297353CC}">
              <c16:uniqueId val="{00000000-38AC-40A1-8A8B-52381F3F36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38AC-40A1-8A8B-52381F3F36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101.31</c:v>
                </c:pt>
                <c:pt idx="3">
                  <c:v>100.12</c:v>
                </c:pt>
                <c:pt idx="4">
                  <c:v>100.12</c:v>
                </c:pt>
              </c:numCache>
            </c:numRef>
          </c:val>
          <c:extLst>
            <c:ext xmlns:c16="http://schemas.microsoft.com/office/drawing/2014/chart" uri="{C3380CC4-5D6E-409C-BE32-E72D297353CC}">
              <c16:uniqueId val="{00000000-6EF8-49C7-8062-54B14AC89D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6EF8-49C7-8062-54B14AC89D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2.57</c:v>
                </c:pt>
                <c:pt idx="3">
                  <c:v>5.09</c:v>
                </c:pt>
                <c:pt idx="4">
                  <c:v>7.47</c:v>
                </c:pt>
              </c:numCache>
            </c:numRef>
          </c:val>
          <c:extLst>
            <c:ext xmlns:c16="http://schemas.microsoft.com/office/drawing/2014/chart" uri="{C3380CC4-5D6E-409C-BE32-E72D297353CC}">
              <c16:uniqueId val="{00000000-CB2A-4C30-A249-001737075A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CB2A-4C30-A249-001737075A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AF-4C2E-8AEB-8F4A624536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FAF-4C2E-8AEB-8F4A624536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27-4C15-9058-A2EB2A57FB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827-4C15-9058-A2EB2A57FB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25.8</c:v>
                </c:pt>
                <c:pt idx="3">
                  <c:v>37.18</c:v>
                </c:pt>
                <c:pt idx="4">
                  <c:v>46.3</c:v>
                </c:pt>
              </c:numCache>
            </c:numRef>
          </c:val>
          <c:extLst>
            <c:ext xmlns:c16="http://schemas.microsoft.com/office/drawing/2014/chart" uri="{C3380CC4-5D6E-409C-BE32-E72D297353CC}">
              <c16:uniqueId val="{00000000-6FD5-4B38-83F0-770A756020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6FD5-4B38-83F0-770A756020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1491.84</c:v>
                </c:pt>
                <c:pt idx="3">
                  <c:v>1190.6500000000001</c:v>
                </c:pt>
                <c:pt idx="4">
                  <c:v>1087.92</c:v>
                </c:pt>
              </c:numCache>
            </c:numRef>
          </c:val>
          <c:extLst>
            <c:ext xmlns:c16="http://schemas.microsoft.com/office/drawing/2014/chart" uri="{C3380CC4-5D6E-409C-BE32-E72D297353CC}">
              <c16:uniqueId val="{00000000-838A-46EE-9D07-AE3EF3A60E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38A-46EE-9D07-AE3EF3A60E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65.040000000000006</c:v>
                </c:pt>
                <c:pt idx="3">
                  <c:v>76.83</c:v>
                </c:pt>
                <c:pt idx="4">
                  <c:v>83.1</c:v>
                </c:pt>
              </c:numCache>
            </c:numRef>
          </c:val>
          <c:extLst>
            <c:ext xmlns:c16="http://schemas.microsoft.com/office/drawing/2014/chart" uri="{C3380CC4-5D6E-409C-BE32-E72D297353CC}">
              <c16:uniqueId val="{00000000-97B3-49FA-9E99-A5649866B0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7B3-49FA-9E99-A5649866B0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30E9-4005-B39C-9FA28F5277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30E9-4005-B39C-9FA28F5277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西尾市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170332</v>
      </c>
      <c r="AM8" s="45"/>
      <c r="AN8" s="45"/>
      <c r="AO8" s="45"/>
      <c r="AP8" s="45"/>
      <c r="AQ8" s="45"/>
      <c r="AR8" s="45"/>
      <c r="AS8" s="45"/>
      <c r="AT8" s="46">
        <f>データ!T6</f>
        <v>161.22</v>
      </c>
      <c r="AU8" s="46"/>
      <c r="AV8" s="46"/>
      <c r="AW8" s="46"/>
      <c r="AX8" s="46"/>
      <c r="AY8" s="46"/>
      <c r="AZ8" s="46"/>
      <c r="BA8" s="46"/>
      <c r="BB8" s="46">
        <f>データ!U6</f>
        <v>1056.52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65.48</v>
      </c>
      <c r="J10" s="46"/>
      <c r="K10" s="46"/>
      <c r="L10" s="46"/>
      <c r="M10" s="46"/>
      <c r="N10" s="46"/>
      <c r="O10" s="46"/>
      <c r="P10" s="46">
        <f>データ!P6</f>
        <v>2.0699999999999998</v>
      </c>
      <c r="Q10" s="46"/>
      <c r="R10" s="46"/>
      <c r="S10" s="46"/>
      <c r="T10" s="46"/>
      <c r="U10" s="46"/>
      <c r="V10" s="46"/>
      <c r="W10" s="46">
        <f>データ!Q6</f>
        <v>89.69</v>
      </c>
      <c r="X10" s="46"/>
      <c r="Y10" s="46"/>
      <c r="Z10" s="46"/>
      <c r="AA10" s="46"/>
      <c r="AB10" s="46"/>
      <c r="AC10" s="46"/>
      <c r="AD10" s="45">
        <f>データ!R6</f>
        <v>2090</v>
      </c>
      <c r="AE10" s="45"/>
      <c r="AF10" s="45"/>
      <c r="AG10" s="45"/>
      <c r="AH10" s="45"/>
      <c r="AI10" s="45"/>
      <c r="AJ10" s="45"/>
      <c r="AK10" s="2"/>
      <c r="AL10" s="45">
        <f>データ!V6</f>
        <v>3521</v>
      </c>
      <c r="AM10" s="45"/>
      <c r="AN10" s="45"/>
      <c r="AO10" s="45"/>
      <c r="AP10" s="45"/>
      <c r="AQ10" s="45"/>
      <c r="AR10" s="45"/>
      <c r="AS10" s="45"/>
      <c r="AT10" s="46">
        <f>データ!W6</f>
        <v>0.91</v>
      </c>
      <c r="AU10" s="46"/>
      <c r="AV10" s="46"/>
      <c r="AW10" s="46"/>
      <c r="AX10" s="46"/>
      <c r="AY10" s="46"/>
      <c r="AZ10" s="46"/>
      <c r="BA10" s="46"/>
      <c r="BB10" s="46">
        <f>データ!X6</f>
        <v>3869.23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g3qk9FRHxpe0lqOCN4ZPMHr/gsRY3H2/o6L96P2/Ay5604KHVC0lZPaseGDLm/SwpkZ2h8CFQ/Mf7krpmTtfQ==" saltValue="aFwmW9tMtxHuTAtE3dxT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232131</v>
      </c>
      <c r="D6" s="19">
        <f t="shared" si="3"/>
        <v>46</v>
      </c>
      <c r="E6" s="19">
        <f t="shared" si="3"/>
        <v>17</v>
      </c>
      <c r="F6" s="19">
        <f t="shared" si="3"/>
        <v>4</v>
      </c>
      <c r="G6" s="19">
        <f t="shared" si="3"/>
        <v>0</v>
      </c>
      <c r="H6" s="19" t="str">
        <f t="shared" si="3"/>
        <v>愛知県　西尾市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65.48</v>
      </c>
      <c r="P6" s="20">
        <f t="shared" si="3"/>
        <v>2.0699999999999998</v>
      </c>
      <c r="Q6" s="20">
        <f t="shared" si="3"/>
        <v>89.69</v>
      </c>
      <c r="R6" s="20">
        <f t="shared" si="3"/>
        <v>2090</v>
      </c>
      <c r="S6" s="20">
        <f t="shared" si="3"/>
        <v>170332</v>
      </c>
      <c r="T6" s="20">
        <f t="shared" si="3"/>
        <v>161.22</v>
      </c>
      <c r="U6" s="20">
        <f t="shared" si="3"/>
        <v>1056.52</v>
      </c>
      <c r="V6" s="20">
        <f t="shared" si="3"/>
        <v>3521</v>
      </c>
      <c r="W6" s="20">
        <f t="shared" si="3"/>
        <v>0.91</v>
      </c>
      <c r="X6" s="20">
        <f t="shared" si="3"/>
        <v>3869.23</v>
      </c>
      <c r="Y6" s="21" t="str">
        <f>IF(Y7="",NA(),Y7)</f>
        <v>-</v>
      </c>
      <c r="Z6" s="21" t="str">
        <f t="shared" ref="Z6:AH6" si="4">IF(Z7="",NA(),Z7)</f>
        <v>-</v>
      </c>
      <c r="AA6" s="21">
        <f t="shared" si="4"/>
        <v>101.31</v>
      </c>
      <c r="AB6" s="21">
        <f t="shared" si="4"/>
        <v>100.12</v>
      </c>
      <c r="AC6" s="21">
        <f t="shared" si="4"/>
        <v>100.12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25.8</v>
      </c>
      <c r="AX6" s="21">
        <f t="shared" si="6"/>
        <v>37.18</v>
      </c>
      <c r="AY6" s="21">
        <f t="shared" si="6"/>
        <v>46.3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1491.84</v>
      </c>
      <c r="BI6" s="21">
        <f t="shared" si="7"/>
        <v>1190.6500000000001</v>
      </c>
      <c r="BJ6" s="21">
        <f t="shared" si="7"/>
        <v>1087.92</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65.040000000000006</v>
      </c>
      <c r="BT6" s="21">
        <f t="shared" si="8"/>
        <v>76.83</v>
      </c>
      <c r="BU6" s="21">
        <f t="shared" si="8"/>
        <v>83.1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89.5</v>
      </c>
      <c r="DA6" s="21">
        <f t="shared" si="11"/>
        <v>90.19</v>
      </c>
      <c r="DB6" s="21">
        <f t="shared" si="11"/>
        <v>91.03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2.57</v>
      </c>
      <c r="DL6" s="21">
        <f t="shared" si="12"/>
        <v>5.09</v>
      </c>
      <c r="DM6" s="21">
        <f t="shared" si="12"/>
        <v>7.47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5">
      <c r="A7" s="14"/>
      <c r="B7" s="23">
        <v>2022</v>
      </c>
      <c r="C7" s="23">
        <v>232131</v>
      </c>
      <c r="D7" s="23">
        <v>46</v>
      </c>
      <c r="E7" s="23">
        <v>17</v>
      </c>
      <c r="F7" s="23">
        <v>4</v>
      </c>
      <c r="G7" s="23">
        <v>0</v>
      </c>
      <c r="H7" s="23" t="s">
        <v>96</v>
      </c>
      <c r="I7" s="23" t="s">
        <v>97</v>
      </c>
      <c r="J7" s="23" t="s">
        <v>98</v>
      </c>
      <c r="K7" s="23" t="s">
        <v>99</v>
      </c>
      <c r="L7" s="23" t="s">
        <v>100</v>
      </c>
      <c r="M7" s="23" t="s">
        <v>101</v>
      </c>
      <c r="N7" s="24" t="s">
        <v>102</v>
      </c>
      <c r="O7" s="24">
        <v>65.48</v>
      </c>
      <c r="P7" s="24">
        <v>2.0699999999999998</v>
      </c>
      <c r="Q7" s="24">
        <v>89.69</v>
      </c>
      <c r="R7" s="24">
        <v>2090</v>
      </c>
      <c r="S7" s="24">
        <v>170332</v>
      </c>
      <c r="T7" s="24">
        <v>161.22</v>
      </c>
      <c r="U7" s="24">
        <v>1056.52</v>
      </c>
      <c r="V7" s="24">
        <v>3521</v>
      </c>
      <c r="W7" s="24">
        <v>0.91</v>
      </c>
      <c r="X7" s="24">
        <v>3869.23</v>
      </c>
      <c r="Y7" s="24" t="s">
        <v>102</v>
      </c>
      <c r="Z7" s="24" t="s">
        <v>102</v>
      </c>
      <c r="AA7" s="24">
        <v>101.31</v>
      </c>
      <c r="AB7" s="24">
        <v>100.12</v>
      </c>
      <c r="AC7" s="24">
        <v>100.12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25.8</v>
      </c>
      <c r="AX7" s="24">
        <v>37.18</v>
      </c>
      <c r="AY7" s="24">
        <v>46.3</v>
      </c>
      <c r="AZ7" s="24" t="s">
        <v>102</v>
      </c>
      <c r="BA7" s="24" t="s">
        <v>102</v>
      </c>
      <c r="BB7" s="24">
        <v>44.24</v>
      </c>
      <c r="BC7" s="24">
        <v>43.07</v>
      </c>
      <c r="BD7" s="24">
        <v>45.42</v>
      </c>
      <c r="BE7" s="24">
        <v>44.25</v>
      </c>
      <c r="BF7" s="24" t="s">
        <v>102</v>
      </c>
      <c r="BG7" s="24" t="s">
        <v>102</v>
      </c>
      <c r="BH7" s="24">
        <v>1491.84</v>
      </c>
      <c r="BI7" s="24">
        <v>1190.6500000000001</v>
      </c>
      <c r="BJ7" s="24">
        <v>1087.92</v>
      </c>
      <c r="BK7" s="24" t="s">
        <v>102</v>
      </c>
      <c r="BL7" s="24" t="s">
        <v>102</v>
      </c>
      <c r="BM7" s="24">
        <v>1258.43</v>
      </c>
      <c r="BN7" s="24">
        <v>1163.75</v>
      </c>
      <c r="BO7" s="24">
        <v>1195.47</v>
      </c>
      <c r="BP7" s="24">
        <v>1182.1099999999999</v>
      </c>
      <c r="BQ7" s="24" t="s">
        <v>102</v>
      </c>
      <c r="BR7" s="24" t="s">
        <v>102</v>
      </c>
      <c r="BS7" s="24">
        <v>65.040000000000006</v>
      </c>
      <c r="BT7" s="24">
        <v>76.83</v>
      </c>
      <c r="BU7" s="24">
        <v>83.1</v>
      </c>
      <c r="BV7" s="24" t="s">
        <v>102</v>
      </c>
      <c r="BW7" s="24" t="s">
        <v>102</v>
      </c>
      <c r="BX7" s="24">
        <v>73.36</v>
      </c>
      <c r="BY7" s="24">
        <v>72.599999999999994</v>
      </c>
      <c r="BZ7" s="24">
        <v>69.430000000000007</v>
      </c>
      <c r="CA7" s="24">
        <v>73.78</v>
      </c>
      <c r="CB7" s="24" t="s">
        <v>102</v>
      </c>
      <c r="CC7" s="24" t="s">
        <v>102</v>
      </c>
      <c r="CD7" s="24">
        <v>150</v>
      </c>
      <c r="CE7" s="24">
        <v>150</v>
      </c>
      <c r="CF7" s="24">
        <v>150</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89.5</v>
      </c>
      <c r="DA7" s="24">
        <v>90.19</v>
      </c>
      <c r="DB7" s="24">
        <v>91.03</v>
      </c>
      <c r="DC7" s="24" t="s">
        <v>102</v>
      </c>
      <c r="DD7" s="24" t="s">
        <v>102</v>
      </c>
      <c r="DE7" s="24">
        <v>84.19</v>
      </c>
      <c r="DF7" s="24">
        <v>84.34</v>
      </c>
      <c r="DG7" s="24">
        <v>84.34</v>
      </c>
      <c r="DH7" s="24">
        <v>85.67</v>
      </c>
      <c r="DI7" s="24" t="s">
        <v>102</v>
      </c>
      <c r="DJ7" s="24" t="s">
        <v>102</v>
      </c>
      <c r="DK7" s="24">
        <v>2.57</v>
      </c>
      <c r="DL7" s="24">
        <v>5.09</v>
      </c>
      <c r="DM7" s="24">
        <v>7.47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2024-02-25T23:54:50Z</cp:lastPrinted>
  <dcterms:created xsi:type="dcterms:W3CDTF">2023-12-12T00:56:31Z</dcterms:created>
  <dcterms:modified xsi:type="dcterms:W3CDTF">2024-02-25T23:55:11Z</dcterms:modified>
  <cp:category/>
</cp:coreProperties>
</file>