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10_完成版\"/>
    </mc:Choice>
  </mc:AlternateContent>
  <xr:revisionPtr revIDLastSave="0" documentId="13_ncr:1_{59649957-89B4-42EA-A4DF-75E772F0A7E0}"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C35" i="10"/>
  <c r="BE34" i="10"/>
  <c r="U34" i="10"/>
  <c r="U35" i="10" s="1"/>
  <c r="U36" i="10" s="1"/>
  <c r="C34" i="10"/>
  <c r="AM34" i="10" l="1"/>
  <c r="AM35" i="10" s="1"/>
  <c r="BW34" i="10"/>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<sst xmlns="http://schemas.openxmlformats.org/spreadsheetml/2006/main" count="1124" uniqueCount="607">
  <si>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</si>
  <si>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</si>
  <si>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</si>
  <si>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</si>
  <si>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</si>
  <si>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</si>
  <si>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</si>
  <si>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</si>
  <si>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</si>
  <si>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</si>
  <si>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</si>
  <si>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</si>
  <si>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</si>
  <si>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</si>
  <si>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</si>
  <si>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</si>
  <si>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</si>
  <si>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</si>
  <si>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</si>
  <si>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</si>
  <si>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</si>
  <si>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</si>
  <si>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</si>
  <si>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</si>
  <si>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</si>
  <si>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</si>
  <si>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</si>
  <si>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</si>
  <si>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</si>
  <si>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</si>
  <si>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</si>
  <si>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</si>
  <si>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</si>
  <si>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</si>
  <si>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</si>
  <si>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</si>
  <si>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</si>
  <si>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</si>
  <si>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</si>
  <si>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</si>
  <si>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</si>
  <si>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</si>
  <si>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</si>
  <si>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</si>
  <si>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</si>
  <si>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</si>
  <si>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</si>
  <si>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</si>
  <si>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</si>
  <si>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</si>
  <si>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</si>
  <si>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</si>
  <si>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</si>
  <si>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</si>
  <si>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</si>
  <si>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</si>
  <si>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</si>
  <si>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</si>
  <si>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</si>
  <si>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</si>
  <si>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</si>
  <si>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</si>
  <si>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</si>
  <si>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</si>
  <si>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</si>
  <si>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</si>
  <si>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</si>
  <si>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</si>
  <si>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</si>
  <si>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</si>
  <si>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</si>
  <si>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</si>
  <si>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</si>
  <si>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</si>
  <si>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</si>
  <si>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</si>
  <si>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</si>
  <si>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</si>
  <si>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</si>
  <si>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</si>
  <si>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</si>
  <si>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</si>
  <si>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</si>
  <si>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</si>
  <si>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</si>
  <si>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</si>
  <si>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</si>
  <si>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</si>
  <si>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</si>
  <si>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</si>
  <si>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</si>
  <si>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</si>
  <si>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</si>
  <si>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</si>
  <si>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</si>
  <si>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</si>
  <si>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</si>
  <si>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</si>
  <si>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</si>
  <si>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</si>
  <si>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</si>
  <si>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</si>
  <si>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</si>
  <si>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</si>
  <si>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</si>
  <si>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</si>
  <si>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</si>
  <si>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</si>
  <si>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</si>
  <si>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</si>
  <si>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</si>
  <si>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</si>
  <si>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</si>
  <si>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</si>
  <si>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</si>
  <si>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</si>
  <si>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</si>
  <si>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</si>
  <si>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</si>
  <si>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</si>
  <si>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</si>
  <si>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</si>
  <si>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</si>
  <si>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</si>
  <si>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</si>
  <si>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</si>
  <si>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</si>
  <si>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</si>
  <si>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</si>
  <si>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</si>
  <si>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</si>
  <si>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</si>
  <si>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</si>
  <si>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</si>
  <si>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</si>
  <si>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</si>
  <si>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</si>
  <si>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</si>
  <si>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</si>
  <si>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</si>
  <si>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</si>
  <si>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</si>
  <si>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</si>
  <si>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</si>
  <si>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</si>
  <si>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</si>
  <si>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</si>
  <si>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</si>
  <si>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</si>
  <si>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</si>
  <si>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</si>
  <si>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</si>
  <si>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</si>
  <si>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</si>
  <si>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</si>
  <si>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</si>
  <si>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</si>
  <si>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</si>
  <si>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</si>
  <si>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</si>
  <si>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</si>
  <si>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</si>
  <si>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</si>
  <si>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</si>
  <si>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</si>
  <si>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</si>
  <si>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</si>
  <si>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</si>
  <si>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</si>
  <si>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</si>
  <si>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</si>
  <si>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</si>
  <si>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</si>
  <si>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</si>
  <si>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</si>
  <si>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</si>
  <si>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</si>
  <si>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</si>
  <si>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</si>
  <si>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</si>
  <si>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</si>
  <si>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</si>
  <si>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</si>
  <si>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</si>
  <si>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</si>
  <si>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</si>
  <si>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</si>
  <si>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</si>
  <si>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</si>
  <si>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</si>
  <si>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</si>
  <si>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</si>
  <si>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</si>
  <si>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</si>
  <si>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</si>
  <si>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</si>
  <si>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</si>
  <si>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</si>
  <si>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</si>
  <si>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</si>
  <si>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</si>
  <si>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</si>
  <si>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</si>
  <si>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</si>
  <si>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</si>
  <si>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</si>
  <si>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</si>
  <si>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</si>
  <si>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</si>
  <si>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</si>
  <si>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</si>
  <si>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</si>
  <si>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</si>
  <si>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</si>
  <si>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</si>
  <si>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</si>
  <si>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</si>
  <si>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</si>
  <si>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</si>
  <si>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</si>
  <si>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</si>
  <si>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</si>
  <si>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</si>
  <si>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</si>
  <si>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</si>
  <si>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</si>
  <si>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</si>
  <si>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</si>
  <si>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</si>
  <si>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</si>
  <si>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</si>
  <si>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</si>
  <si>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</si>
  <si>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</si>
  <si>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</si>
  <si>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</si>
  <si>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</si>
  <si>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</si>
  <si>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</si>
  <si>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</si>
  <si>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</si>
  <si>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</si>
  <si>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</si>
  <si>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</si>
  <si>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</si>
  <si>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</si>
  <si>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</si>
  <si>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</si>
  <si>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</si>
  <si>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</si>
  <si>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</si>
  <si>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</si>
  <si>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</si>
  <si>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</si>
  <si>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</si>
  <si>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</si>
  <si>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</si>
  <si>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</si>
  <si>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</si>
  <si>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</si>
  <si>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</si>
  <si>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</si>
  <si>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</si>
  <si>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</si>
  <si>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</si>
  <si>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</si>
  <si>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</si>
  <si>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</si>
  <si>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</si>
  <si>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</si>
  <si>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</si>
  <si>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</si>
  <si>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</si>
  <si>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</si>
  <si>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</si>
  <si>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</si>
  <si>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</si>
  <si>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</si>
  <si>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</si>
  <si>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</si>
  <si>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</si>
  <si>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</si>
  <si>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</si>
  <si>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</si>
  <si>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</si>
  <si>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</si>
  <si>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</si>
  <si>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</si>
  <si>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</si>
  <si>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</si>
  <si>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</si>
  <si>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</si>
  <si>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</si>
  <si>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</si>
  <si>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</si>
  <si>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</si>
  <si>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</si>
  <si>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</si>
  <si>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</si>
  <si>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</si>
  <si>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</si>
  <si>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</si>
  <si>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</si>
  <si>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</si>
  <si>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</si>
  <si>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</si>
  <si>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</si>
  <si>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</si>
  <si>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</si>
  <si>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</si>
  <si>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</si>
  <si>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</si>
  <si>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</si>
  <si>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</si>
  <si>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</si>
  <si>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</si>
  <si>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</si>
  <si>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</si>
  <si>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</si>
  <si>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</si>
  <si>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</si>
  <si>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</si>
  <si>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</si>
  <si>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</si>
  <si>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</si>
  <si>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</si>
  <si>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</si>
  <si>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</si>
  <si>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</si>
  <si>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</si>
  <si>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</si>
  <si>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</si>
  <si>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</si>
  <si>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</si>
  <si>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</si>
  <si>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</si>
  <si>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</si>
  <si>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</si>
  <si>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</si>
  <si>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</si>
  <si>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</si>
  <si>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</si>
  <si>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</si>
  <si>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</si>
  <si>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</si>
  <si>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</si>
  <si>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</si>
  <si>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</si>
  <si>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</si>
  <si>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</si>
  <si>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</si>
  <si>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</si>
  <si>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</si>
  <si>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</si>
  <si>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</si>
  <si>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</si>
  <si>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</si>
  <si>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</si>
  <si>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</si>
  <si>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</si>
  <si>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</si>
  <si>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</si>
  <si>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</si>
  <si>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</si>
  <si>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</si>
  <si>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</si>
  <si>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</si>
  <si>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</si>
  <si>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</si>
  <si>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</si>
  <si>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</si>
  <si>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</si>
  <si>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</si>
  <si>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</si>
  <si>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</si>
  <si>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</si>
  <si>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</si>
  <si>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</si>
  <si>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</si>
  <si>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</si>
  <si>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</si>
  <si>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</si>
  <si>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</si>
  <si>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</si>
  <si>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</si>
  <si>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</si>
  <si>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</si>
  <si>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</si>
  <si>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</si>
  <si>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</si>
  <si>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</si>
  <si>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</si>
  <si>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</si>
  <si>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</si>
  <si>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</si>
  <si>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</si>
  <si>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</si>
  <si>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</si>
  <si>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</si>
  <si>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</si>
  <si>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</si>
  <si>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</si>
  <si>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</si>
  <si>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</si>
  <si>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</si>
  <si>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</si>
  <si>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</si>
  <si>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</si>
  <si>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</si>
  <si>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</si>
  <si>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</si>
  <si>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</si>
  <si>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</si>
  <si>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</si>
  <si>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</si>
  <si>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</si>
  <si>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</si>
  <si>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</si>
  <si>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</si>
  <si>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</si>
  <si>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</si>
  <si>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</si>
  <si>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</si>
  <si>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</si>
  <si>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</si>
  <si>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</si>
  <si>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</si>
  <si>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</si>
  <si>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</si>
  <si>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</si>
  <si>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</si>
  <si>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</si>
  <si>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</si>
  <si>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</si>
  <si>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</si>
  <si>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</si>
  <si>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</si>
  <si>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</si>
  <si>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</si>
  <si>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</si>
  <si>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</si>
  <si>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</si>
  <si>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</si>
  <si>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</si>
  <si>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</si>
  <si>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</si>
  <si>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</si>
  <si>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</si>
  <si>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</si>
  <si>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</si>
  <si>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</si>
  <si>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</si>
  <si>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</si>
  <si>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</si>
  <si>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</si>
  <si>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</si>
  <si>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</si>
  <si>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</si>
  <si>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</si>
  <si>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</si>
  <si>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</si>
  <si>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</si>
  <si>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</si>
  <si>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</si>
  <si>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</si>
  <si>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</si>
  <si>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</si>
  <si>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</si>
  <si>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</si>
  <si>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</si>
  <si>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</si>
  <si>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</si>
  <si>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</si>
  <si>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</si>
  <si>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</si>
  <si>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</si>
  <si>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</si>
  <si>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</si>
  <si>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</si>
  <si>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</si>
  <si>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</si>
  <si>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</si>
  <si>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</si>
  <si>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</si>
  <si>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</si>
  <si>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</si>
  <si>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</si>
  <si>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</si>
  <si>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</si>
  <si>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</si>
  <si>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</si>
  <si>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</si>
  <si>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</si>
  <si>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</si>
  <si>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</si>
  <si>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</si>
  <si>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</si>
  <si>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</si>
  <si>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</si>
  <si>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</si>
  <si>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</si>
  <si>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</si>
  <si>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</si>
  <si>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</si>
  <si>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</si>
  <si>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</si>
  <si>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</si>
  <si>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</si>
  <si>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</si>
  <si>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</si>
  <si>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</si>
  <si>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</si>
  <si>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</si>
  <si>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</si>
  <si>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</si>
  <si>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</si>
  <si>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</si>
  <si>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</si>
  <si>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</si>
  <si>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</si>
  <si>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</si>
  <si>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</si>
  <si>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</si>
  <si>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</si>
  <si>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</si>
  <si>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</si>
  <si>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</si>
  <si>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</si>
  <si>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</si>
  <si>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</si>
  <si>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</si>
  <si>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</si>
  <si>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</si>
  <si>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</si>
  <si>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</si>
  <si>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</si>
  <si>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</si>
  <si>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</si>
  <si>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</si>
  <si>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</si>
  <si>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</si>
  <si>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</si>
  <si>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</si>
  <si>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</si>
  <si>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</si>
  <si>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</si>
  <si>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</si>
  <si>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</si>
  <si>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</si>
  <si>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</si>
  <si>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</si>
  <si>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</si>
  <si>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</si>
  <si>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</si>
  <si>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</si>
  <si>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</si>
  <si>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</si>
  <si>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</si>
  <si>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</si>
  <si>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</si>
  <si>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</si>
  <si>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</si>
  <si>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</si>
  <si>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</si>
  <si>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</si>
  <si>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</si>
  <si>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</si>
  <si>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</si>
  <si>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</si>
  <si>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</si>
  <si>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0.17</t>
  </si>
  <si>
    <t>▲ 0.83</t>
  </si>
  <si>
    <t>▲ 0.97</t>
  </si>
  <si>
    <t>水道事業会計</t>
  </si>
  <si>
    <t>一般会計</t>
  </si>
  <si>
    <t>国民健康保険事業特別会計</t>
  </si>
  <si>
    <t>下水道事業会計</t>
  </si>
  <si>
    <t>介護保険事業特別会計</t>
  </si>
  <si>
    <t>後期高齢者医療特別会計</t>
  </si>
  <si>
    <t>春雨墓苑事業特別会計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</si>
  <si>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</si>
  <si>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</si>
  <si>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</si>
  <si>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</si>
  <si>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</si>
  <si>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</si>
  <si>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</si>
  <si>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</si>
  <si>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尾張瀬戸駅整備㈱</t>
  </si>
  <si>
    <t>瀬戸まちづくり㈱</t>
  </si>
  <si>
    <t>尾張東流通センター㈱</t>
  </si>
  <si>
    <t>(一財)瀬戸市開発公社</t>
  </si>
  <si>
    <t>〇</t>
  </si>
  <si>
    <t>瀬戸市土地開発公社</t>
  </si>
  <si>
    <t>(公財)瀬戸市文化振興財団</t>
  </si>
  <si>
    <t>尾張東部衛生組合</t>
  </si>
  <si>
    <t>瀬戸旭看護専門学校組合</t>
  </si>
  <si>
    <t>公立陶生病院組合</t>
  </si>
  <si>
    <t>愛知県後期高齢者医療広域連合（一般会計）</t>
  </si>
  <si>
    <t>愛知県後期高齢者医療広域連合（後期高齢者医療特別会計）</t>
  </si>
  <si>
    <t>-</t>
    <phoneticPr fontId="2"/>
  </si>
  <si>
    <t>公共施設等整備基金</t>
    <phoneticPr fontId="5"/>
  </si>
  <si>
    <t>都市環境整備基金</t>
    <rPh sb="0" eb="4">
      <t>トシカンキョウ</t>
    </rPh>
    <rPh sb="4" eb="6">
      <t>セイビ</t>
    </rPh>
    <rPh sb="6" eb="8">
      <t>キキン</t>
    </rPh>
    <phoneticPr fontId="2"/>
  </si>
  <si>
    <t>教育創造基金</t>
    <rPh sb="0" eb="6">
      <t>キョウイクソウゾウキキン</t>
    </rPh>
    <phoneticPr fontId="2"/>
  </si>
  <si>
    <t>福祉基金</t>
    <rPh sb="0" eb="2">
      <t>フクシ</t>
    </rPh>
    <rPh sb="2" eb="4">
      <t>キキン</t>
    </rPh>
    <phoneticPr fontId="2"/>
  </si>
  <si>
    <t>せとまち人材応援助成金基金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</si>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</sst>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8429-483D-A141-00F1EEB695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27181</c:v>
                </c:pt>
                <c:pt idx="1">
                  <c:v>67413</c:v>
                </c:pt>
                <c:pt idx="2">
                  <c:v>36251</c:v>
                </c:pt>
                <c:pt idx="3">
                  <c:v>32439</c:v>
                </c:pt>
                <c:pt idx="4">
                  <c:v>26278</c:v>
                </c:pt>
              </c:numCache>
            </c:numRef>
          </c:val>
          <c:smooth val="0"/>
          <c:extLst>
            <c:ext xmlns:c16="http://schemas.microsoft.com/office/drawing/2014/chart" uri="{C3380CC4-5D6E-409C-BE32-E72D297353CC}">
              <c16:uniqueId val="{00000001-8429-483D-A141-00F1EEB695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6.27</c:v>
                </c:pt>
                <c:pt idx="1">
                  <c:v>5.41</c:v>
                </c:pt>
                <c:pt idx="2">
                  <c:v>8.11</c:v>
                </c:pt>
                <c:pt idx="3">
                  <c:v>8.73</c:v>
                </c:pt>
                <c:pt idx="4">
                  <c:v>7.84</c:v>
                </c:pt>
              </c:numCache>
            </c:numRef>
          </c:val>
          <c:extLst>
            <c:ext xmlns:c16="http://schemas.microsoft.com/office/drawing/2014/chart" uri="{C3380CC4-5D6E-409C-BE32-E72D297353CC}">
              <c16:uniqueId val="{00000000-A78A-4D2E-9980-A5BE679044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15.11</c:v>
                </c:pt>
                <c:pt idx="1">
                  <c:v>15.09</c:v>
                </c:pt>
                <c:pt idx="2">
                  <c:v>12.43</c:v>
                </c:pt>
                <c:pt idx="3">
                  <c:v>14.76</c:v>
                </c:pt>
                <c:pt idx="4">
                  <c:v>15.13</c:v>
                </c:pt>
              </c:numCache>
            </c:numRef>
          </c:val>
          <c:extLst>
            <c:ext xmlns:c16="http://schemas.microsoft.com/office/drawing/2014/chart" uri="{C3380CC4-5D6E-409C-BE32-E72D297353CC}">
              <c16:uniqueId val="{00000001-A78A-4D2E-9980-A5BE679044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-0.17</c:v>
                </c:pt>
                <c:pt idx="1">
                  <c:v>-0.83</c:v>
                </c:pt>
                <c:pt idx="2">
                  <c:v>0.77</c:v>
                </c:pt>
                <c:pt idx="3">
                  <c:v>4.05</c:v>
                </c:pt>
                <c:pt idx="4">
                  <c:v>-0.97</c:v>
                </c:pt>
              </c:numCache>
            </c:numRef>
          </c:val>
          <c:smooth val="0"/>
          <c:extLst>
            <c:ext xmlns:c16="http://schemas.microsoft.com/office/drawing/2014/chart" uri="{C3380CC4-5D6E-409C-BE32-E72D297353CC}">
              <c16:uniqueId val="{00000002-A78A-4D2E-9980-A5BE679044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BBE9-4183-BFAF-3898CFEA90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E9-4183-BFAF-3898CFEA90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E9-4183-BFAF-3898CFEA906F}"/>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E9-4183-BFAF-3898CFEA906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BE9-4183-BFAF-3898CFEA906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2.48</c:v>
                </c:pt>
                <c:pt idx="2">
                  <c:v>#N/A</c:v>
                </c:pt>
                <c:pt idx="3">
                  <c:v>0.96</c:v>
                </c:pt>
                <c:pt idx="4">
                  <c:v>#N/A</c:v>
                </c:pt>
                <c:pt idx="5">
                  <c:v>0.26</c:v>
                </c:pt>
                <c:pt idx="6">
                  <c:v>#N/A</c:v>
                </c:pt>
                <c:pt idx="7">
                  <c:v>0.65</c:v>
                </c:pt>
                <c:pt idx="8">
                  <c:v>#N/A</c:v>
                </c:pt>
                <c:pt idx="9">
                  <c:v>0.77</c:v>
                </c:pt>
              </c:numCache>
            </c:numRef>
          </c:val>
          <c:extLst>
            <c:ext xmlns:c16="http://schemas.microsoft.com/office/drawing/2014/chart" uri="{C3380CC4-5D6E-409C-BE32-E72D297353CC}">
              <c16:uniqueId val="{00000005-BBE9-4183-BFAF-3898CFEA906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0.44</c:v>
                </c:pt>
                <c:pt idx="6">
                  <c:v>#N/A</c:v>
                </c:pt>
                <c:pt idx="7">
                  <c:v>0.65</c:v>
                </c:pt>
                <c:pt idx="8">
                  <c:v>#N/A</c:v>
                </c:pt>
                <c:pt idx="9">
                  <c:v>1.1299999999999999</c:v>
                </c:pt>
              </c:numCache>
            </c:numRef>
          </c:val>
          <c:extLst>
            <c:ext xmlns:c16="http://schemas.microsoft.com/office/drawing/2014/chart" uri="{C3380CC4-5D6E-409C-BE32-E72D297353CC}">
              <c16:uniqueId val="{00000006-BBE9-4183-BFAF-3898CFEA906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1.91</c:v>
                </c:pt>
                <c:pt idx="2">
                  <c:v>#N/A</c:v>
                </c:pt>
                <c:pt idx="3">
                  <c:v>1.61</c:v>
                </c:pt>
                <c:pt idx="4">
                  <c:v>#N/A</c:v>
                </c:pt>
                <c:pt idx="5">
                  <c:v>2.06</c:v>
                </c:pt>
                <c:pt idx="6">
                  <c:v>#N/A</c:v>
                </c:pt>
                <c:pt idx="7">
                  <c:v>2.68</c:v>
                </c:pt>
                <c:pt idx="8">
                  <c:v>#N/A</c:v>
                </c:pt>
                <c:pt idx="9">
                  <c:v>2.2799999999999998</c:v>
                </c:pt>
              </c:numCache>
            </c:numRef>
          </c:val>
          <c:extLst>
            <c:ext xmlns:c16="http://schemas.microsoft.com/office/drawing/2014/chart" uri="{C3380CC4-5D6E-409C-BE32-E72D297353CC}">
              <c16:uniqueId val="{00000007-BBE9-4183-BFAF-3898CFEA90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6.26</c:v>
                </c:pt>
                <c:pt idx="2">
                  <c:v>#N/A</c:v>
                </c:pt>
                <c:pt idx="3">
                  <c:v>5.4</c:v>
                </c:pt>
                <c:pt idx="4">
                  <c:v>#N/A</c:v>
                </c:pt>
                <c:pt idx="5">
                  <c:v>8.11</c:v>
                </c:pt>
                <c:pt idx="6">
                  <c:v>#N/A</c:v>
                </c:pt>
                <c:pt idx="7">
                  <c:v>8.73</c:v>
                </c:pt>
                <c:pt idx="8">
                  <c:v>#N/A</c:v>
                </c:pt>
                <c:pt idx="9">
                  <c:v>7.83</c:v>
                </c:pt>
              </c:numCache>
            </c:numRef>
          </c:val>
          <c:extLst>
            <c:ext xmlns:c16="http://schemas.microsoft.com/office/drawing/2014/chart" uri="{C3380CC4-5D6E-409C-BE32-E72D297353CC}">
              <c16:uniqueId val="{00000008-BBE9-4183-BFAF-3898CFEA90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13.41</c:v>
                </c:pt>
                <c:pt idx="2">
                  <c:v>#N/A</c:v>
                </c:pt>
                <c:pt idx="3">
                  <c:v>13.61</c:v>
                </c:pt>
                <c:pt idx="4">
                  <c:v>#N/A</c:v>
                </c:pt>
                <c:pt idx="5">
                  <c:v>13.71</c:v>
                </c:pt>
                <c:pt idx="6">
                  <c:v>#N/A</c:v>
                </c:pt>
                <c:pt idx="7">
                  <c:v>13.81</c:v>
                </c:pt>
                <c:pt idx="8">
                  <c:v>#N/A</c:v>
                </c:pt>
                <c:pt idx="9">
                  <c:v>11.76</c:v>
                </c:pt>
              </c:numCache>
            </c:numRef>
          </c:val>
          <c:extLst>
            <c:ext xmlns:c16="http://schemas.microsoft.com/office/drawing/2014/chart" uri="{C3380CC4-5D6E-409C-BE32-E72D297353CC}">
              <c16:uniqueId val="{00000009-BBE9-4183-BFAF-3898CFEA90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3292</c:v>
                </c:pt>
                <c:pt idx="5">
                  <c:v>3246</c:v>
                </c:pt>
                <c:pt idx="8">
                  <c:v>3172</c:v>
                </c:pt>
                <c:pt idx="11">
                  <c:v>3188</c:v>
                </c:pt>
                <c:pt idx="14">
                  <c:v>3189</c:v>
                </c:pt>
              </c:numCache>
            </c:numRef>
          </c:val>
          <c:extLst>
            <c:ext xmlns:c16="http://schemas.microsoft.com/office/drawing/2014/chart" uri="{C3380CC4-5D6E-409C-BE32-E72D297353CC}">
              <c16:uniqueId val="{00000000-1121-4810-BB90-95B9C2876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21-4810-BB90-95B9C2876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21-4810-BB90-95B9C2876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736</c:v>
                </c:pt>
                <c:pt idx="3">
                  <c:v>1092</c:v>
                </c:pt>
                <c:pt idx="6">
                  <c:v>1487</c:v>
                </c:pt>
                <c:pt idx="9">
                  <c:v>428</c:v>
                </c:pt>
                <c:pt idx="12">
                  <c:v>1160</c:v>
                </c:pt>
              </c:numCache>
            </c:numRef>
          </c:val>
          <c:extLst>
            <c:ext xmlns:c16="http://schemas.microsoft.com/office/drawing/2014/chart" uri="{C3380CC4-5D6E-409C-BE32-E72D297353CC}">
              <c16:uniqueId val="{00000003-1121-4810-BB90-95B9C2876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488</c:v>
                </c:pt>
                <c:pt idx="3">
                  <c:v>525</c:v>
                </c:pt>
                <c:pt idx="6">
                  <c:v>488</c:v>
                </c:pt>
                <c:pt idx="9">
                  <c:v>454</c:v>
                </c:pt>
                <c:pt idx="12">
                  <c:v>397</c:v>
                </c:pt>
              </c:numCache>
            </c:numRef>
          </c:val>
          <c:extLst>
            <c:ext xmlns:c16="http://schemas.microsoft.com/office/drawing/2014/chart" uri="{C3380CC4-5D6E-409C-BE32-E72D297353CC}">
              <c16:uniqueId val="{00000004-1121-4810-BB90-95B9C2876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21-4810-BB90-95B9C2876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21-4810-BB90-95B9C2876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2219</c:v>
                </c:pt>
                <c:pt idx="3">
                  <c:v>2165</c:v>
                </c:pt>
                <c:pt idx="6">
                  <c:v>2083</c:v>
                </c:pt>
                <c:pt idx="9">
                  <c:v>2140</c:v>
                </c:pt>
                <c:pt idx="12">
                  <c:v>2254</c:v>
                </c:pt>
              </c:numCache>
            </c:numRef>
          </c:val>
          <c:extLst>
            <c:ext xmlns:c16="http://schemas.microsoft.com/office/drawing/2014/chart" uri="{C3380CC4-5D6E-409C-BE32-E72D297353CC}">
              <c16:uniqueId val="{00000007-1121-4810-BB90-95B9C2876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151</c:v>
                </c:pt>
                <c:pt idx="2">
                  <c:v>#N/A</c:v>
                </c:pt>
                <c:pt idx="3">
                  <c:v>#N/A</c:v>
                </c:pt>
                <c:pt idx="4">
                  <c:v>536</c:v>
                </c:pt>
                <c:pt idx="5">
                  <c:v>#N/A</c:v>
                </c:pt>
                <c:pt idx="6">
                  <c:v>#N/A</c:v>
                </c:pt>
                <c:pt idx="7">
                  <c:v>886</c:v>
                </c:pt>
                <c:pt idx="8">
                  <c:v>#N/A</c:v>
                </c:pt>
                <c:pt idx="9">
                  <c:v>#N/A</c:v>
                </c:pt>
                <c:pt idx="10">
                  <c:v>-166</c:v>
                </c:pt>
                <c:pt idx="11">
                  <c:v>#N/A</c:v>
                </c:pt>
                <c:pt idx="12">
                  <c:v>#N/A</c:v>
                </c:pt>
                <c:pt idx="13">
                  <c:v>622</c:v>
                </c:pt>
                <c:pt idx="14">
                  <c:v>#N/A</c:v>
                </c:pt>
              </c:numCache>
            </c:numRef>
          </c:val>
          <c:smooth val="0"/>
          <c:extLst>
            <c:ext xmlns:c16="http://schemas.microsoft.com/office/drawing/2014/chart" uri="{C3380CC4-5D6E-409C-BE32-E72D297353CC}">
              <c16:uniqueId val="{00000008-1121-4810-BB90-95B9C2876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33505</c:v>
                </c:pt>
                <c:pt idx="5">
                  <c:v>34415</c:v>
                </c:pt>
                <c:pt idx="8">
                  <c:v>34512</c:v>
                </c:pt>
                <c:pt idx="11">
                  <c:v>34584</c:v>
                </c:pt>
                <c:pt idx="14">
                  <c:v>33364</c:v>
                </c:pt>
              </c:numCache>
            </c:numRef>
          </c:val>
          <c:extLst>
            <c:ext xmlns:c16="http://schemas.microsoft.com/office/drawing/2014/chart" uri="{C3380CC4-5D6E-409C-BE32-E72D297353CC}">
              <c16:uniqueId val="{00000000-2348-4EA2-94FD-26A5B088D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7572</c:v>
                </c:pt>
                <c:pt idx="5">
                  <c:v>8016</c:v>
                </c:pt>
                <c:pt idx="8">
                  <c:v>8175</c:v>
                </c:pt>
                <c:pt idx="11">
                  <c:v>7742</c:v>
                </c:pt>
                <c:pt idx="14">
                  <c:v>7068</c:v>
                </c:pt>
              </c:numCache>
            </c:numRef>
          </c:val>
          <c:extLst>
            <c:ext xmlns:c16="http://schemas.microsoft.com/office/drawing/2014/chart" uri="{C3380CC4-5D6E-409C-BE32-E72D297353CC}">
              <c16:uniqueId val="{00000001-2348-4EA2-94FD-26A5B088D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9295</c:v>
                </c:pt>
                <c:pt idx="5">
                  <c:v>9548</c:v>
                </c:pt>
                <c:pt idx="8">
                  <c:v>8728</c:v>
                </c:pt>
                <c:pt idx="11">
                  <c:v>10216</c:v>
                </c:pt>
                <c:pt idx="14">
                  <c:v>11137</c:v>
                </c:pt>
              </c:numCache>
            </c:numRef>
          </c:val>
          <c:extLst>
            <c:ext xmlns:c16="http://schemas.microsoft.com/office/drawing/2014/chart" uri="{C3380CC4-5D6E-409C-BE32-E72D297353CC}">
              <c16:uniqueId val="{00000002-2348-4EA2-94FD-26A5B088D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8-4EA2-94FD-26A5B088D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48-4EA2-94FD-26A5B088D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1138</c:v>
                </c:pt>
                <c:pt idx="3">
                  <c:v>0</c:v>
                </c:pt>
                <c:pt idx="6">
                  <c:v>0</c:v>
                </c:pt>
                <c:pt idx="9">
                  <c:v>0</c:v>
                </c:pt>
                <c:pt idx="12">
                  <c:v>0</c:v>
                </c:pt>
              </c:numCache>
            </c:numRef>
          </c:val>
          <c:extLst>
            <c:ext xmlns:c16="http://schemas.microsoft.com/office/drawing/2014/chart" uri="{C3380CC4-5D6E-409C-BE32-E72D297353CC}">
              <c16:uniqueId val="{00000005-2348-4EA2-94FD-26A5B088D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4711</c:v>
                </c:pt>
                <c:pt idx="3">
                  <c:v>4637</c:v>
                </c:pt>
                <c:pt idx="6">
                  <c:v>4608</c:v>
                </c:pt>
                <c:pt idx="9">
                  <c:v>4606</c:v>
                </c:pt>
                <c:pt idx="12">
                  <c:v>4724</c:v>
                </c:pt>
              </c:numCache>
            </c:numRef>
          </c:val>
          <c:extLst>
            <c:ext xmlns:c16="http://schemas.microsoft.com/office/drawing/2014/chart" uri="{C3380CC4-5D6E-409C-BE32-E72D297353CC}">
              <c16:uniqueId val="{00000006-2348-4EA2-94FD-26A5B088D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12889</c:v>
                </c:pt>
                <c:pt idx="3">
                  <c:v>15614</c:v>
                </c:pt>
                <c:pt idx="6">
                  <c:v>16973</c:v>
                </c:pt>
                <c:pt idx="9">
                  <c:v>13099</c:v>
                </c:pt>
                <c:pt idx="12">
                  <c:v>12035</c:v>
                </c:pt>
              </c:numCache>
            </c:numRef>
          </c:val>
          <c:extLst>
            <c:ext xmlns:c16="http://schemas.microsoft.com/office/drawing/2014/chart" uri="{C3380CC4-5D6E-409C-BE32-E72D297353CC}">
              <c16:uniqueId val="{00000007-2348-4EA2-94FD-26A5B088D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7554</c:v>
                </c:pt>
                <c:pt idx="3">
                  <c:v>7656</c:v>
                </c:pt>
                <c:pt idx="6">
                  <c:v>7338</c:v>
                </c:pt>
                <c:pt idx="9">
                  <c:v>6727</c:v>
                </c:pt>
                <c:pt idx="12">
                  <c:v>6080</c:v>
                </c:pt>
              </c:numCache>
            </c:numRef>
          </c:val>
          <c:extLst>
            <c:ext xmlns:c16="http://schemas.microsoft.com/office/drawing/2014/chart" uri="{C3380CC4-5D6E-409C-BE32-E72D297353CC}">
              <c16:uniqueId val="{00000008-2348-4EA2-94FD-26A5B088D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592</c:v>
                </c:pt>
                <c:pt idx="3">
                  <c:v>520</c:v>
                </c:pt>
                <c:pt idx="6">
                  <c:v>498</c:v>
                </c:pt>
                <c:pt idx="9">
                  <c:v>55</c:v>
                </c:pt>
                <c:pt idx="12">
                  <c:v>449</c:v>
                </c:pt>
              </c:numCache>
            </c:numRef>
          </c:val>
          <c:extLst>
            <c:ext xmlns:c16="http://schemas.microsoft.com/office/drawing/2014/chart" uri="{C3380CC4-5D6E-409C-BE32-E72D297353CC}">
              <c16:uniqueId val="{00000009-2348-4EA2-94FD-26A5B088D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22598</c:v>
                </c:pt>
                <c:pt idx="3">
                  <c:v>25733</c:v>
                </c:pt>
                <c:pt idx="6">
                  <c:v>26636</c:v>
                </c:pt>
                <c:pt idx="9">
                  <c:v>25762</c:v>
                </c:pt>
                <c:pt idx="12">
                  <c:v>25035</c:v>
                </c:pt>
              </c:numCache>
            </c:numRef>
          </c:val>
          <c:extLst>
            <c:ext xmlns:c16="http://schemas.microsoft.com/office/drawing/2014/chart" uri="{C3380CC4-5D6E-409C-BE32-E72D297353CC}">
              <c16:uniqueId val="{0000000A-2348-4EA2-94FD-26A5B088DF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2180</c:v>
                </c:pt>
                <c:pt idx="5">
                  <c:v>#N/A</c:v>
                </c:pt>
                <c:pt idx="6">
                  <c:v>#N/A</c:v>
                </c:pt>
                <c:pt idx="7">
                  <c:v>4636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48-4EA2-94FD-26A5B088DF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3085</c:v>
                </c:pt>
                <c:pt idx="1">
                  <c:v>3870</c:v>
                </c:pt>
                <c:pt idx="2">
                  <c:v>3894</c:v>
                </c:pt>
              </c:numCache>
            </c:numRef>
          </c:val>
          <c:extLst>
            <c:ext xmlns:c16="http://schemas.microsoft.com/office/drawing/2014/chart" uri="{C3380CC4-5D6E-409C-BE32-E72D297353CC}">
              <c16:uniqueId val="{00000000-1BEA-41DD-A914-94C8469DD6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1BEA-41DD-A914-94C8469DD6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3879</c:v>
                </c:pt>
                <c:pt idx="1">
                  <c:v>4712</c:v>
                </c:pt>
                <c:pt idx="2">
                  <c:v>5580</c:v>
                </c:pt>
              </c:numCache>
            </c:numRef>
          </c:val>
          <c:extLst>
            <c:ext xmlns:c16="http://schemas.microsoft.com/office/drawing/2014/chart" uri="{C3380CC4-5D6E-409C-BE32-E72D297353CC}">
              <c16:uniqueId val="{00000002-1BEA-41DD-A914-94C8469DD6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ポイントの悪化となっている。結果として、３年平均で前年度と同値の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中一貫校建設に係る起債の元金償還が始まり、尾張東部衛生組合のごみ処理施設長寿命化に係る起債などによる公債費負担の増が見込まれるため、引き続き市債の借入を計画的に行い、公債費負担の適正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新規の積立ては行わず、毎年運用益のみ増加している。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における企業債の償還が進んだことにより、組合等負担見込額が減少し、将来負担額が大幅に減少した。一方、充当可能財源等については、充当可能基金が増加したものの、臨時財政対策債償還費の減少に伴い基準財政需要額算入見込額が減少したこともあり、全体として減少した。結果として将来負担額を充当可能財源等額が上回ったことにより、将来負担比率は算定されない状況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今後は、小中学校の長寿命化や、尾張東部衛生組合のごみ処理施設長寿命化に係る起債などによる将来負担の増が見込まれるため、引き続き計画的な借入により、将来負担の適正化に努める。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事業に充当するために財政調整基金から約３９９百万円取り崩した一方、歳出決算不用額や決算剰余金等を約４２３百万円積み立てた。また、公共施設等整備基金においても、公共施設等整備事業に充当するために約２８３百万円取り崩した一方、歳出決算不用額や決算剰余金等を１，００５百万円積み立てたこと等により、基金全体として約８９２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都市環境整備基金：土地区画整理事業、都市の環境整備の促進に資する事業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教育創造基金：学校教育の充実及び振興に資する事業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せとまち人材応援助成金基金：将来の地域産業の担い手を育成するために行う事業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公共施設等整備基金：公共施設等整備事業に充当するために約２８３百万円取り崩した一方、歳出決算不用額や決算剰余金等を１，００５百万円積み立てたこと等により、約７２２百万円の増加となった。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都市環境整備基金：都市計画税の税収が都市計画事業費の一般財源を超過しており、その超過額約１３５百万円を積み立てた。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事業に充当するために財政調整基金から約３９９百万円取り崩した一方、歳出決算不用額や決算剰余金等を約４２３百万円積み立てたことにより、約２４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令和４年度末残高では目安の額を上回っている状況であるので、今後も維持できるよう努める。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128,122
123,473
111.40
46,941,841
44,344,699
2,017,282
25,734,458
25,034,612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は、個人・法人関係税が増収となったことにより、全体として増加した。一方、基準財政需要額は、個別算定経費のうち社会福祉費や高齢者保健福祉費の増により全体として増加基調にあるほか、臨時財政対策債発行可能額が減少したこともあり全体として増加した。結果として、単年度で見ると、基準財政需要額の増加額が基準財政収入額の増加額を上回っ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料の高騰等に伴う物件費の増や一部事務組合への負担金の増額などによる補助費等の増により経常経費充当一般財源は増加している。一方、個人・法人関係税や普通交付税の増などにより、経常一般財源が増加しているが、結果として経常経費充当一般財源の増加の方が大きく、結果として経常収支比率は前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エネルギー・食料品価格等の物価高騰の影響が続いているが、引き続き企業誘致や定住人口増加に資する取組みを進めることで経常一般財源を確保するとともに、行財政改革の取組みにより経常経費充当一般財源を抑制することで、財政構造の弾力性向上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152082</xdr:rowOff>
    </xdr:from>
    <xdr:to>
      <xdr:col>23</xdr:col>
      <xdr:colOff>133350</xdr:colOff>
      <xdr:row>61</xdr:row>
      <xdr:rowOff>125413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39082"/>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152082</xdr:rowOff>
    </xdr:from>
    <xdr:to>
      <xdr:col>19</xdr:col>
      <xdr:colOff>133350</xdr:colOff>
      <xdr:row>61</xdr:row>
      <xdr:rowOff>125413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3908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125413</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838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128905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74613</xdr:rowOff>
    </xdr:from>
    <xdr:to>
      <xdr:col>23</xdr:col>
      <xdr:colOff>184150</xdr:colOff>
      <xdr:row>62</xdr:row>
      <xdr:rowOff>4763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91140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101282</xdr:rowOff>
    </xdr:from>
    <xdr:to>
      <xdr:col>19</xdr:col>
      <xdr:colOff>184150</xdr:colOff>
      <xdr:row>61</xdr:row>
      <xdr:rowOff>31432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41609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職員退職手当の減などにより人件費は減少しているが、旧祖母懐小学校の解体に伴う経費の増や光熱水費の増に伴う物件費の増加を主な要因として、前年度と比較して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63041</xdr:rowOff>
    </xdr:from>
    <xdr:to>
      <xdr:col>23</xdr:col>
      <xdr:colOff>133350</xdr:colOff>
      <xdr:row>81</xdr:row>
      <xdr:rowOff>114128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50491"/>
          <a:ext cx="8382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58703</xdr:rowOff>
    </xdr:from>
    <xdr:to>
      <xdr:col>19</xdr:col>
      <xdr:colOff>133350</xdr:colOff>
      <xdr:row>81</xdr:row>
      <xdr:rowOff>63041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74703"/>
          <a:ext cx="889000" cy="17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125344</xdr:rowOff>
    </xdr:from>
    <xdr:to>
      <xdr:col>15</xdr:col>
      <xdr:colOff>82550</xdr:colOff>
      <xdr:row>80</xdr:row>
      <xdr:rowOff>58703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669894"/>
          <a:ext cx="889000" cy="10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97698</xdr:rowOff>
    </xdr:from>
    <xdr:to>
      <xdr:col>11</xdr:col>
      <xdr:colOff>31750</xdr:colOff>
      <xdr:row>79</xdr:row>
      <xdr:rowOff>125344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42248"/>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63328</xdr:rowOff>
    </xdr:from>
    <xdr:to>
      <xdr:col>23</xdr:col>
      <xdr:colOff>184150</xdr:colOff>
      <xdr:row>81</xdr:row>
      <xdr:rowOff>164928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79855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12241</xdr:rowOff>
    </xdr:from>
    <xdr:to>
      <xdr:col>19</xdr:col>
      <xdr:colOff>184150</xdr:colOff>
      <xdr:row>81</xdr:row>
      <xdr:rowOff>113841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124018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7903</xdr:rowOff>
    </xdr:from>
    <xdr:to>
      <xdr:col>15</xdr:col>
      <xdr:colOff>133350</xdr:colOff>
      <xdr:row>80</xdr:row>
      <xdr:rowOff>109503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119680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74544</xdr:rowOff>
    </xdr:from>
    <xdr:to>
      <xdr:col>11</xdr:col>
      <xdr:colOff>82550</xdr:colOff>
      <xdr:row>80</xdr:row>
      <xdr:rowOff>4694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3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46898</xdr:rowOff>
    </xdr:from>
    <xdr:to>
      <xdr:col>7</xdr:col>
      <xdr:colOff>31750</xdr:colOff>
      <xdr:row>79</xdr:row>
      <xdr:rowOff>148498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5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158675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36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高齢層の昇給抑制及び初任給基準の見直しを実施したことにより、ラスパイレス指数は、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68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68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職員数（普通会計）は平成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人をピークに年々減少し、令和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人当たりの職員数は、類似団体内でも低い水準となっている。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68399</xdr:rowOff>
    </xdr:from>
    <xdr:to>
      <xdr:col>81</xdr:col>
      <xdr:colOff>44450</xdr:colOff>
      <xdr:row>58</xdr:row>
      <xdr:rowOff>85634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01249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68399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0905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44269</xdr:rowOff>
    </xdr:from>
    <xdr:to>
      <xdr:col>72</xdr:col>
      <xdr:colOff>203200</xdr:colOff>
      <xdr:row>58</xdr:row>
      <xdr:rowOff>64951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99883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40822</xdr:rowOff>
    </xdr:from>
    <xdr:to>
      <xdr:col>68</xdr:col>
      <xdr:colOff>152400</xdr:colOff>
      <xdr:row>58</xdr:row>
      <xdr:rowOff>44269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99849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34834</xdr:rowOff>
    </xdr:from>
    <xdr:to>
      <xdr:col>81</xdr:col>
      <xdr:colOff>95250</xdr:colOff>
      <xdr:row>58</xdr:row>
      <xdr:rowOff>136434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51361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8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17599</xdr:rowOff>
    </xdr:from>
    <xdr:to>
      <xdr:col>77</xdr:col>
      <xdr:colOff>95250</xdr:colOff>
      <xdr:row>58</xdr:row>
      <xdr:rowOff>119199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129376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14151</xdr:rowOff>
    </xdr:from>
    <xdr:to>
      <xdr:col>73</xdr:col>
      <xdr:colOff>44450</xdr:colOff>
      <xdr:row>58</xdr:row>
      <xdr:rowOff>115751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125928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164919</xdr:rowOff>
    </xdr:from>
    <xdr:to>
      <xdr:col>68</xdr:col>
      <xdr:colOff>203200</xdr:colOff>
      <xdr:row>58</xdr:row>
      <xdr:rowOff>95069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105246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161472</xdr:rowOff>
    </xdr:from>
    <xdr:to>
      <xdr:col>64</xdr:col>
      <xdr:colOff>152400</xdr:colOff>
      <xdr:row>58</xdr:row>
      <xdr:rowOff>91622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101799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ポイントの悪化となっている。結果として、３年平均で前年度と同値の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中一貫校建設に係る起債の元金償還が始まり、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91722</xdr:rowOff>
    </xdr:from>
    <xdr:to>
      <xdr:col>81</xdr:col>
      <xdr:colOff>44450</xdr:colOff>
      <xdr:row>37</xdr:row>
      <xdr:rowOff>91722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35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91722</xdr:rowOff>
    </xdr:from>
    <xdr:to>
      <xdr:col>77</xdr:col>
      <xdr:colOff>44450</xdr:colOff>
      <xdr:row>37</xdr:row>
      <xdr:rowOff>145345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353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51505</xdr:rowOff>
    </xdr:from>
    <xdr:to>
      <xdr:col>72</xdr:col>
      <xdr:colOff>203200</xdr:colOff>
      <xdr:row>37</xdr:row>
      <xdr:rowOff>145345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39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102305</xdr:rowOff>
    </xdr:from>
    <xdr:to>
      <xdr:col>68</xdr:col>
      <xdr:colOff>152400</xdr:colOff>
      <xdr:row>37</xdr:row>
      <xdr:rowOff>51505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2745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40922</xdr:rowOff>
    </xdr:from>
    <xdr:to>
      <xdr:col>81</xdr:col>
      <xdr:colOff>95250</xdr:colOff>
      <xdr:row>37</xdr:row>
      <xdr:rowOff>142522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57449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40922</xdr:rowOff>
    </xdr:from>
    <xdr:to>
      <xdr:col>77</xdr:col>
      <xdr:colOff>95250</xdr:colOff>
      <xdr:row>37</xdr:row>
      <xdr:rowOff>142522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152699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705</xdr:rowOff>
    </xdr:from>
    <xdr:to>
      <xdr:col>68</xdr:col>
      <xdr:colOff>203200</xdr:colOff>
      <xdr:row>37</xdr:row>
      <xdr:rowOff>102305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112482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51505</xdr:rowOff>
    </xdr:from>
    <xdr:to>
      <xdr:col>64</xdr:col>
      <xdr:colOff>152400</xdr:colOff>
      <xdr:row>36</xdr:row>
      <xdr:rowOff>153105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163282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における企業債の償還が進んだことにより、組合等負担見込額が減少し、将来負担額が大幅に減少した。一方、充当可能財源等については、充当可能基金が増加したものの、臨時財政対策債発行可能額の減少に伴い基準財政需要額算入見込額が減少したこともあり、全体として減少した。結果として将来負担額を充当可能財源等額が上回ったことにより、将来負担比率は算定されない状況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今後は、小中学校の長寿命化や、尾張東部衛生組合のごみ処理施設長寿命化に係る起債などによる将来負担の増が見込まれるため、引き続き計画的な借入により、将来負担の適正化に努める。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105763</xdr:rowOff>
    </xdr:from>
    <xdr:to>
      <xdr:col>72</xdr:col>
      <xdr:colOff>203200</xdr:colOff>
      <xdr:row>15</xdr:row>
      <xdr:rowOff>76412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506063"/>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25612</xdr:rowOff>
    </xdr:from>
    <xdr:to>
      <xdr:col>73</xdr:col>
      <xdr:colOff>44450</xdr:colOff>
      <xdr:row>15</xdr:row>
      <xdr:rowOff>127212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111989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54963</xdr:rowOff>
    </xdr:from>
    <xdr:to>
      <xdr:col>68</xdr:col>
      <xdr:colOff>203200</xdr:colOff>
      <xdr:row>14</xdr:row>
      <xdr:rowOff>156563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141340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54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128,122
123,473
111.40
46,941,841
44,344,699
2,017,282
25,734,458
25,034,612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等における人件費充当額は、職員退職手当の減などにより前年度と比較して減少している。一方で、個人・法人関係税や普通交付税の増により経常一般財源等は増加しており、人件費に係る経常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今後も現在の職員数の規模を維持することで、引き続き人件費の適正化に努める。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95250</xdr:rowOff>
    </xdr:from>
    <xdr:to>
      <xdr:col>11</xdr:col>
      <xdr:colOff>9525</xdr:colOff>
      <xdr:row>35</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料等の増加に伴い、経常経費充当一般財源等における物件費充当額は増加している。一方で経常一般財源等は増加しているが、結果として物件費充当一般財源の増加の方が大きく、物件費に係る経常収支比率が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76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34471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667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福祉サービスや生活保護に係る費用などの増により経常経費充当一般財源等における扶助費充当額は増加している。一方で経常一般財源等は増加しているが、結果として扶助費充当一般財源の増加の方が大きく、扶助費に係る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33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66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73677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6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充当した国庫補助金の増により、経常経費に充当した特定財源が増加した。その影響によって、経常経費充当一般財源等におけるその他の充当額は減少している。一方で経常一般財源等は増加しており、その他の費用に係る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今後は下水道経営戦略に基づく経営基盤強化や特別会計における医療・介護給付費の抑制策を継続することなどにより、普通会計負担額の抑制を図る。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60</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38100</xdr:rowOff>
    </xdr:from>
    <xdr:to>
      <xdr:col>78</xdr:col>
      <xdr:colOff>69850</xdr:colOff>
      <xdr:row>60</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2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60</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120650</xdr:rowOff>
    </xdr:from>
    <xdr:to>
      <xdr:col>82</xdr:col>
      <xdr:colOff>158750</xdr:colOff>
      <xdr:row>60</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63500</xdr:rowOff>
    </xdr:from>
    <xdr:to>
      <xdr:col>74</xdr:col>
      <xdr:colOff>31750</xdr:colOff>
      <xdr:row>60</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等への負担金が増加したことにより、経常経費充当一般財源等における補助費等充当額は増加している。一方で経常一般財源等は増加しているが、結果として補助費等充当一般財源の増加の方が大きく、補助費等に係る経常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35</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724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7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35</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9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充当額は、小中学校空調整備や小中一貫校整備に係る起債の償還が開始したこと等により前年度と比較して増加している。一方で経常一般財源等は増加しているが、結果として公債費充当一般財源の増加の方が大きく、公債費に係る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60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760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111760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60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134620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以外の充当額は増加している。一方で経常一般財源等は増加しているが、結果として公債費以外の経常経費に充当した一般財源の増加の方が大きく、公債費以外に係る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080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08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17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78</xdr:row>
      <xdr:rowOff>140715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118584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108407</xdr:rowOff>
    </xdr:from>
    <xdr:to>
      <xdr:col>29</xdr:col>
      <xdr:colOff>127000</xdr:colOff>
      <xdr:row>18</xdr:row>
      <xdr:rowOff>120485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2132"/>
          <a:ext cx="64770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120485</xdr:rowOff>
    </xdr:from>
    <xdr:to>
      <xdr:col>26</xdr:col>
      <xdr:colOff>50800</xdr:colOff>
      <xdr:row>18</xdr:row>
      <xdr:rowOff>137973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4210"/>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137973</xdr:rowOff>
    </xdr:from>
    <xdr:to>
      <xdr:col>22</xdr:col>
      <xdr:colOff>114300</xdr:colOff>
      <xdr:row>19</xdr:row>
      <xdr:rowOff>31312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1698"/>
          <a:ext cx="6985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31312</xdr:rowOff>
    </xdr:from>
    <xdr:to>
      <xdr:col>18</xdr:col>
      <xdr:colOff>177800</xdr:colOff>
      <xdr:row>19</xdr:row>
      <xdr:rowOff>43733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6487"/>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57607</xdr:rowOff>
    </xdr:from>
    <xdr:to>
      <xdr:col>29</xdr:col>
      <xdr:colOff>177800</xdr:colOff>
      <xdr:row>18</xdr:row>
      <xdr:rowOff>159207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1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137634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69685</xdr:rowOff>
    </xdr:from>
    <xdr:to>
      <xdr:col>26</xdr:col>
      <xdr:colOff>101600</xdr:colOff>
      <xdr:row>18</xdr:row>
      <xdr:rowOff>171285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156062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87173</xdr:rowOff>
    </xdr:from>
    <xdr:to>
      <xdr:col>22</xdr:col>
      <xdr:colOff>165100</xdr:colOff>
      <xdr:row>19</xdr:row>
      <xdr:rowOff>17323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151962</xdr:rowOff>
    </xdr:from>
    <xdr:to>
      <xdr:col>19</xdr:col>
      <xdr:colOff>38100</xdr:colOff>
      <xdr:row>19</xdr:row>
      <xdr:rowOff>82112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66889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164383</xdr:rowOff>
    </xdr:from>
    <xdr:to>
      <xdr:col>15</xdr:col>
      <xdr:colOff>101600</xdr:colOff>
      <xdr:row>19</xdr:row>
      <xdr:rowOff>94533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79310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134132</xdr:rowOff>
    </xdr:from>
    <xdr:to>
      <xdr:col>29</xdr:col>
      <xdr:colOff>127000</xdr:colOff>
      <xdr:row>38</xdr:row>
      <xdr:rowOff>71085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58832"/>
          <a:ext cx="647700" cy="27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42007</xdr:rowOff>
    </xdr:from>
    <xdr:to>
      <xdr:col>26</xdr:col>
      <xdr:colOff>50800</xdr:colOff>
      <xdr:row>38</xdr:row>
      <xdr:rowOff>71085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66707"/>
          <a:ext cx="698500" cy="37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42007</xdr:rowOff>
    </xdr:from>
    <xdr:to>
      <xdr:col>22</xdr:col>
      <xdr:colOff>114300</xdr:colOff>
      <xdr:row>37</xdr:row>
      <xdr:rowOff>166639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66707"/>
          <a:ext cx="698500" cy="1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166639</xdr:rowOff>
    </xdr:from>
    <xdr:to>
      <xdr:col>18</xdr:col>
      <xdr:colOff>177800</xdr:colOff>
      <xdr:row>37</xdr:row>
      <xdr:rowOff>302291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91339"/>
          <a:ext cx="698500" cy="13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83332</xdr:rowOff>
    </xdr:from>
    <xdr:to>
      <xdr:col>29</xdr:col>
      <xdr:colOff>177800</xdr:colOff>
      <xdr:row>37</xdr:row>
      <xdr:rowOff>184932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0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55409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8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20285</xdr:rowOff>
    </xdr:from>
    <xdr:to>
      <xdr:col>26</xdr:col>
      <xdr:colOff>101600</xdr:colOff>
      <xdr:row>38</xdr:row>
      <xdr:rowOff>121885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48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106662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57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162657</xdr:rowOff>
    </xdr:from>
    <xdr:to>
      <xdr:col>22</xdr:col>
      <xdr:colOff>165100</xdr:colOff>
      <xdr:row>37</xdr:row>
      <xdr:rowOff>92807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77584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115839</xdr:rowOff>
    </xdr:from>
    <xdr:to>
      <xdr:col>19</xdr:col>
      <xdr:colOff>38100</xdr:colOff>
      <xdr:row>37</xdr:row>
      <xdr:rowOff>217439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202216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251491</xdr:rowOff>
    </xdr:from>
    <xdr:to>
      <xdr:col>15</xdr:col>
      <xdr:colOff>101600</xdr:colOff>
      <xdr:row>38</xdr:row>
      <xdr:rowOff>10191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337868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128,122
123,473
111.40
46,941,841
44,344,699
2,017,282
25,734,458
25,034,612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xdr:rowOff>
    </xdr:from>
    <xdr:to>
      <xdr:col>24</xdr:col>
      <xdr:colOff>63500</xdr:colOff>
      <xdr:row>37</xdr:row>
      <xdr:rowOff>6753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43904"/>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xdr:rowOff>
    </xdr:from>
    <xdr:to>
      <xdr:col>19</xdr:col>
      <xdr:colOff>177800</xdr:colOff>
      <xdr:row>37</xdr:row>
      <xdr:rowOff>20273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3904"/>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20273</xdr:rowOff>
    </xdr:from>
    <xdr:to>
      <xdr:col>15</xdr:col>
      <xdr:colOff>50800</xdr:colOff>
      <xdr:row>38</xdr:row>
      <xdr:rowOff>60865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3923"/>
          <a:ext cx="889000" cy="2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60865</xdr:rowOff>
    </xdr:from>
    <xdr:to>
      <xdr:col>10</xdr:col>
      <xdr:colOff>114300</xdr:colOff>
      <xdr:row>38</xdr:row>
      <xdr:rowOff>127095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596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127403</xdr:rowOff>
    </xdr:from>
    <xdr:to>
      <xdr:col>24</xdr:col>
      <xdr:colOff>114300</xdr:colOff>
      <xdr:row>37</xdr:row>
      <xdr:rowOff>57553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120904</xdr:rowOff>
    </xdr:from>
    <xdr:to>
      <xdr:col>20</xdr:col>
      <xdr:colOff>38100</xdr:colOff>
      <xdr:row>37</xdr:row>
      <xdr:rowOff>51054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42181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140923</xdr:rowOff>
    </xdr:from>
    <xdr:to>
      <xdr:col>15</xdr:col>
      <xdr:colOff>101600</xdr:colOff>
      <xdr:row>37</xdr:row>
      <xdr:rowOff>71073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10065</xdr:rowOff>
    </xdr:from>
    <xdr:to>
      <xdr:col>10</xdr:col>
      <xdr:colOff>165100</xdr:colOff>
      <xdr:row>38</xdr:row>
      <xdr:rowOff>111665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102792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76295</xdr:rowOff>
    </xdr:from>
    <xdr:to>
      <xdr:col>6</xdr:col>
      <xdr:colOff>38100</xdr:colOff>
      <xdr:row>39</xdr:row>
      <xdr:rowOff>6445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169022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124641</xdr:rowOff>
    </xdr:from>
    <xdr:to>
      <xdr:col>24</xdr:col>
      <xdr:colOff>63500</xdr:colOff>
      <xdr:row>57</xdr:row>
      <xdr:rowOff>50546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25841"/>
          <a:ext cx="838200" cy="9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50546</xdr:rowOff>
    </xdr:from>
    <xdr:to>
      <xdr:col>19</xdr:col>
      <xdr:colOff>177800</xdr:colOff>
      <xdr:row>58</xdr:row>
      <xdr:rowOff>129413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23196"/>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57718</xdr:rowOff>
    </xdr:from>
    <xdr:to>
      <xdr:col>15</xdr:col>
      <xdr:colOff>50800</xdr:colOff>
      <xdr:row>58</xdr:row>
      <xdr:rowOff>129413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01818"/>
          <a:ext cx="889000" cy="7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57718</xdr:rowOff>
    </xdr:from>
    <xdr:to>
      <xdr:col>10</xdr:col>
      <xdr:colOff>114300</xdr:colOff>
      <xdr:row>58</xdr:row>
      <xdr:rowOff>90865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0181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73841</xdr:rowOff>
    </xdr:from>
    <xdr:to>
      <xdr:col>24</xdr:col>
      <xdr:colOff>114300</xdr:colOff>
      <xdr:row>57</xdr:row>
      <xdr:rowOff>3991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52268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171196</xdr:rowOff>
    </xdr:from>
    <xdr:to>
      <xdr:col>20</xdr:col>
      <xdr:colOff>38100</xdr:colOff>
      <xdr:row>57</xdr:row>
      <xdr:rowOff>101346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78613</xdr:rowOff>
    </xdr:from>
    <xdr:to>
      <xdr:col>15</xdr:col>
      <xdr:colOff>101600</xdr:colOff>
      <xdr:row>59</xdr:row>
      <xdr:rowOff>8763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171340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6918</xdr:rowOff>
    </xdr:from>
    <xdr:to>
      <xdr:col>10</xdr:col>
      <xdr:colOff>165100</xdr:colOff>
      <xdr:row>58</xdr:row>
      <xdr:rowOff>108518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99645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40065</xdr:rowOff>
    </xdr:from>
    <xdr:to>
      <xdr:col>6</xdr:col>
      <xdr:colOff>38100</xdr:colOff>
      <xdr:row>58</xdr:row>
      <xdr:rowOff>141665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132792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64135</xdr:rowOff>
    </xdr:from>
    <xdr:to>
      <xdr:col>24</xdr:col>
      <xdr:colOff>63500</xdr:colOff>
      <xdr:row>76</xdr:row>
      <xdr:rowOff>20447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922885"/>
          <a:ext cx="8382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64135</xdr:rowOff>
    </xdr:from>
    <xdr:to>
      <xdr:col>19</xdr:col>
      <xdr:colOff>177800</xdr:colOff>
      <xdr:row>75</xdr:row>
      <xdr:rowOff>110363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2922885"/>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110363</xdr:rowOff>
    </xdr:from>
    <xdr:to>
      <xdr:col>15</xdr:col>
      <xdr:colOff>50800</xdr:colOff>
      <xdr:row>76</xdr:row>
      <xdr:rowOff>88646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969113"/>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27305</xdr:rowOff>
    </xdr:from>
    <xdr:to>
      <xdr:col>10</xdr:col>
      <xdr:colOff>114300</xdr:colOff>
      <xdr:row>76</xdr:row>
      <xdr:rowOff>88646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05750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141097</xdr:rowOff>
    </xdr:from>
    <xdr:to>
      <xdr:col>24</xdr:col>
      <xdr:colOff>114300</xdr:colOff>
      <xdr:row>76</xdr:row>
      <xdr:rowOff>71247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119524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13335</xdr:rowOff>
    </xdr:from>
    <xdr:to>
      <xdr:col>20</xdr:col>
      <xdr:colOff>38100</xdr:colOff>
      <xdr:row>75</xdr:row>
      <xdr:rowOff>114935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131462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6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59563</xdr:rowOff>
    </xdr:from>
    <xdr:to>
      <xdr:col>15</xdr:col>
      <xdr:colOff>101600</xdr:colOff>
      <xdr:row>75</xdr:row>
      <xdr:rowOff>161162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918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6240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6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37846</xdr:rowOff>
    </xdr:from>
    <xdr:to>
      <xdr:col>10</xdr:col>
      <xdr:colOff>165100</xdr:colOff>
      <xdr:row>76</xdr:row>
      <xdr:rowOff>139446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130573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1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147955</xdr:rowOff>
    </xdr:from>
    <xdr:to>
      <xdr:col>6</xdr:col>
      <xdr:colOff>38100</xdr:colOff>
      <xdr:row>76</xdr:row>
      <xdr:rowOff>78105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69232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0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165891</xdr:rowOff>
    </xdr:from>
    <xdr:to>
      <xdr:col>24</xdr:col>
      <xdr:colOff>62865</xdr:colOff>
      <xdr:row>97</xdr:row>
      <xdr:rowOff>25530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424941"/>
          <a:ext cx="1270" cy="123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29357</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25530</xdr:rowOff>
    </xdr:from>
    <xdr:to>
      <xdr:col>24</xdr:col>
      <xdr:colOff>152400</xdr:colOff>
      <xdr:row>97</xdr:row>
      <xdr:rowOff>25530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5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112568</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0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165891</xdr:rowOff>
    </xdr:from>
    <xdr:to>
      <xdr:col>24</xdr:col>
      <xdr:colOff>152400</xdr:colOff>
      <xdr:row>89</xdr:row>
      <xdr:rowOff>165891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42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146558</xdr:rowOff>
    </xdr:from>
    <xdr:to>
      <xdr:col>24</xdr:col>
      <xdr:colOff>63500</xdr:colOff>
      <xdr:row>95</xdr:row>
      <xdr:rowOff>123403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091408"/>
          <a:ext cx="838200" cy="31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106063</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587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0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146558</xdr:rowOff>
    </xdr:from>
    <xdr:to>
      <xdr:col>19</xdr:col>
      <xdr:colOff>177800</xdr:colOff>
      <xdr:row>98</xdr:row>
      <xdr:rowOff>46561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091408"/>
          <a:ext cx="889000" cy="75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27961</xdr:rowOff>
    </xdr:from>
    <xdr:to>
      <xdr:col>20</xdr:col>
      <xdr:colOff>38100</xdr:colOff>
      <xdr:row>91</xdr:row>
      <xdr:rowOff>129561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56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146088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54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46561</xdr:rowOff>
    </xdr:from>
    <xdr:to>
      <xdr:col>15</xdr:col>
      <xdr:colOff>50800</xdr:colOff>
      <xdr:row>98</xdr:row>
      <xdr:rowOff>103679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848661"/>
          <a:ext cx="8890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112413</xdr:rowOff>
    </xdr:from>
    <xdr:to>
      <xdr:col>15</xdr:col>
      <xdr:colOff>101600</xdr:colOff>
      <xdr:row>96</xdr:row>
      <xdr:rowOff>42563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4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103679</xdr:rowOff>
    </xdr:from>
    <xdr:to>
      <xdr:col>10</xdr:col>
      <xdr:colOff>114300</xdr:colOff>
      <xdr:row>99</xdr:row>
      <xdr:rowOff>76019</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905779"/>
          <a:ext cx="8890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66139</xdr:rowOff>
    </xdr:from>
    <xdr:to>
      <xdr:col>10</xdr:col>
      <xdr:colOff>165100</xdr:colOff>
      <xdr:row>96</xdr:row>
      <xdr:rowOff>167739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71493</xdr:rowOff>
    </xdr:from>
    <xdr:to>
      <xdr:col>6</xdr:col>
      <xdr:colOff>38100</xdr:colOff>
      <xdr:row>98</xdr:row>
      <xdr:rowOff>1643</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70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72603</xdr:rowOff>
    </xdr:from>
    <xdr:to>
      <xdr:col>24</xdr:col>
      <xdr:colOff>114300</xdr:colOff>
      <xdr:row>96</xdr:row>
      <xdr:rowOff>2753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3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51030</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33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95758</xdr:rowOff>
    </xdr:from>
    <xdr:to>
      <xdr:col>20</xdr:col>
      <xdr:colOff>38100</xdr:colOff>
      <xdr:row>94</xdr:row>
      <xdr:rowOff>25908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0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17035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613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167211</xdr:rowOff>
    </xdr:from>
    <xdr:to>
      <xdr:col>15</xdr:col>
      <xdr:colOff>101600</xdr:colOff>
      <xdr:row>98</xdr:row>
      <xdr:rowOff>97361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7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88488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8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52879</xdr:rowOff>
    </xdr:from>
    <xdr:to>
      <xdr:col>10</xdr:col>
      <xdr:colOff>165100</xdr:colOff>
      <xdr:row>98</xdr:row>
      <xdr:rowOff>154479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8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145606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9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25219</xdr:rowOff>
    </xdr:from>
    <xdr:to>
      <xdr:col>6</xdr:col>
      <xdr:colOff>38100</xdr:colOff>
      <xdr:row>99</xdr:row>
      <xdr:rowOff>126819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117946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92407</xdr:rowOff>
    </xdr:from>
    <xdr:to>
      <xdr:col>55</xdr:col>
      <xdr:colOff>0</xdr:colOff>
      <xdr:row>37</xdr:row>
      <xdr:rowOff>136911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36057"/>
          <a:ext cx="8382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148263</xdr:rowOff>
    </xdr:from>
    <xdr:to>
      <xdr:col>50</xdr:col>
      <xdr:colOff>114300</xdr:colOff>
      <xdr:row>37</xdr:row>
      <xdr:rowOff>136911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977563"/>
          <a:ext cx="889000" cy="50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148263</xdr:rowOff>
    </xdr:from>
    <xdr:to>
      <xdr:col>45</xdr:col>
      <xdr:colOff>177800</xdr:colOff>
      <xdr:row>37</xdr:row>
      <xdr:rowOff>168307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977563"/>
          <a:ext cx="889000" cy="5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168307</xdr:rowOff>
    </xdr:from>
    <xdr:to>
      <xdr:col>41</xdr:col>
      <xdr:colOff>50800</xdr:colOff>
      <xdr:row>38</xdr:row>
      <xdr:rowOff>3002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11957"/>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41607</xdr:rowOff>
    </xdr:from>
    <xdr:to>
      <xdr:col>55</xdr:col>
      <xdr:colOff>50800</xdr:colOff>
      <xdr:row>37</xdr:row>
      <xdr:rowOff>143207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86111</xdr:rowOff>
    </xdr:from>
    <xdr:to>
      <xdr:col>50</xdr:col>
      <xdr:colOff>165100</xdr:colOff>
      <xdr:row>38</xdr:row>
      <xdr:rowOff>16261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97463</xdr:rowOff>
    </xdr:from>
    <xdr:to>
      <xdr:col>46</xdr:col>
      <xdr:colOff>38100</xdr:colOff>
      <xdr:row>35</xdr:row>
      <xdr:rowOff>27613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18740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01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117507</xdr:rowOff>
    </xdr:from>
    <xdr:to>
      <xdr:col>41</xdr:col>
      <xdr:colOff>101600</xdr:colOff>
      <xdr:row>38</xdr:row>
      <xdr:rowOff>47658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61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38784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123652</xdr:rowOff>
    </xdr:from>
    <xdr:to>
      <xdr:col>36</xdr:col>
      <xdr:colOff>165100</xdr:colOff>
      <xdr:row>38</xdr:row>
      <xdr:rowOff>53801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67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44929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150387</xdr:rowOff>
    </xdr:from>
    <xdr:to>
      <xdr:col>55</xdr:col>
      <xdr:colOff>0</xdr:colOff>
      <xdr:row>58</xdr:row>
      <xdr:rowOff>96304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23037"/>
          <a:ext cx="8382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77768</xdr:rowOff>
    </xdr:from>
    <xdr:to>
      <xdr:col>50</xdr:col>
      <xdr:colOff>114300</xdr:colOff>
      <xdr:row>57</xdr:row>
      <xdr:rowOff>150387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5041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169932</xdr:rowOff>
    </xdr:from>
    <xdr:to>
      <xdr:col>45</xdr:col>
      <xdr:colOff>177800</xdr:colOff>
      <xdr:row>57</xdr:row>
      <xdr:rowOff>77768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256782"/>
          <a:ext cx="889000" cy="5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169932</xdr:rowOff>
    </xdr:from>
    <xdr:to>
      <xdr:col>41</xdr:col>
      <xdr:colOff>50800</xdr:colOff>
      <xdr:row>58</xdr:row>
      <xdr:rowOff>79102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56782"/>
          <a:ext cx="889000" cy="7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60793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45504</xdr:rowOff>
    </xdr:from>
    <xdr:to>
      <xdr:col>55</xdr:col>
      <xdr:colOff>50800</xdr:colOff>
      <xdr:row>58</xdr:row>
      <xdr:rowOff>147104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23931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99587</xdr:rowOff>
    </xdr:from>
    <xdr:to>
      <xdr:col>50</xdr:col>
      <xdr:colOff>165100</xdr:colOff>
      <xdr:row>58</xdr:row>
      <xdr:rowOff>29737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20864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26968</xdr:rowOff>
    </xdr:from>
    <xdr:to>
      <xdr:col>46</xdr:col>
      <xdr:colOff>38100</xdr:colOff>
      <xdr:row>57</xdr:row>
      <xdr:rowOff>128568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119695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119132</xdr:rowOff>
    </xdr:from>
    <xdr:to>
      <xdr:col>41</xdr:col>
      <xdr:colOff>101600</xdr:colOff>
      <xdr:row>54</xdr:row>
      <xdr:rowOff>49282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65809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9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28302</xdr:rowOff>
    </xdr:from>
    <xdr:to>
      <xdr:col>36</xdr:col>
      <xdr:colOff>165100</xdr:colOff>
      <xdr:row>58</xdr:row>
      <xdr:rowOff>129902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121029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6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10237</xdr:rowOff>
    </xdr:from>
    <xdr:to>
      <xdr:col>55</xdr:col>
      <xdr:colOff>0</xdr:colOff>
      <xdr:row>79</xdr:row>
      <xdr:rowOff>28544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54787"/>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16560</xdr:rowOff>
    </xdr:from>
    <xdr:to>
      <xdr:col>50</xdr:col>
      <xdr:colOff>114300</xdr:colOff>
      <xdr:row>79</xdr:row>
      <xdr:rowOff>28544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61110"/>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159455</xdr:rowOff>
    </xdr:from>
    <xdr:to>
      <xdr:col>45</xdr:col>
      <xdr:colOff>177800</xdr:colOff>
      <xdr:row>79</xdr:row>
      <xdr:rowOff>16560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32555"/>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130747</xdr:rowOff>
    </xdr:from>
    <xdr:to>
      <xdr:col>41</xdr:col>
      <xdr:colOff>50800</xdr:colOff>
      <xdr:row>78</xdr:row>
      <xdr:rowOff>159455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32397"/>
          <a:ext cx="889000" cy="20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130887</xdr:rowOff>
    </xdr:from>
    <xdr:to>
      <xdr:col>55</xdr:col>
      <xdr:colOff>50800</xdr:colOff>
      <xdr:row>79</xdr:row>
      <xdr:rowOff>61037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45814</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149194</xdr:rowOff>
    </xdr:from>
    <xdr:to>
      <xdr:col>50</xdr:col>
      <xdr:colOff>165100</xdr:colOff>
      <xdr:row>79</xdr:row>
      <xdr:rowOff>79344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70471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137210</xdr:rowOff>
    </xdr:from>
    <xdr:to>
      <xdr:col>46</xdr:col>
      <xdr:colOff>38100</xdr:colOff>
      <xdr:row>79</xdr:row>
      <xdr:rowOff>67360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58487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108655</xdr:rowOff>
    </xdr:from>
    <xdr:to>
      <xdr:col>41</xdr:col>
      <xdr:colOff>101600</xdr:colOff>
      <xdr:row>79</xdr:row>
      <xdr:rowOff>38805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29932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7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79947</xdr:rowOff>
    </xdr:from>
    <xdr:to>
      <xdr:col>36</xdr:col>
      <xdr:colOff>165100</xdr:colOff>
      <xdr:row>78</xdr:row>
      <xdr:rowOff>10097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26624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81045</xdr:rowOff>
    </xdr:from>
    <xdr:to>
      <xdr:col>55</xdr:col>
      <xdr:colOff>0</xdr:colOff>
      <xdr:row>96</xdr:row>
      <xdr:rowOff>151434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540245"/>
          <a:ext cx="838200" cy="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167780</xdr:rowOff>
    </xdr:from>
    <xdr:to>
      <xdr:col>50</xdr:col>
      <xdr:colOff>114300</xdr:colOff>
      <xdr:row>96</xdr:row>
      <xdr:rowOff>81045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55530"/>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78454</xdr:rowOff>
    </xdr:from>
    <xdr:to>
      <xdr:col>45</xdr:col>
      <xdr:colOff>177800</xdr:colOff>
      <xdr:row>95</xdr:row>
      <xdr:rowOff>167780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851854"/>
          <a:ext cx="889000" cy="60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78454</xdr:rowOff>
    </xdr:from>
    <xdr:to>
      <xdr:col>41</xdr:col>
      <xdr:colOff>50800</xdr:colOff>
      <xdr:row>98</xdr:row>
      <xdr:rowOff>7950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851854"/>
          <a:ext cx="889000" cy="9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100634</xdr:rowOff>
    </xdr:from>
    <xdr:to>
      <xdr:col>55</xdr:col>
      <xdr:colOff>50800</xdr:colOff>
      <xdr:row>97</xdr:row>
      <xdr:rowOff>30784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79061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30245</xdr:rowOff>
    </xdr:from>
    <xdr:to>
      <xdr:col>50</xdr:col>
      <xdr:colOff>165100</xdr:colOff>
      <xdr:row>96</xdr:row>
      <xdr:rowOff>131845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122972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116980</xdr:rowOff>
    </xdr:from>
    <xdr:to>
      <xdr:col>46</xdr:col>
      <xdr:colOff>38100</xdr:colOff>
      <xdr:row>96</xdr:row>
      <xdr:rowOff>47130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38257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27654</xdr:rowOff>
    </xdr:from>
    <xdr:to>
      <xdr:col>41</xdr:col>
      <xdr:colOff>101600</xdr:colOff>
      <xdr:row>92</xdr:row>
      <xdr:rowOff>129254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145781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5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128600</xdr:rowOff>
    </xdr:from>
    <xdr:to>
      <xdr:col>36</xdr:col>
      <xdr:colOff>165100</xdr:colOff>
      <xdr:row>98</xdr:row>
      <xdr:rowOff>58750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49877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52184</xdr:rowOff>
    </xdr:from>
    <xdr:to>
      <xdr:col>85</xdr:col>
      <xdr:colOff>127000</xdr:colOff>
      <xdr:row>77</xdr:row>
      <xdr:rowOff>70683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53834"/>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70683</xdr:rowOff>
    </xdr:from>
    <xdr:to>
      <xdr:col>81</xdr:col>
      <xdr:colOff>50800</xdr:colOff>
      <xdr:row>77</xdr:row>
      <xdr:rowOff>80150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72333"/>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68911</xdr:rowOff>
    </xdr:from>
    <xdr:to>
      <xdr:col>76</xdr:col>
      <xdr:colOff>114300</xdr:colOff>
      <xdr:row>77</xdr:row>
      <xdr:rowOff>80150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7056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61557</xdr:rowOff>
    </xdr:from>
    <xdr:to>
      <xdr:col>71</xdr:col>
      <xdr:colOff>177800</xdr:colOff>
      <xdr:row>77</xdr:row>
      <xdr:rowOff>68911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3207"/>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1384</xdr:rowOff>
    </xdr:from>
    <xdr:to>
      <xdr:col>85</xdr:col>
      <xdr:colOff>177800</xdr:colOff>
      <xdr:row>77</xdr:row>
      <xdr:rowOff>102984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151261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19883</xdr:rowOff>
    </xdr:from>
    <xdr:to>
      <xdr:col>81</xdr:col>
      <xdr:colOff>101600</xdr:colOff>
      <xdr:row>77</xdr:row>
      <xdr:rowOff>121483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112610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29350</xdr:rowOff>
    </xdr:from>
    <xdr:to>
      <xdr:col>76</xdr:col>
      <xdr:colOff>165100</xdr:colOff>
      <xdr:row>77</xdr:row>
      <xdr:rowOff>130950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18111</xdr:rowOff>
    </xdr:from>
    <xdr:to>
      <xdr:col>72</xdr:col>
      <xdr:colOff>38100</xdr:colOff>
      <xdr:row>77</xdr:row>
      <xdr:rowOff>119711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110838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10757</xdr:rowOff>
    </xdr:from>
    <xdr:to>
      <xdr:col>67</xdr:col>
      <xdr:colOff>101600</xdr:colOff>
      <xdr:row>77</xdr:row>
      <xdr:rowOff>112357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103484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122174</xdr:rowOff>
    </xdr:from>
    <xdr:to>
      <xdr:col>85</xdr:col>
      <xdr:colOff>127000</xdr:colOff>
      <xdr:row>97</xdr:row>
      <xdr:rowOff>145320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581374"/>
          <a:ext cx="838200" cy="1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122174</xdr:rowOff>
    </xdr:from>
    <xdr:to>
      <xdr:col>81</xdr:col>
      <xdr:colOff>50800</xdr:colOff>
      <xdr:row>98</xdr:row>
      <xdr:rowOff>36982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81374"/>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36982</xdr:rowOff>
    </xdr:from>
    <xdr:to>
      <xdr:col>76</xdr:col>
      <xdr:colOff>114300</xdr:colOff>
      <xdr:row>98</xdr:row>
      <xdr:rowOff>107525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39082"/>
          <a:ext cx="8890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87161</xdr:rowOff>
    </xdr:from>
    <xdr:to>
      <xdr:col>71</xdr:col>
      <xdr:colOff>177800</xdr:colOff>
      <xdr:row>98</xdr:row>
      <xdr:rowOff>107525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89261"/>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94520</xdr:rowOff>
    </xdr:from>
    <xdr:to>
      <xdr:col>85</xdr:col>
      <xdr:colOff>177800</xdr:colOff>
      <xdr:row>98</xdr:row>
      <xdr:rowOff>24670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72947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71374</xdr:rowOff>
    </xdr:from>
    <xdr:to>
      <xdr:col>81</xdr:col>
      <xdr:colOff>101600</xdr:colOff>
      <xdr:row>97</xdr:row>
      <xdr:rowOff>1524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164101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6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157632</xdr:rowOff>
    </xdr:from>
    <xdr:to>
      <xdr:col>76</xdr:col>
      <xdr:colOff>165100</xdr:colOff>
      <xdr:row>98</xdr:row>
      <xdr:rowOff>87782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78909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56725</xdr:rowOff>
    </xdr:from>
    <xdr:to>
      <xdr:col>72</xdr:col>
      <xdr:colOff>38100</xdr:colOff>
      <xdr:row>98</xdr:row>
      <xdr:rowOff>158325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149452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36361</xdr:rowOff>
    </xdr:from>
    <xdr:to>
      <xdr:col>67</xdr:col>
      <xdr:colOff>101600</xdr:colOff>
      <xdr:row>98</xdr:row>
      <xdr:rowOff>137961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129088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165646</xdr:rowOff>
    </xdr:from>
    <xdr:to>
      <xdr:col>116</xdr:col>
      <xdr:colOff>63500</xdr:colOff>
      <xdr:row>57</xdr:row>
      <xdr:rowOff>165760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3829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165760</xdr:rowOff>
    </xdr:from>
    <xdr:to>
      <xdr:col>111</xdr:col>
      <xdr:colOff>177800</xdr:colOff>
      <xdr:row>57</xdr:row>
      <xdr:rowOff>165874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3841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156673</xdr:rowOff>
    </xdr:from>
    <xdr:to>
      <xdr:col>107</xdr:col>
      <xdr:colOff>50800</xdr:colOff>
      <xdr:row>57</xdr:row>
      <xdr:rowOff>165874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2932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156673</xdr:rowOff>
    </xdr:from>
    <xdr:to>
      <xdr:col>102</xdr:col>
      <xdr:colOff>114300</xdr:colOff>
      <xdr:row>57</xdr:row>
      <xdr:rowOff>156788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2932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114846</xdr:rowOff>
    </xdr:from>
    <xdr:to>
      <xdr:col>116</xdr:col>
      <xdr:colOff>114300</xdr:colOff>
      <xdr:row>58</xdr:row>
      <xdr:rowOff>44996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29773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0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114960</xdr:rowOff>
    </xdr:from>
    <xdr:to>
      <xdr:col>112</xdr:col>
      <xdr:colOff>38100</xdr:colOff>
      <xdr:row>58</xdr:row>
      <xdr:rowOff>45110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36237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998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115074</xdr:rowOff>
    </xdr:from>
    <xdr:to>
      <xdr:col>107</xdr:col>
      <xdr:colOff>101600</xdr:colOff>
      <xdr:row>58</xdr:row>
      <xdr:rowOff>45224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36351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998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105873</xdr:rowOff>
    </xdr:from>
    <xdr:to>
      <xdr:col>102</xdr:col>
      <xdr:colOff>165100</xdr:colOff>
      <xdr:row>58</xdr:row>
      <xdr:rowOff>36023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27150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99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105988</xdr:rowOff>
    </xdr:from>
    <xdr:to>
      <xdr:col>98</xdr:col>
      <xdr:colOff>38100</xdr:colOff>
      <xdr:row>58</xdr:row>
      <xdr:rowOff>36138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27265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148433</xdr:rowOff>
    </xdr:from>
    <xdr:to>
      <xdr:col>116</xdr:col>
      <xdr:colOff>63500</xdr:colOff>
      <xdr:row>75</xdr:row>
      <xdr:rowOff>26406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35733"/>
          <a:ext cx="8382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166538</xdr:rowOff>
    </xdr:from>
    <xdr:to>
      <xdr:col>111</xdr:col>
      <xdr:colOff>177800</xdr:colOff>
      <xdr:row>75</xdr:row>
      <xdr:rowOff>26406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853838"/>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125481</xdr:rowOff>
    </xdr:from>
    <xdr:to>
      <xdr:col>107</xdr:col>
      <xdr:colOff>50800</xdr:colOff>
      <xdr:row>74</xdr:row>
      <xdr:rowOff>166538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641331"/>
          <a:ext cx="889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125481</xdr:rowOff>
    </xdr:from>
    <xdr:to>
      <xdr:col>102</xdr:col>
      <xdr:colOff>114300</xdr:colOff>
      <xdr:row>74</xdr:row>
      <xdr:rowOff>1031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641331"/>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97633</xdr:rowOff>
    </xdr:from>
    <xdr:to>
      <xdr:col>116</xdr:col>
      <xdr:colOff>114300</xdr:colOff>
      <xdr:row>75</xdr:row>
      <xdr:rowOff>27783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76060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147056</xdr:rowOff>
    </xdr:from>
    <xdr:to>
      <xdr:col>112</xdr:col>
      <xdr:colOff>38100</xdr:colOff>
      <xdr:row>75</xdr:row>
      <xdr:rowOff>77206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68333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115738</xdr:rowOff>
    </xdr:from>
    <xdr:to>
      <xdr:col>107</xdr:col>
      <xdr:colOff>101600</xdr:colOff>
      <xdr:row>75</xdr:row>
      <xdr:rowOff>45888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62415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74681</xdr:rowOff>
    </xdr:from>
    <xdr:to>
      <xdr:col>102</xdr:col>
      <xdr:colOff>165100</xdr:colOff>
      <xdr:row>74</xdr:row>
      <xdr:rowOff>4831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5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167408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121681</xdr:rowOff>
    </xdr:from>
    <xdr:to>
      <xdr:col>98</xdr:col>
      <xdr:colOff>38100</xdr:colOff>
      <xdr:row>74</xdr:row>
      <xdr:rowOff>51831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42958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346,113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358,289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減額の主な要因は、住民税非課税世帯臨時特別給付金や子育て世帯臨時特別給付金の減による扶助費の減であり、前年度と比較して住民一人当たり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また、普通建設事業費では、小中学校の大規模改修事業の減を主な要因として、前年度と比較して住民一人当たり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そのほか補助費等では、公立陶生病院組合負担金や過年度返還金の増により、前年度と比較して住民一人当たり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128,122
123,473
111.40
46,941,841
44,344,699
2,017,282
25,734,458
25,034,612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33564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778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27033</xdr:rowOff>
    </xdr:from>
    <xdr:to>
      <xdr:col>19</xdr:col>
      <xdr:colOff>177800</xdr:colOff>
      <xdr:row>35</xdr:row>
      <xdr:rowOff>57513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778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23767</xdr:rowOff>
    </xdr:from>
    <xdr:to>
      <xdr:col>15</xdr:col>
      <xdr:colOff>50800</xdr:colOff>
      <xdr:row>35</xdr:row>
      <xdr:rowOff>57513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2451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23767</xdr:rowOff>
    </xdr:from>
    <xdr:to>
      <xdr:col>10</xdr:col>
      <xdr:colOff>114300</xdr:colOff>
      <xdr:row>35</xdr:row>
      <xdr:rowOff>68399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4517"/>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154214</xdr:rowOff>
    </xdr:from>
    <xdr:to>
      <xdr:col>24</xdr:col>
      <xdr:colOff>114300</xdr:colOff>
      <xdr:row>35</xdr:row>
      <xdr:rowOff>84364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147683</xdr:rowOff>
    </xdr:from>
    <xdr:to>
      <xdr:col>20</xdr:col>
      <xdr:colOff>38100</xdr:colOff>
      <xdr:row>35</xdr:row>
      <xdr:rowOff>77833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94360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6713</xdr:rowOff>
    </xdr:from>
    <xdr:to>
      <xdr:col>15</xdr:col>
      <xdr:colOff>101600</xdr:colOff>
      <xdr:row>35</xdr:row>
      <xdr:rowOff>108313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124840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144417</xdr:rowOff>
    </xdr:from>
    <xdr:to>
      <xdr:col>10</xdr:col>
      <xdr:colOff>165100</xdr:colOff>
      <xdr:row>35</xdr:row>
      <xdr:rowOff>74567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91094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17599</xdr:rowOff>
    </xdr:from>
    <xdr:to>
      <xdr:col>6</xdr:col>
      <xdr:colOff>38100</xdr:colOff>
      <xdr:row>35</xdr:row>
      <xdr:rowOff>119199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135726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72847</xdr:rowOff>
    </xdr:from>
    <xdr:to>
      <xdr:col>24</xdr:col>
      <xdr:colOff>63500</xdr:colOff>
      <xdr:row>57</xdr:row>
      <xdr:rowOff>76733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4549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114833</xdr:rowOff>
    </xdr:from>
    <xdr:to>
      <xdr:col>19</xdr:col>
      <xdr:colOff>177800</xdr:colOff>
      <xdr:row>57</xdr:row>
      <xdr:rowOff>72847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687333"/>
          <a:ext cx="889000" cy="11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114833</xdr:rowOff>
    </xdr:from>
    <xdr:to>
      <xdr:col>15</xdr:col>
      <xdr:colOff>50800</xdr:colOff>
      <xdr:row>58</xdr:row>
      <xdr:rowOff>65901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687333"/>
          <a:ext cx="889000" cy="13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65901</xdr:rowOff>
    </xdr:from>
    <xdr:to>
      <xdr:col>10</xdr:col>
      <xdr:colOff>114300</xdr:colOff>
      <xdr:row>58</xdr:row>
      <xdr:rowOff>72669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0001"/>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25933</xdr:rowOff>
    </xdr:from>
    <xdr:to>
      <xdr:col>24</xdr:col>
      <xdr:colOff>114300</xdr:colOff>
      <xdr:row>57</xdr:row>
      <xdr:rowOff>127533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4360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22047</xdr:rowOff>
    </xdr:from>
    <xdr:to>
      <xdr:col>20</xdr:col>
      <xdr:colOff>38100</xdr:colOff>
      <xdr:row>57</xdr:row>
      <xdr:rowOff>123647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114774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64033</xdr:rowOff>
    </xdr:from>
    <xdr:to>
      <xdr:col>15</xdr:col>
      <xdr:colOff>101600</xdr:colOff>
      <xdr:row>50</xdr:row>
      <xdr:rowOff>165633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156760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7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15101</xdr:rowOff>
    </xdr:from>
    <xdr:to>
      <xdr:col>10</xdr:col>
      <xdr:colOff>165100</xdr:colOff>
      <xdr:row>58</xdr:row>
      <xdr:rowOff>116701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107828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21869</xdr:rowOff>
    </xdr:from>
    <xdr:to>
      <xdr:col>6</xdr:col>
      <xdr:colOff>38100</xdr:colOff>
      <xdr:row>58</xdr:row>
      <xdr:rowOff>123469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93390</xdr:rowOff>
    </xdr:from>
    <xdr:to>
      <xdr:col>24</xdr:col>
      <xdr:colOff>63500</xdr:colOff>
      <xdr:row>75</xdr:row>
      <xdr:rowOff>163646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52140"/>
          <a:ext cx="8382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93390</xdr:rowOff>
    </xdr:from>
    <xdr:to>
      <xdr:col>19</xdr:col>
      <xdr:colOff>177800</xdr:colOff>
      <xdr:row>78</xdr:row>
      <xdr:rowOff>11627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52140"/>
          <a:ext cx="889000" cy="4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11627</xdr:rowOff>
    </xdr:from>
    <xdr:to>
      <xdr:col>15</xdr:col>
      <xdr:colOff>50800</xdr:colOff>
      <xdr:row>78</xdr:row>
      <xdr:rowOff>138804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84727"/>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138804</xdr:rowOff>
    </xdr:from>
    <xdr:to>
      <xdr:col>10</xdr:col>
      <xdr:colOff>114300</xdr:colOff>
      <xdr:row>79</xdr:row>
      <xdr:rowOff>8692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1190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112846</xdr:rowOff>
    </xdr:from>
    <xdr:to>
      <xdr:col>24</xdr:col>
      <xdr:colOff>114300</xdr:colOff>
      <xdr:row>76</xdr:row>
      <xdr:rowOff>42996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91273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42590</xdr:rowOff>
    </xdr:from>
    <xdr:to>
      <xdr:col>20</xdr:col>
      <xdr:colOff>38100</xdr:colOff>
      <xdr:row>75</xdr:row>
      <xdr:rowOff>144190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135317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132277</xdr:rowOff>
    </xdr:from>
    <xdr:to>
      <xdr:col>15</xdr:col>
      <xdr:colOff>101600</xdr:colOff>
      <xdr:row>78</xdr:row>
      <xdr:rowOff>62427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53554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88004</xdr:rowOff>
    </xdr:from>
    <xdr:to>
      <xdr:col>10</xdr:col>
      <xdr:colOff>165100</xdr:colOff>
      <xdr:row>79</xdr:row>
      <xdr:rowOff>18154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9281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129342</xdr:rowOff>
    </xdr:from>
    <xdr:to>
      <xdr:col>6</xdr:col>
      <xdr:colOff>38100</xdr:colOff>
      <xdr:row>79</xdr:row>
      <xdr:rowOff>59492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50619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9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116588</xdr:rowOff>
    </xdr:from>
    <xdr:to>
      <xdr:col>24</xdr:col>
      <xdr:colOff>63500</xdr:colOff>
      <xdr:row>96</xdr:row>
      <xdr:rowOff>127629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4338"/>
          <a:ext cx="8382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88539</xdr:rowOff>
    </xdr:from>
    <xdr:to>
      <xdr:col>19</xdr:col>
      <xdr:colOff>177800</xdr:colOff>
      <xdr:row>96</xdr:row>
      <xdr:rowOff>127629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4773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88539</xdr:rowOff>
    </xdr:from>
    <xdr:to>
      <xdr:col>15</xdr:col>
      <xdr:colOff>50800</xdr:colOff>
      <xdr:row>97</xdr:row>
      <xdr:rowOff>61085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47739"/>
          <a:ext cx="889000" cy="14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61085</xdr:rowOff>
    </xdr:from>
    <xdr:to>
      <xdr:col>10</xdr:col>
      <xdr:colOff>114300</xdr:colOff>
      <xdr:row>97</xdr:row>
      <xdr:rowOff>137917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1735"/>
          <a:ext cx="8890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65788</xdr:rowOff>
    </xdr:from>
    <xdr:to>
      <xdr:col>24</xdr:col>
      <xdr:colOff>114300</xdr:colOff>
      <xdr:row>95</xdr:row>
      <xdr:rowOff>167388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44215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3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76829</xdr:rowOff>
    </xdr:from>
    <xdr:to>
      <xdr:col>20</xdr:col>
      <xdr:colOff>38100</xdr:colOff>
      <xdr:row>97</xdr:row>
      <xdr:rowOff>6979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169556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37739</xdr:rowOff>
    </xdr:from>
    <xdr:to>
      <xdr:col>15</xdr:col>
      <xdr:colOff>101600</xdr:colOff>
      <xdr:row>96</xdr:row>
      <xdr:rowOff>139339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155866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10285</xdr:rowOff>
    </xdr:from>
    <xdr:to>
      <xdr:col>10</xdr:col>
      <xdr:colOff>165100</xdr:colOff>
      <xdr:row>97</xdr:row>
      <xdr:rowOff>111885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103012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87117</xdr:rowOff>
    </xdr:from>
    <xdr:to>
      <xdr:col>6</xdr:col>
      <xdr:colOff>38100</xdr:colOff>
      <xdr:row>98</xdr:row>
      <xdr:rowOff>17267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105227</xdr:rowOff>
    </xdr:from>
    <xdr:to>
      <xdr:col>55</xdr:col>
      <xdr:colOff>0</xdr:colOff>
      <xdr:row>38</xdr:row>
      <xdr:rowOff>106507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0327"/>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101661</xdr:rowOff>
    </xdr:from>
    <xdr:to>
      <xdr:col>50</xdr:col>
      <xdr:colOff>114300</xdr:colOff>
      <xdr:row>38</xdr:row>
      <xdr:rowOff>105227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1676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101661</xdr:rowOff>
    </xdr:from>
    <xdr:to>
      <xdr:col>45</xdr:col>
      <xdr:colOff>177800</xdr:colOff>
      <xdr:row>38</xdr:row>
      <xdr:rowOff>104039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1676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103947</xdr:rowOff>
    </xdr:from>
    <xdr:to>
      <xdr:col>41</xdr:col>
      <xdr:colOff>50800</xdr:colOff>
      <xdr:row>38</xdr:row>
      <xdr:rowOff>104039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1904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55707</xdr:rowOff>
    </xdr:from>
    <xdr:to>
      <xdr:col>55</xdr:col>
      <xdr:colOff>50800</xdr:colOff>
      <xdr:row>38</xdr:row>
      <xdr:rowOff>157307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142084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54427</xdr:rowOff>
    </xdr:from>
    <xdr:to>
      <xdr:col>50</xdr:col>
      <xdr:colOff>165100</xdr:colOff>
      <xdr:row>38</xdr:row>
      <xdr:rowOff>156027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147154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50861</xdr:rowOff>
    </xdr:from>
    <xdr:to>
      <xdr:col>46</xdr:col>
      <xdr:colOff>38100</xdr:colOff>
      <xdr:row>38</xdr:row>
      <xdr:rowOff>152461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143588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53239</xdr:rowOff>
    </xdr:from>
    <xdr:to>
      <xdr:col>41</xdr:col>
      <xdr:colOff>101600</xdr:colOff>
      <xdr:row>38</xdr:row>
      <xdr:rowOff>154839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145966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53147</xdr:rowOff>
    </xdr:from>
    <xdr:to>
      <xdr:col>36</xdr:col>
      <xdr:colOff>165100</xdr:colOff>
      <xdr:row>38</xdr:row>
      <xdr:rowOff>154747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145874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73909</xdr:rowOff>
    </xdr:from>
    <xdr:to>
      <xdr:col>55</xdr:col>
      <xdr:colOff>0</xdr:colOff>
      <xdr:row>58</xdr:row>
      <xdr:rowOff>77704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8009"/>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77704</xdr:rowOff>
    </xdr:from>
    <xdr:to>
      <xdr:col>50</xdr:col>
      <xdr:colOff>114300</xdr:colOff>
      <xdr:row>58</xdr:row>
      <xdr:rowOff>80630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2180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80630</xdr:rowOff>
    </xdr:from>
    <xdr:to>
      <xdr:col>45</xdr:col>
      <xdr:colOff>177800</xdr:colOff>
      <xdr:row>58</xdr:row>
      <xdr:rowOff>97637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4730"/>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95809</xdr:rowOff>
    </xdr:from>
    <xdr:to>
      <xdr:col>41</xdr:col>
      <xdr:colOff>50800</xdr:colOff>
      <xdr:row>58</xdr:row>
      <xdr:rowOff>97637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3990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23109</xdr:rowOff>
    </xdr:from>
    <xdr:to>
      <xdr:col>55</xdr:col>
      <xdr:colOff>50800</xdr:colOff>
      <xdr:row>58</xdr:row>
      <xdr:rowOff>124709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109486</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26904</xdr:rowOff>
    </xdr:from>
    <xdr:to>
      <xdr:col>50</xdr:col>
      <xdr:colOff>165100</xdr:colOff>
      <xdr:row>58</xdr:row>
      <xdr:rowOff>128504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119631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6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29830</xdr:rowOff>
    </xdr:from>
    <xdr:to>
      <xdr:col>46</xdr:col>
      <xdr:colOff>38100</xdr:colOff>
      <xdr:row>58</xdr:row>
      <xdr:rowOff>131430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122557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46837</xdr:rowOff>
    </xdr:from>
    <xdr:to>
      <xdr:col>41</xdr:col>
      <xdr:colOff>101600</xdr:colOff>
      <xdr:row>58</xdr:row>
      <xdr:rowOff>148437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139564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45009</xdr:rowOff>
    </xdr:from>
    <xdr:to>
      <xdr:col>36</xdr:col>
      <xdr:colOff>165100</xdr:colOff>
      <xdr:row>58</xdr:row>
      <xdr:rowOff>146609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137736</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145986</xdr:rowOff>
    </xdr:from>
    <xdr:to>
      <xdr:col>55</xdr:col>
      <xdr:colOff>0</xdr:colOff>
      <xdr:row>77</xdr:row>
      <xdr:rowOff>98933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76186"/>
          <a:ext cx="8382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145986</xdr:rowOff>
    </xdr:from>
    <xdr:to>
      <xdr:col>50</xdr:col>
      <xdr:colOff>114300</xdr:colOff>
      <xdr:row>76</xdr:row>
      <xdr:rowOff>157874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7618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157874</xdr:rowOff>
    </xdr:from>
    <xdr:to>
      <xdr:col>45</xdr:col>
      <xdr:colOff>177800</xdr:colOff>
      <xdr:row>77</xdr:row>
      <xdr:rowOff>61824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88074"/>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61824</xdr:rowOff>
    </xdr:from>
    <xdr:to>
      <xdr:col>41</xdr:col>
      <xdr:colOff>50800</xdr:colOff>
      <xdr:row>77</xdr:row>
      <xdr:rowOff>81483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347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48133</xdr:rowOff>
    </xdr:from>
    <xdr:to>
      <xdr:col>55</xdr:col>
      <xdr:colOff>50800</xdr:colOff>
      <xdr:row>77</xdr:row>
      <xdr:rowOff>149733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26560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95186</xdr:rowOff>
    </xdr:from>
    <xdr:to>
      <xdr:col>50</xdr:col>
      <xdr:colOff>165100</xdr:colOff>
      <xdr:row>77</xdr:row>
      <xdr:rowOff>25336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107074</xdr:rowOff>
    </xdr:from>
    <xdr:to>
      <xdr:col>46</xdr:col>
      <xdr:colOff>38100</xdr:colOff>
      <xdr:row>77</xdr:row>
      <xdr:rowOff>37224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28351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11024</xdr:rowOff>
    </xdr:from>
    <xdr:to>
      <xdr:col>41</xdr:col>
      <xdr:colOff>101600</xdr:colOff>
      <xdr:row>77</xdr:row>
      <xdr:rowOff>112624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103751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30683</xdr:rowOff>
    </xdr:from>
    <xdr:to>
      <xdr:col>36</xdr:col>
      <xdr:colOff>165100</xdr:colOff>
      <xdr:row>77</xdr:row>
      <xdr:rowOff>132283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123410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168723</xdr:rowOff>
    </xdr:from>
    <xdr:to>
      <xdr:col>55</xdr:col>
      <xdr:colOff>0</xdr:colOff>
      <xdr:row>98</xdr:row>
      <xdr:rowOff>25208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9937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168723</xdr:rowOff>
    </xdr:from>
    <xdr:to>
      <xdr:col>50</xdr:col>
      <xdr:colOff>114300</xdr:colOff>
      <xdr:row>98</xdr:row>
      <xdr:rowOff>23923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99373"/>
          <a:ext cx="8890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23923</xdr:rowOff>
    </xdr:from>
    <xdr:to>
      <xdr:col>45</xdr:col>
      <xdr:colOff>177800</xdr:colOff>
      <xdr:row>98</xdr:row>
      <xdr:rowOff>34430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26023"/>
          <a:ext cx="8890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34430</xdr:rowOff>
    </xdr:from>
    <xdr:to>
      <xdr:col>41</xdr:col>
      <xdr:colOff>50800</xdr:colOff>
      <xdr:row>98</xdr:row>
      <xdr:rowOff>46317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3653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145858</xdr:rowOff>
    </xdr:from>
    <xdr:to>
      <xdr:col>55</xdr:col>
      <xdr:colOff>50800</xdr:colOff>
      <xdr:row>98</xdr:row>
      <xdr:rowOff>76008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60785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117923</xdr:rowOff>
    </xdr:from>
    <xdr:to>
      <xdr:col>50</xdr:col>
      <xdr:colOff>165100</xdr:colOff>
      <xdr:row>98</xdr:row>
      <xdr:rowOff>48073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39200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144573</xdr:rowOff>
    </xdr:from>
    <xdr:to>
      <xdr:col>46</xdr:col>
      <xdr:colOff>38100</xdr:colOff>
      <xdr:row>98</xdr:row>
      <xdr:rowOff>74723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65850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155080</xdr:rowOff>
    </xdr:from>
    <xdr:to>
      <xdr:col>41</xdr:col>
      <xdr:colOff>101600</xdr:colOff>
      <xdr:row>98</xdr:row>
      <xdr:rowOff>85230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76357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166967</xdr:rowOff>
    </xdr:from>
    <xdr:to>
      <xdr:col>36</xdr:col>
      <xdr:colOff>165100</xdr:colOff>
      <xdr:row>98</xdr:row>
      <xdr:rowOff>97117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88244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127447</xdr:rowOff>
    </xdr:from>
    <xdr:to>
      <xdr:col>85</xdr:col>
      <xdr:colOff>126364</xdr:colOff>
      <xdr:row>38</xdr:row>
      <xdr:rowOff>75235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70947"/>
          <a:ext cx="1269" cy="131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79062</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75235</xdr:rowOff>
    </xdr:from>
    <xdr:to>
      <xdr:col>86</xdr:col>
      <xdr:colOff>25400</xdr:colOff>
      <xdr:row>38</xdr:row>
      <xdr:rowOff>75235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9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74124</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127447</xdr:rowOff>
    </xdr:from>
    <xdr:to>
      <xdr:col>86</xdr:col>
      <xdr:colOff>25400</xdr:colOff>
      <xdr:row>30</xdr:row>
      <xdr:rowOff>127447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125801</xdr:rowOff>
    </xdr:from>
    <xdr:to>
      <xdr:col>85</xdr:col>
      <xdr:colOff>127000</xdr:colOff>
      <xdr:row>38</xdr:row>
      <xdr:rowOff>37653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26551"/>
          <a:ext cx="838200" cy="4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19331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167904</xdr:rowOff>
    </xdr:from>
    <xdr:to>
      <xdr:col>85</xdr:col>
      <xdr:colOff>177800</xdr:colOff>
      <xdr:row>36</xdr:row>
      <xdr:rowOff>98054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125801</xdr:rowOff>
    </xdr:from>
    <xdr:to>
      <xdr:col>81</xdr:col>
      <xdr:colOff>50800</xdr:colOff>
      <xdr:row>38</xdr:row>
      <xdr:rowOff>13878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26551"/>
          <a:ext cx="889000" cy="40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167264</xdr:rowOff>
    </xdr:from>
    <xdr:to>
      <xdr:col>81</xdr:col>
      <xdr:colOff>101600</xdr:colOff>
      <xdr:row>36</xdr:row>
      <xdr:rowOff>97414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88541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xdr:rowOff>
    </xdr:from>
    <xdr:to>
      <xdr:col>76</xdr:col>
      <xdr:colOff>114300</xdr:colOff>
      <xdr:row>38</xdr:row>
      <xdr:rowOff>151678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28978"/>
          <a:ext cx="889000" cy="1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77470</xdr:rowOff>
    </xdr:from>
    <xdr:to>
      <xdr:col>76</xdr:col>
      <xdr:colOff>165100</xdr:colOff>
      <xdr:row>36</xdr:row>
      <xdr:rowOff>7620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24147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129825</xdr:rowOff>
    </xdr:from>
    <xdr:to>
      <xdr:col>71</xdr:col>
      <xdr:colOff>177800</xdr:colOff>
      <xdr:row>38</xdr:row>
      <xdr:rowOff>151678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644925"/>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111668</xdr:rowOff>
    </xdr:from>
    <xdr:to>
      <xdr:col>72</xdr:col>
      <xdr:colOff>38100</xdr:colOff>
      <xdr:row>36</xdr:row>
      <xdr:rowOff>41818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58345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23520</xdr:rowOff>
    </xdr:from>
    <xdr:to>
      <xdr:col>67</xdr:col>
      <xdr:colOff>101600</xdr:colOff>
      <xdr:row>36</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141647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158303</xdr:rowOff>
    </xdr:from>
    <xdr:to>
      <xdr:col>85</xdr:col>
      <xdr:colOff>177800</xdr:colOff>
      <xdr:row>38</xdr:row>
      <xdr:rowOff>88454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01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73230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75001</xdr:rowOff>
    </xdr:from>
    <xdr:to>
      <xdr:col>81</xdr:col>
      <xdr:colOff>101600</xdr:colOff>
      <xdr:row>36</xdr:row>
      <xdr:rowOff>5151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21678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8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134529</xdr:rowOff>
    </xdr:from>
    <xdr:to>
      <xdr:col>76</xdr:col>
      <xdr:colOff>165100</xdr:colOff>
      <xdr:row>38</xdr:row>
      <xdr:rowOff>64678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55805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100878</xdr:rowOff>
    </xdr:from>
    <xdr:to>
      <xdr:col>72</xdr:col>
      <xdr:colOff>38100</xdr:colOff>
      <xdr:row>39</xdr:row>
      <xdr:rowOff>31028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1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22155</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68428" y="670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79025</xdr:rowOff>
    </xdr:from>
    <xdr:to>
      <xdr:col>67</xdr:col>
      <xdr:colOff>101600</xdr:colOff>
      <xdr:row>39</xdr:row>
      <xdr:rowOff>9175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9904</xdr:rowOff>
    </xdr:from>
    <xdr:to>
      <xdr:col>85</xdr:col>
      <xdr:colOff>127000</xdr:colOff>
      <xdr:row>58</xdr:row>
      <xdr:rowOff>61551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54004"/>
          <a:ext cx="8382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43214</xdr:rowOff>
    </xdr:from>
    <xdr:to>
      <xdr:col>81</xdr:col>
      <xdr:colOff>50800</xdr:colOff>
      <xdr:row>58</xdr:row>
      <xdr:rowOff>9904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15864"/>
          <a:ext cx="889000" cy="1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39214</xdr:rowOff>
    </xdr:from>
    <xdr:to>
      <xdr:col>76</xdr:col>
      <xdr:colOff>114300</xdr:colOff>
      <xdr:row>57</xdr:row>
      <xdr:rowOff>43214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297514"/>
          <a:ext cx="889000" cy="5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39214</xdr:rowOff>
    </xdr:from>
    <xdr:to>
      <xdr:col>71</xdr:col>
      <xdr:colOff>177800</xdr:colOff>
      <xdr:row>58</xdr:row>
      <xdr:rowOff>1740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297514"/>
          <a:ext cx="889000" cy="6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10751</xdr:rowOff>
    </xdr:from>
    <xdr:to>
      <xdr:col>85</xdr:col>
      <xdr:colOff>177800</xdr:colOff>
      <xdr:row>58</xdr:row>
      <xdr:rowOff>112351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97128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130554</xdr:rowOff>
    </xdr:from>
    <xdr:to>
      <xdr:col>81</xdr:col>
      <xdr:colOff>101600</xdr:colOff>
      <xdr:row>58</xdr:row>
      <xdr:rowOff>60704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51831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163864</xdr:rowOff>
    </xdr:from>
    <xdr:to>
      <xdr:col>76</xdr:col>
      <xdr:colOff>165100</xdr:colOff>
      <xdr:row>57</xdr:row>
      <xdr:rowOff>94014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85141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159864</xdr:rowOff>
    </xdr:from>
    <xdr:to>
      <xdr:col>72</xdr:col>
      <xdr:colOff>38100</xdr:colOff>
      <xdr:row>54</xdr:row>
      <xdr:rowOff>90014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106541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2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122390</xdr:rowOff>
    </xdr:from>
    <xdr:to>
      <xdr:col>67</xdr:col>
      <xdr:colOff>101600</xdr:colOff>
      <xdr:row>58</xdr:row>
      <xdr:rowOff>52540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43667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52184</xdr:rowOff>
    </xdr:from>
    <xdr:to>
      <xdr:col>85</xdr:col>
      <xdr:colOff>127000</xdr:colOff>
      <xdr:row>97</xdr:row>
      <xdr:rowOff>70683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82834"/>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70683</xdr:rowOff>
    </xdr:from>
    <xdr:to>
      <xdr:col>81</xdr:col>
      <xdr:colOff>50800</xdr:colOff>
      <xdr:row>97</xdr:row>
      <xdr:rowOff>80150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01333"/>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68911</xdr:rowOff>
    </xdr:from>
    <xdr:to>
      <xdr:col>76</xdr:col>
      <xdr:colOff>114300</xdr:colOff>
      <xdr:row>97</xdr:row>
      <xdr:rowOff>80150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956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61557</xdr:rowOff>
    </xdr:from>
    <xdr:to>
      <xdr:col>71</xdr:col>
      <xdr:colOff>177800</xdr:colOff>
      <xdr:row>97</xdr:row>
      <xdr:rowOff>68911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92207"/>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1384</xdr:rowOff>
    </xdr:from>
    <xdr:to>
      <xdr:col>85</xdr:col>
      <xdr:colOff>177800</xdr:colOff>
      <xdr:row>97</xdr:row>
      <xdr:rowOff>102984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151261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19883</xdr:rowOff>
    </xdr:from>
    <xdr:to>
      <xdr:col>81</xdr:col>
      <xdr:colOff>101600</xdr:colOff>
      <xdr:row>97</xdr:row>
      <xdr:rowOff>121483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112610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29350</xdr:rowOff>
    </xdr:from>
    <xdr:to>
      <xdr:col>76</xdr:col>
      <xdr:colOff>165100</xdr:colOff>
      <xdr:row>97</xdr:row>
      <xdr:rowOff>130950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122077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18111</xdr:rowOff>
    </xdr:from>
    <xdr:to>
      <xdr:col>72</xdr:col>
      <xdr:colOff>38100</xdr:colOff>
      <xdr:row>97</xdr:row>
      <xdr:rowOff>119711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110838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10757</xdr:rowOff>
    </xdr:from>
    <xdr:to>
      <xdr:col>67</xdr:col>
      <xdr:colOff>101600</xdr:colOff>
      <xdr:row>97</xdr:row>
      <xdr:rowOff>112357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103484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民生費では、子育て世帯臨時特別給付金の減などにより、前年度と比較して住民一人当たり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衛生費では、公立陶生病院組合負担金や、水道事業会計補助金の増などにより、前年度と比較して住民一人当たり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土木費では、都市環境整備基金への積立金の減などにより、前年度と比較して住民一人当たり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消防費では、消防新庁舎整備用の土地購入が完了したことなどにより、前年度と比較して住民一人当たり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実質収支比率・実質単年度収支比率は、歳出面での補助費等の増などにより減少している。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財政調整基金残高に対する比率は、令和３年度決算剰余金等を積み立てたことにより上昇している。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平成２１年度以降、すべての会計において実質赤字比率はなく、健全な運営が維持されていると判断できる。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46941841</v>
      </c>
      <c r="BO4" s="449"/>
      <c r="BP4" s="449"/>
      <c r="BQ4" s="449"/>
      <c r="BR4" s="449"/>
      <c r="BS4" s="449"/>
      <c r="BT4" s="449"/>
      <c r="BU4" s="450"/>
      <c r="BV4" s="448">
        <v>49027186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8.6999999999999993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44344699</v>
      </c>
      <c r="BO5" s="420"/>
      <c r="BP5" s="420"/>
      <c r="BQ5" s="420"/>
      <c r="BR5" s="420"/>
      <c r="BS5" s="420"/>
      <c r="BT5" s="420"/>
      <c r="BU5" s="421"/>
      <c r="BV5" s="419">
        <v>46130830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86.5</v>
      </c>
      <c r="CU5" s="417"/>
      <c r="CV5" s="417"/>
      <c r="CW5" s="417"/>
      <c r="CX5" s="417"/>
      <c r="CY5" s="417"/>
      <c r="CZ5" s="417"/>
      <c r="DA5" s="418"/>
      <c r="DB5" s="416">
        <v>84.1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2597142</v>
      </c>
      <c r="BO6" s="420"/>
      <c r="BP6" s="420"/>
      <c r="BQ6" s="420"/>
      <c r="BR6" s="420"/>
      <c r="BS6" s="420"/>
      <c r="BT6" s="420"/>
      <c r="BU6" s="421"/>
      <c r="BV6" s="419">
        <v>2896356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87.2</v>
      </c>
      <c r="CU6" s="563"/>
      <c r="CV6" s="563"/>
      <c r="CW6" s="563"/>
      <c r="CX6" s="563"/>
      <c r="CY6" s="563"/>
      <c r="CZ6" s="563"/>
      <c r="DA6" s="564"/>
      <c r="DB6" s="562">
        <v>85.8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579860</v>
      </c>
      <c r="BO7" s="420"/>
      <c r="BP7" s="420"/>
      <c r="BQ7" s="420"/>
      <c r="BR7" s="420"/>
      <c r="BS7" s="420"/>
      <c r="BT7" s="420"/>
      <c r="BU7" s="421"/>
      <c r="BV7" s="419">
        <v>606072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25734458</v>
      </c>
      <c r="CU7" s="420"/>
      <c r="CV7" s="420"/>
      <c r="CW7" s="420"/>
      <c r="CX7" s="420"/>
      <c r="CY7" s="420"/>
      <c r="CZ7" s="420"/>
      <c r="DA7" s="421"/>
      <c r="DB7" s="419">
        <v>26226034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2017282</v>
      </c>
      <c r="BO8" s="420"/>
      <c r="BP8" s="420"/>
      <c r="BQ8" s="420"/>
      <c r="BR8" s="420"/>
      <c r="BS8" s="420"/>
      <c r="BT8" s="420"/>
      <c r="BU8" s="421"/>
      <c r="BV8" s="419">
        <v>2290284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0.84</v>
      </c>
      <c r="CU8" s="523"/>
      <c r="CV8" s="523"/>
      <c r="CW8" s="523"/>
      <c r="CX8" s="523"/>
      <c r="CY8" s="523"/>
      <c r="CZ8" s="523"/>
      <c r="DA8" s="524"/>
      <c r="DB8" s="522">
        <v>0.86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127792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-273002</v>
      </c>
      <c r="BO9" s="420"/>
      <c r="BP9" s="420"/>
      <c r="BQ9" s="420"/>
      <c r="BR9" s="420"/>
      <c r="BS9" s="420"/>
      <c r="BT9" s="420"/>
      <c r="BU9" s="421"/>
      <c r="BV9" s="419">
        <v>277531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6.9</v>
      </c>
      <c r="CU9" s="417"/>
      <c r="CV9" s="417"/>
      <c r="CW9" s="417"/>
      <c r="CX9" s="417"/>
      <c r="CY9" s="417"/>
      <c r="CZ9" s="417"/>
      <c r="DA9" s="418"/>
      <c r="DB9" s="416">
        <v>6.7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129046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422769</v>
      </c>
      <c r="BO10" s="420"/>
      <c r="BP10" s="420"/>
      <c r="BQ10" s="420"/>
      <c r="BR10" s="420"/>
      <c r="BS10" s="420"/>
      <c r="BT10" s="420"/>
      <c r="BU10" s="421"/>
      <c r="BV10" s="419">
        <v>1225034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128122</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398732</v>
      </c>
      <c r="BO12" s="420"/>
      <c r="BP12" s="420"/>
      <c r="BQ12" s="420"/>
      <c r="BR12" s="420"/>
      <c r="BS12" s="420"/>
      <c r="BT12" s="420"/>
      <c r="BU12" s="421"/>
      <c r="BV12" s="419">
        <v>439975</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123473</v>
      </c>
      <c r="S13" s="507"/>
      <c r="T13" s="507"/>
      <c r="U13" s="507"/>
      <c r="V13" s="508"/>
      <c r="W13" s="509" t="s">
        <v>142</v>
      </c>
      <c r="X13" s="405"/>
      <c r="Y13" s="405"/>
      <c r="Z13" s="405"/>
      <c r="AA13" s="405"/>
      <c r="AB13" s="406"/>
      <c r="AC13" s="372">
        <v>436</v>
      </c>
      <c r="AD13" s="373"/>
      <c r="AE13" s="373"/>
      <c r="AF13" s="373"/>
      <c r="AG13" s="374"/>
      <c r="AH13" s="372">
        <v>416</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-248965</v>
      </c>
      <c r="BO13" s="420"/>
      <c r="BP13" s="420"/>
      <c r="BQ13" s="420"/>
      <c r="BR13" s="420"/>
      <c r="BS13" s="420"/>
      <c r="BT13" s="420"/>
      <c r="BU13" s="421"/>
      <c r="BV13" s="419">
        <v>1062590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1.9</v>
      </c>
      <c r="CU13" s="417"/>
      <c r="CV13" s="417"/>
      <c r="CW13" s="417"/>
      <c r="CX13" s="417"/>
      <c r="CY13" s="417"/>
      <c r="CZ13" s="417"/>
      <c r="DA13" s="418"/>
      <c r="DB13" s="416">
        <v>1.9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128753</v>
      </c>
      <c r="S14" s="507"/>
      <c r="T14" s="507"/>
      <c r="U14" s="507"/>
      <c r="V14" s="508"/>
      <c r="W14" s="510"/>
      <c r="X14" s="408"/>
      <c r="Y14" s="408"/>
      <c r="Z14" s="408"/>
      <c r="AA14" s="408"/>
      <c r="AB14" s="409"/>
      <c r="AC14" s="499">
        <v>0.7</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124435</v>
      </c>
      <c r="S15" s="507"/>
      <c r="T15" s="507"/>
      <c r="U15" s="507"/>
      <c r="V15" s="508"/>
      <c r="W15" s="509" t="s">
        <v>149</v>
      </c>
      <c r="X15" s="405"/>
      <c r="Y15" s="405"/>
      <c r="Z15" s="405"/>
      <c r="AA15" s="405"/>
      <c r="AB15" s="406"/>
      <c r="AC15" s="372">
        <v>20025</v>
      </c>
      <c r="AD15" s="373"/>
      <c r="AE15" s="373"/>
      <c r="AF15" s="373"/>
      <c r="AG15" s="374"/>
      <c r="AH15" s="372">
        <v>20315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16719211</v>
      </c>
      <c r="BO15" s="449"/>
      <c r="BP15" s="449"/>
      <c r="BQ15" s="449"/>
      <c r="BR15" s="449"/>
      <c r="BS15" s="449"/>
      <c r="BT15" s="449"/>
      <c r="BU15" s="450"/>
      <c r="BV15" s="448">
        <v>16004361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34.200000000000003</v>
      </c>
      <c r="AD16" s="500"/>
      <c r="AE16" s="500"/>
      <c r="AF16" s="500"/>
      <c r="AG16" s="501"/>
      <c r="AH16" s="499">
        <v>34.700000000000003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20574604</v>
      </c>
      <c r="BO16" s="420"/>
      <c r="BP16" s="420"/>
      <c r="BQ16" s="420"/>
      <c r="BR16" s="420"/>
      <c r="BS16" s="420"/>
      <c r="BT16" s="420"/>
      <c r="BU16" s="421"/>
      <c r="BV16" s="419">
        <v>19550121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38063</v>
      </c>
      <c r="AD17" s="373"/>
      <c r="AE17" s="373"/>
      <c r="AF17" s="373"/>
      <c r="AG17" s="374"/>
      <c r="AH17" s="372">
        <v>37853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21210327</v>
      </c>
      <c r="BO17" s="420"/>
      <c r="BP17" s="420"/>
      <c r="BQ17" s="420"/>
      <c r="BR17" s="420"/>
      <c r="BS17" s="420"/>
      <c r="BT17" s="420"/>
      <c r="BU17" s="421"/>
      <c r="BV17" s="419">
        <v>20306869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111.4</v>
      </c>
      <c r="M18" s="472"/>
      <c r="N18" s="472"/>
      <c r="O18" s="472"/>
      <c r="P18" s="472"/>
      <c r="Q18" s="472"/>
      <c r="R18" s="473"/>
      <c r="S18" s="473"/>
      <c r="T18" s="473"/>
      <c r="U18" s="473"/>
      <c r="V18" s="474"/>
      <c r="W18" s="490"/>
      <c r="X18" s="491"/>
      <c r="Y18" s="491"/>
      <c r="Z18" s="491"/>
      <c r="AA18" s="491"/>
      <c r="AB18" s="515"/>
      <c r="AC18" s="389">
        <v>65</v>
      </c>
      <c r="AD18" s="390"/>
      <c r="AE18" s="390"/>
      <c r="AF18" s="390"/>
      <c r="AG18" s="475"/>
      <c r="AH18" s="389">
        <v>64.599999999999994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22569128</v>
      </c>
      <c r="BO18" s="420"/>
      <c r="BP18" s="420"/>
      <c r="BQ18" s="420"/>
      <c r="BR18" s="420"/>
      <c r="BS18" s="420"/>
      <c r="BT18" s="420"/>
      <c r="BU18" s="421"/>
      <c r="BV18" s="419">
        <v>21558535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1147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32373485</v>
      </c>
      <c r="BO19" s="420"/>
      <c r="BP19" s="420"/>
      <c r="BQ19" s="420"/>
      <c r="BR19" s="420"/>
      <c r="BS19" s="420"/>
      <c r="BT19" s="420"/>
      <c r="BU19" s="421"/>
      <c r="BV19" s="419">
        <v>31819135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52273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25034612</v>
      </c>
      <c r="BO22" s="449"/>
      <c r="BP22" s="449"/>
      <c r="BQ22" s="449"/>
      <c r="BR22" s="449"/>
      <c r="BS22" s="449"/>
      <c r="BT22" s="449"/>
      <c r="BU22" s="450"/>
      <c r="BV22" s="448">
        <v>25762320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21538657</v>
      </c>
      <c r="BO23" s="420"/>
      <c r="BP23" s="420"/>
      <c r="BQ23" s="420"/>
      <c r="BR23" s="420"/>
      <c r="BS23" s="420"/>
      <c r="BT23" s="420"/>
      <c r="BU23" s="421"/>
      <c r="BV23" s="419">
        <v>22213992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9890</v>
      </c>
      <c r="R24" s="373"/>
      <c r="S24" s="373"/>
      <c r="T24" s="373"/>
      <c r="U24" s="373"/>
      <c r="V24" s="374"/>
      <c r="W24" s="462"/>
      <c r="X24" s="399"/>
      <c r="Y24" s="400"/>
      <c r="Z24" s="375" t="s">
        <v>174</v>
      </c>
      <c r="AA24" s="376"/>
      <c r="AB24" s="376"/>
      <c r="AC24" s="376"/>
      <c r="AD24" s="376"/>
      <c r="AE24" s="376"/>
      <c r="AF24" s="376"/>
      <c r="AG24" s="377"/>
      <c r="AH24" s="372">
        <v>673</v>
      </c>
      <c r="AI24" s="373"/>
      <c r="AJ24" s="373"/>
      <c r="AK24" s="373"/>
      <c r="AL24" s="374"/>
      <c r="AM24" s="372">
        <v>2053323</v>
      </c>
      <c r="AN24" s="373"/>
      <c r="AO24" s="373"/>
      <c r="AP24" s="373"/>
      <c r="AQ24" s="373"/>
      <c r="AR24" s="374"/>
      <c r="AS24" s="372">
        <v>3051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11658161</v>
      </c>
      <c r="BO24" s="420"/>
      <c r="BP24" s="420"/>
      <c r="BQ24" s="420"/>
      <c r="BR24" s="420"/>
      <c r="BS24" s="420"/>
      <c r="BT24" s="420"/>
      <c r="BU24" s="421"/>
      <c r="BV24" s="419">
        <v>11239040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8120</v>
      </c>
      <c r="R25" s="373"/>
      <c r="S25" s="373"/>
      <c r="T25" s="373"/>
      <c r="U25" s="373"/>
      <c r="V25" s="374"/>
      <c r="W25" s="462"/>
      <c r="X25" s="399"/>
      <c r="Y25" s="400"/>
      <c r="Z25" s="375" t="s">
        <v>177</v>
      </c>
      <c r="AA25" s="376"/>
      <c r="AB25" s="376"/>
      <c r="AC25" s="376"/>
      <c r="AD25" s="376"/>
      <c r="AE25" s="376"/>
      <c r="AF25" s="376"/>
      <c r="AG25" s="377"/>
      <c r="AH25" s="372">
        <v>130</v>
      </c>
      <c r="AI25" s="373"/>
      <c r="AJ25" s="373"/>
      <c r="AK25" s="373"/>
      <c r="AL25" s="374"/>
      <c r="AM25" s="372">
        <v>398320</v>
      </c>
      <c r="AN25" s="373"/>
      <c r="AO25" s="373"/>
      <c r="AP25" s="373"/>
      <c r="AQ25" s="373"/>
      <c r="AR25" s="374"/>
      <c r="AS25" s="372">
        <v>3064</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5462699</v>
      </c>
      <c r="BO25" s="449"/>
      <c r="BP25" s="449"/>
      <c r="BQ25" s="449"/>
      <c r="BR25" s="449"/>
      <c r="BS25" s="449"/>
      <c r="BT25" s="449"/>
      <c r="BU25" s="450"/>
      <c r="BV25" s="448">
        <v>4999917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7220</v>
      </c>
      <c r="R26" s="373"/>
      <c r="S26" s="373"/>
      <c r="T26" s="373"/>
      <c r="U26" s="373"/>
      <c r="V26" s="374"/>
      <c r="W26" s="462"/>
      <c r="X26" s="399"/>
      <c r="Y26" s="400"/>
      <c r="Z26" s="375" t="s">
        <v>180</v>
      </c>
      <c r="AA26" s="430"/>
      <c r="AB26" s="430"/>
      <c r="AC26" s="430"/>
      <c r="AD26" s="430"/>
      <c r="AE26" s="430"/>
      <c r="AF26" s="430"/>
      <c r="AG26" s="431"/>
      <c r="AH26" s="372">
        <v>37</v>
      </c>
      <c r="AI26" s="373"/>
      <c r="AJ26" s="373"/>
      <c r="AK26" s="373"/>
      <c r="AL26" s="374"/>
      <c r="AM26" s="372">
        <v>130610</v>
      </c>
      <c r="AN26" s="373"/>
      <c r="AO26" s="373"/>
      <c r="AP26" s="373"/>
      <c r="AQ26" s="373"/>
      <c r="AR26" s="374"/>
      <c r="AS26" s="372">
        <v>3530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5490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16392</v>
      </c>
      <c r="AN27" s="373"/>
      <c r="AO27" s="373"/>
      <c r="AP27" s="373"/>
      <c r="AQ27" s="373"/>
      <c r="AR27" s="374"/>
      <c r="AS27" s="372">
        <v>4098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182</v>
      </c>
      <c r="BO27" s="454"/>
      <c r="BP27" s="454"/>
      <c r="BQ27" s="454"/>
      <c r="BR27" s="454"/>
      <c r="BS27" s="454"/>
      <c r="BT27" s="454"/>
      <c r="BU27" s="455"/>
      <c r="BV27" s="453" t="s">
        <v>182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4810</v>
      </c>
      <c r="R28" s="373"/>
      <c r="S28" s="373"/>
      <c r="T28" s="373"/>
      <c r="U28" s="373"/>
      <c r="V28" s="374"/>
      <c r="W28" s="462"/>
      <c r="X28" s="399"/>
      <c r="Y28" s="400"/>
      <c r="Z28" s="375" t="s">
        <v>187</v>
      </c>
      <c r="AA28" s="376"/>
      <c r="AB28" s="376"/>
      <c r="AC28" s="376"/>
      <c r="AD28" s="376"/>
      <c r="AE28" s="376"/>
      <c r="AF28" s="376"/>
      <c r="AG28" s="377"/>
      <c r="AH28" s="372" t="s">
        <v>182</v>
      </c>
      <c r="AI28" s="373"/>
      <c r="AJ28" s="373"/>
      <c r="AK28" s="373"/>
      <c r="AL28" s="374"/>
      <c r="AM28" s="372" t="s">
        <v>182</v>
      </c>
      <c r="AN28" s="373"/>
      <c r="AO28" s="373"/>
      <c r="AP28" s="373"/>
      <c r="AQ28" s="373"/>
      <c r="AR28" s="374"/>
      <c r="AS28" s="372" t="s">
        <v>182</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3893777</v>
      </c>
      <c r="BO28" s="449"/>
      <c r="BP28" s="449"/>
      <c r="BQ28" s="449"/>
      <c r="BR28" s="449"/>
      <c r="BS28" s="449"/>
      <c r="BT28" s="449"/>
      <c r="BU28" s="450"/>
      <c r="BV28" s="448">
        <v>3869740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24</v>
      </c>
      <c r="M29" s="373"/>
      <c r="N29" s="373"/>
      <c r="O29" s="373"/>
      <c r="P29" s="374"/>
      <c r="Q29" s="372">
        <v>4510</v>
      </c>
      <c r="R29" s="373"/>
      <c r="S29" s="373"/>
      <c r="T29" s="373"/>
      <c r="U29" s="373"/>
      <c r="V29" s="374"/>
      <c r="W29" s="463"/>
      <c r="X29" s="464"/>
      <c r="Y29" s="465"/>
      <c r="Z29" s="375" t="s">
        <v>190</v>
      </c>
      <c r="AA29" s="376"/>
      <c r="AB29" s="376"/>
      <c r="AC29" s="376"/>
      <c r="AD29" s="376"/>
      <c r="AE29" s="376"/>
      <c r="AF29" s="376"/>
      <c r="AG29" s="377"/>
      <c r="AH29" s="372">
        <v>677</v>
      </c>
      <c r="AI29" s="373"/>
      <c r="AJ29" s="373"/>
      <c r="AK29" s="373"/>
      <c r="AL29" s="374"/>
      <c r="AM29" s="372">
        <v>2069715</v>
      </c>
      <c r="AN29" s="373"/>
      <c r="AO29" s="373"/>
      <c r="AP29" s="373"/>
      <c r="AQ29" s="373"/>
      <c r="AR29" s="374"/>
      <c r="AS29" s="372">
        <v>3057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46069</v>
      </c>
      <c r="BO29" s="420"/>
      <c r="BP29" s="420"/>
      <c r="BQ29" s="420"/>
      <c r="BR29" s="420"/>
      <c r="BS29" s="420"/>
      <c r="BT29" s="420"/>
      <c r="BU29" s="421"/>
      <c r="BV29" s="419">
        <v>46056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5580049</v>
      </c>
      <c r="BO30" s="454"/>
      <c r="BP30" s="454"/>
      <c r="BQ30" s="454"/>
      <c r="BR30" s="454"/>
      <c r="BS30" s="454"/>
      <c r="BT30" s="454"/>
      <c r="BU30" s="455"/>
      <c r="BV30" s="453">
        <v>4712044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尾張東部衛生組合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尾張瀬戸駅整備㈱</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春雨墓苑事業特別会計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瀬戸旭看護専門学校組合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瀬戸まちづくり㈱</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公立陶生病院組合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尾張東流通センター㈱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愛知県後期高齢者医療広域連合（一般会計）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(一財)瀬戸市開発公社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愛知県後期高齢者医療広域連合（後期高齢者医療特別会計）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f t="shared" si="3"/>
        <v>17</v>
      </c>
      <c r="CP38" s="367"/>
      <c r="CQ38" s="368" t="str">
        <f>IF('各会計、関係団体の財政状況及び健全化判断比率'!BS11="","",'各会計、関係団体の財政状況及び健全化判断比率'!BS11)</f>
        <v>瀬戸市土地開発公社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〇</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18</v>
      </c>
      <c r="CP39" s="367"/>
      <c r="CQ39" s="368" t="str">
        <f>IF('各会計、関係団体の財政状況及び健全化判断比率'!BS12="","",'各会計、関係団体の財政状況及び健全化判断比率'!BS12)</f>
        <v>(公財)瀬戸市文化振興財団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3CjlcEmRr0xZP8N4ihbe7LJWgpaV59e5NVJ5UlPWO+okAiG8irSSeDnSLlf1GkaBTrn6Y31jDVSAMS9WG+6yg==" saltValue="DofyXtZbpO62jvllLy+V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3" t="s">
        <v>573</v>
      </c>
      <c r="D34" s="1153"/>
      <c r="E34" s="1154"/>
      <c r="F34" s="32">
        <v>13.41</v>
      </c>
      <c r="G34" s="33">
        <v>13.61</v>
      </c>
      <c r="H34" s="33">
        <v>13.71</v>
      </c>
      <c r="I34" s="33">
        <v>13.81</v>
      </c>
      <c r="J34" s="34">
        <v>11.76</v>
      </c>
      <c r="K34" s="22"/>
      <c r="L34" s="22"/>
      <c r="M34" s="22"/>
      <c r="N34" s="22"/>
      <c r="O34" s="22"/>
      <c r="P34" s="22"/>
    </row>
    <row r="35" spans="1:16" ht="39" customHeight="1" x14ac:dyDescent="0.15">
      <c r="A35" s="22"/>
      <c r="B35" s="35"/>
      <c r="C35" s="1147" t="s">
        <v>574</v>
      </c>
      <c r="D35" s="1148"/>
      <c r="E35" s="1149"/>
      <c r="F35" s="36">
        <v>6.26</v>
      </c>
      <c r="G35" s="37">
        <v>5.4</v>
      </c>
      <c r="H35" s="37">
        <v>8.11</v>
      </c>
      <c r="I35" s="37">
        <v>8.73</v>
      </c>
      <c r="J35" s="38">
        <v>7.83</v>
      </c>
      <c r="K35" s="22"/>
      <c r="L35" s="22"/>
      <c r="M35" s="22"/>
      <c r="N35" s="22"/>
      <c r="O35" s="22"/>
      <c r="P35" s="22"/>
    </row>
    <row r="36" spans="1:16" ht="39" customHeight="1" x14ac:dyDescent="0.15">
      <c r="A36" s="22"/>
      <c r="B36" s="35"/>
      <c r="C36" s="1147" t="s">
        <v>575</v>
      </c>
      <c r="D36" s="1148"/>
      <c r="E36" s="1149"/>
      <c r="F36" s="36">
        <v>1.91</v>
      </c>
      <c r="G36" s="37">
        <v>1.61</v>
      </c>
      <c r="H36" s="37">
        <v>2.06</v>
      </c>
      <c r="I36" s="37">
        <v>2.68</v>
      </c>
      <c r="J36" s="38">
        <v>2.2799999999999998</v>
      </c>
      <c r="K36" s="22"/>
      <c r="L36" s="22"/>
      <c r="M36" s="22"/>
      <c r="N36" s="22"/>
      <c r="O36" s="22"/>
      <c r="P36" s="22"/>
    </row>
    <row r="37" spans="1:16" ht="39" customHeight="1" x14ac:dyDescent="0.15">
      <c r="A37" s="22"/>
      <c r="B37" s="35"/>
      <c r="C37" s="1147" t="s">
        <v>576</v>
      </c>
      <c r="D37" s="1148"/>
      <c r="E37" s="1149"/>
      <c r="F37" s="36" t="s">
        <v>524</v>
      </c>
      <c r="G37" s="37" t="s">
        <v>524</v>
      </c>
      <c r="H37" s="37">
        <v>0.44</v>
      </c>
      <c r="I37" s="37">
        <v>0.65</v>
      </c>
      <c r="J37" s="38">
        <v>1.1299999999999999</v>
      </c>
      <c r="K37" s="22"/>
      <c r="L37" s="22"/>
      <c r="M37" s="22"/>
      <c r="N37" s="22"/>
      <c r="O37" s="22"/>
      <c r="P37" s="22"/>
    </row>
    <row r="38" spans="1:16" ht="39" customHeight="1" x14ac:dyDescent="0.15">
      <c r="A38" s="22"/>
      <c r="B38" s="35"/>
      <c r="C38" s="1147" t="s">
        <v>577</v>
      </c>
      <c r="D38" s="1148"/>
      <c r="E38" s="1149"/>
      <c r="F38" s="36">
        <v>2.48</v>
      </c>
      <c r="G38" s="37">
        <v>0.96</v>
      </c>
      <c r="H38" s="37">
        <v>0.26</v>
      </c>
      <c r="I38" s="37">
        <v>0.65</v>
      </c>
      <c r="J38" s="38">
        <v>0.77</v>
      </c>
      <c r="K38" s="22"/>
      <c r="L38" s="22"/>
      <c r="M38" s="22"/>
      <c r="N38" s="22"/>
      <c r="O38" s="22"/>
      <c r="P38" s="22"/>
    </row>
    <row r="39" spans="1:16" ht="39" customHeight="1" x14ac:dyDescent="0.15">
      <c r="A39" s="22"/>
      <c r="B39" s="35"/>
      <c r="C39" s="1147" t="s">
        <v>578</v>
      </c>
      <c r="D39" s="1148"/>
      <c r="E39" s="1149"/>
      <c r="F39" s="36">
        <v>0.03</v>
      </c>
      <c r="G39" s="37">
        <v>0.03</v>
      </c>
      <c r="H39" s="37">
        <v>0.04</v>
      </c>
      <c r="I39" s="37">
        <v>0.04</v>
      </c>
      <c r="J39" s="38">
        <v>0.04</v>
      </c>
      <c r="K39" s="22"/>
      <c r="L39" s="22"/>
      <c r="M39" s="22"/>
      <c r="N39" s="22"/>
      <c r="O39" s="22"/>
      <c r="P39" s="22"/>
    </row>
    <row r="40" spans="1:16" ht="39" customHeight="1" x14ac:dyDescent="0.15">
      <c r="A40" s="22"/>
      <c r="B40" s="35"/>
      <c r="C40" s="1147" t="s">
        <v>579</v>
      </c>
      <c r="D40" s="1148"/>
      <c r="E40" s="1149"/>
      <c r="F40" s="36">
        <v>0</v>
      </c>
      <c r="G40" s="37">
        <v>0</v>
      </c>
      <c r="H40" s="37">
        <v>0</v>
      </c>
      <c r="I40" s="37">
        <v>0</v>
      </c>
      <c r="J40" s="38">
        <v>0</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580</v>
      </c>
      <c r="D42" s="1148"/>
      <c r="E42" s="1149"/>
      <c r="F42" s="36" t="s">
        <v>524</v>
      </c>
      <c r="G42" s="37" t="s">
        <v>524</v>
      </c>
      <c r="H42" s="37" t="s">
        <v>524</v>
      </c>
      <c r="I42" s="37" t="s">
        <v>524</v>
      </c>
      <c r="J42" s="38" t="s">
        <v>524</v>
      </c>
      <c r="K42" s="22"/>
      <c r="L42" s="22"/>
      <c r="M42" s="22"/>
      <c r="N42" s="22"/>
      <c r="O42" s="22"/>
      <c r="P42" s="22"/>
    </row>
    <row r="43" spans="1:16" ht="39" customHeight="1" thickBot="1" x14ac:dyDescent="0.2">
      <c r="A43" s="22"/>
      <c r="B43" s="40"/>
      <c r="C43" s="1150" t="s">
        <v>581</v>
      </c>
      <c r="D43" s="1151"/>
      <c r="E43" s="1152"/>
      <c r="F43" s="41">
        <v>0</v>
      </c>
      <c r="G43" s="42">
        <v>0.01</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261Ju3qW5Zx0jpkhqkCCgiNk9Yg4LmCjE9oTcrHgeROkjmiECv7Al9bWy/ejvKSRSXiD3VDvInmlDW/Z+B4tw==" saltValue="CLtPhxWqO13l4UneuGSP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2219</v>
      </c>
      <c r="L45" s="60">
        <v>2165</v>
      </c>
      <c r="M45" s="60">
        <v>2083</v>
      </c>
      <c r="N45" s="60">
        <v>2140</v>
      </c>
      <c r="O45" s="61">
        <v>2254</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524</v>
      </c>
      <c r="L46" s="64" t="s">
        <v>524</v>
      </c>
      <c r="M46" s="64" t="s">
        <v>524</v>
      </c>
      <c r="N46" s="64" t="s">
        <v>524</v>
      </c>
      <c r="O46" s="65" t="s">
        <v>524</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524</v>
      </c>
      <c r="L47" s="64" t="s">
        <v>524</v>
      </c>
      <c r="M47" s="64" t="s">
        <v>524</v>
      </c>
      <c r="N47" s="64" t="s">
        <v>524</v>
      </c>
      <c r="O47" s="65" t="s">
        <v>524</v>
      </c>
      <c r="P47" s="48"/>
      <c r="Q47" s="48"/>
      <c r="R47" s="48"/>
      <c r="S47" s="48"/>
      <c r="T47" s="48"/>
      <c r="U47" s="48"/>
    </row>
    <row r="48" spans="1:21" ht="30.75" customHeight="1" x14ac:dyDescent="0.15">
      <c r="A48" s="48"/>
      <c r="B48" s="1180"/>
      <c r="C48" s="1181"/>
      <c r="D48" s="62"/>
      <c r="E48" s="1157" t="s">
        <v>15</v>
      </c>
      <c r="F48" s="1157"/>
      <c r="G48" s="1157"/>
      <c r="H48" s="1157"/>
      <c r="I48" s="1157"/>
      <c r="J48" s="1158"/>
      <c r="K48" s="63">
        <v>488</v>
      </c>
      <c r="L48" s="64">
        <v>525</v>
      </c>
      <c r="M48" s="64">
        <v>488</v>
      </c>
      <c r="N48" s="64">
        <v>454</v>
      </c>
      <c r="O48" s="65">
        <v>397</v>
      </c>
      <c r="P48" s="48"/>
      <c r="Q48" s="48"/>
      <c r="R48" s="48"/>
      <c r="S48" s="48"/>
      <c r="T48" s="48"/>
      <c r="U48" s="48"/>
    </row>
    <row r="49" spans="1:21" ht="30.75" customHeight="1" x14ac:dyDescent="0.15">
      <c r="A49" s="48"/>
      <c r="B49" s="1180"/>
      <c r="C49" s="1181"/>
      <c r="D49" s="62"/>
      <c r="E49" s="1157" t="s">
        <v>16</v>
      </c>
      <c r="F49" s="1157"/>
      <c r="G49" s="1157"/>
      <c r="H49" s="1157"/>
      <c r="I49" s="1157"/>
      <c r="J49" s="1158"/>
      <c r="K49" s="63">
        <v>736</v>
      </c>
      <c r="L49" s="64">
        <v>1092</v>
      </c>
      <c r="M49" s="64">
        <v>1487</v>
      </c>
      <c r="N49" s="64">
        <v>428</v>
      </c>
      <c r="O49" s="65">
        <v>1160</v>
      </c>
      <c r="P49" s="48"/>
      <c r="Q49" s="48"/>
      <c r="R49" s="48"/>
      <c r="S49" s="48"/>
      <c r="T49" s="48"/>
      <c r="U49" s="48"/>
    </row>
    <row r="50" spans="1:21" ht="30.75" customHeight="1" x14ac:dyDescent="0.15">
      <c r="A50" s="48"/>
      <c r="B50" s="1180"/>
      <c r="C50" s="1181"/>
      <c r="D50" s="62"/>
      <c r="E50" s="1157" t="s">
        <v>17</v>
      </c>
      <c r="F50" s="1157"/>
      <c r="G50" s="1157"/>
      <c r="H50" s="1157"/>
      <c r="I50" s="1157"/>
      <c r="J50" s="1158"/>
      <c r="K50" s="63" t="s">
        <v>524</v>
      </c>
      <c r="L50" s="64" t="s">
        <v>524</v>
      </c>
      <c r="M50" s="64" t="s">
        <v>524</v>
      </c>
      <c r="N50" s="64" t="s">
        <v>524</v>
      </c>
      <c r="O50" s="65" t="s">
        <v>524</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524</v>
      </c>
      <c r="L51" s="64" t="s">
        <v>524</v>
      </c>
      <c r="M51" s="64" t="s">
        <v>524</v>
      </c>
      <c r="N51" s="64" t="s">
        <v>524</v>
      </c>
      <c r="O51" s="65" t="s">
        <v>524</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3292</v>
      </c>
      <c r="L52" s="64">
        <v>3246</v>
      </c>
      <c r="M52" s="64">
        <v>3172</v>
      </c>
      <c r="N52" s="64">
        <v>3188</v>
      </c>
      <c r="O52" s="65">
        <v>3189</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151</v>
      </c>
      <c r="L53" s="69">
        <v>536</v>
      </c>
      <c r="M53" s="69">
        <v>886</v>
      </c>
      <c r="N53" s="69">
        <v>-166</v>
      </c>
      <c r="O53" s="70">
        <v>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606</v>
      </c>
      <c r="L58" s="84" t="s">
        <v>606</v>
      </c>
      <c r="M58" s="84" t="s">
        <v>606</v>
      </c>
      <c r="N58" s="84" t="s">
        <v>606</v>
      </c>
      <c r="O58" s="85" t="s">
        <v>606</v>
      </c>
    </row>
    <row r="59" spans="1:21" ht="31.5" customHeight="1" x14ac:dyDescent="0.15">
      <c r="B59" s="1165"/>
      <c r="C59" s="1166"/>
      <c r="D59" s="1172" t="s">
        <v>28</v>
      </c>
      <c r="E59" s="1173"/>
      <c r="F59" s="1173"/>
      <c r="G59" s="1173"/>
      <c r="H59" s="1173"/>
      <c r="I59" s="1173"/>
      <c r="J59" s="1174"/>
      <c r="K59" s="86" t="s">
        <v>606</v>
      </c>
      <c r="L59" s="87" t="s">
        <v>606</v>
      </c>
      <c r="M59" s="87" t="s">
        <v>606</v>
      </c>
      <c r="N59" s="87" t="s">
        <v>606</v>
      </c>
      <c r="O59" s="88" t="s">
        <v>606</v>
      </c>
    </row>
    <row r="60" spans="1:21" ht="31.5" customHeight="1" thickBot="1" x14ac:dyDescent="0.2">
      <c r="B60" s="1167"/>
      <c r="C60" s="1168"/>
      <c r="D60" s="1175" t="s">
        <v>29</v>
      </c>
      <c r="E60" s="1176"/>
      <c r="F60" s="1176"/>
      <c r="G60" s="1176"/>
      <c r="H60" s="1176"/>
      <c r="I60" s="1176"/>
      <c r="J60" s="1177"/>
      <c r="K60" s="89" t="s">
        <v>606</v>
      </c>
      <c r="L60" s="90" t="s">
        <v>606</v>
      </c>
      <c r="M60" s="90" t="s">
        <v>606</v>
      </c>
      <c r="N60" s="90" t="s">
        <v>606</v>
      </c>
      <c r="O60" s="91" t="s">
        <v>606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adUbN7h9Shi3pUl9OR5xhZx5S1DgyP8O2z2WF1Ycojqvt6AWJEX3iR6p90eWRoR32qfdS5yHlPTNGiVCmEakw==" saltValue="CU2nECGlo8vFiRRleIng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8" t="s">
        <v>32</v>
      </c>
      <c r="C41" s="1199"/>
      <c r="D41" s="105"/>
      <c r="E41" s="1200" t="s">
        <v>33</v>
      </c>
      <c r="F41" s="1200"/>
      <c r="G41" s="1200"/>
      <c r="H41" s="1201"/>
      <c r="I41" s="355">
        <v>22598</v>
      </c>
      <c r="J41" s="356">
        <v>25733</v>
      </c>
      <c r="K41" s="356">
        <v>26636</v>
      </c>
      <c r="L41" s="356">
        <v>25762</v>
      </c>
      <c r="M41" s="357">
        <v>25035</v>
      </c>
    </row>
    <row r="42" spans="2:13" ht="27.75" customHeight="1" x14ac:dyDescent="0.15">
      <c r="B42" s="1188"/>
      <c r="C42" s="1189"/>
      <c r="D42" s="106"/>
      <c r="E42" s="1192" t="s">
        <v>34</v>
      </c>
      <c r="F42" s="1192"/>
      <c r="G42" s="1192"/>
      <c r="H42" s="1193"/>
      <c r="I42" s="358">
        <v>592</v>
      </c>
      <c r="J42" s="359">
        <v>520</v>
      </c>
      <c r="K42" s="359">
        <v>498</v>
      </c>
      <c r="L42" s="359">
        <v>55</v>
      </c>
      <c r="M42" s="360">
        <v>449</v>
      </c>
    </row>
    <row r="43" spans="2:13" ht="27.75" customHeight="1" x14ac:dyDescent="0.15">
      <c r="B43" s="1188"/>
      <c r="C43" s="1189"/>
      <c r="D43" s="106"/>
      <c r="E43" s="1192" t="s">
        <v>35</v>
      </c>
      <c r="F43" s="1192"/>
      <c r="G43" s="1192"/>
      <c r="H43" s="1193"/>
      <c r="I43" s="358">
        <v>7554</v>
      </c>
      <c r="J43" s="359">
        <v>7656</v>
      </c>
      <c r="K43" s="359">
        <v>7338</v>
      </c>
      <c r="L43" s="359">
        <v>6727</v>
      </c>
      <c r="M43" s="360">
        <v>6080</v>
      </c>
    </row>
    <row r="44" spans="2:13" ht="27.75" customHeight="1" x14ac:dyDescent="0.15">
      <c r="B44" s="1188"/>
      <c r="C44" s="1189"/>
      <c r="D44" s="106"/>
      <c r="E44" s="1192" t="s">
        <v>36</v>
      </c>
      <c r="F44" s="1192"/>
      <c r="G44" s="1192"/>
      <c r="H44" s="1193"/>
      <c r="I44" s="358">
        <v>12889</v>
      </c>
      <c r="J44" s="359">
        <v>15614</v>
      </c>
      <c r="K44" s="359">
        <v>16973</v>
      </c>
      <c r="L44" s="359">
        <v>13099</v>
      </c>
      <c r="M44" s="360">
        <v>12035</v>
      </c>
    </row>
    <row r="45" spans="2:13" ht="27.75" customHeight="1" x14ac:dyDescent="0.15">
      <c r="B45" s="1188"/>
      <c r="C45" s="1189"/>
      <c r="D45" s="106"/>
      <c r="E45" s="1192" t="s">
        <v>37</v>
      </c>
      <c r="F45" s="1192"/>
      <c r="G45" s="1192"/>
      <c r="H45" s="1193"/>
      <c r="I45" s="358">
        <v>4711</v>
      </c>
      <c r="J45" s="359">
        <v>4637</v>
      </c>
      <c r="K45" s="359">
        <v>4608</v>
      </c>
      <c r="L45" s="359">
        <v>4606</v>
      </c>
      <c r="M45" s="360">
        <v>4724</v>
      </c>
    </row>
    <row r="46" spans="2:13" ht="27.75" customHeight="1" x14ac:dyDescent="0.15">
      <c r="B46" s="1188"/>
      <c r="C46" s="1189"/>
      <c r="D46" s="107"/>
      <c r="E46" s="1192" t="s">
        <v>38</v>
      </c>
      <c r="F46" s="1192"/>
      <c r="G46" s="1192"/>
      <c r="H46" s="1193"/>
      <c r="I46" s="358">
        <v>1138</v>
      </c>
      <c r="J46" s="359" t="s">
        <v>524</v>
      </c>
      <c r="K46" s="359" t="s">
        <v>524</v>
      </c>
      <c r="L46" s="359" t="s">
        <v>524</v>
      </c>
      <c r="M46" s="360" t="s">
        <v>524</v>
      </c>
    </row>
    <row r="47" spans="2:13" ht="27.75" customHeight="1" x14ac:dyDescent="0.15">
      <c r="B47" s="1188"/>
      <c r="C47" s="1189"/>
      <c r="D47" s="108"/>
      <c r="E47" s="1202" t="s">
        <v>39</v>
      </c>
      <c r="F47" s="1203"/>
      <c r="G47" s="1203"/>
      <c r="H47" s="1204"/>
      <c r="I47" s="358" t="s">
        <v>524</v>
      </c>
      <c r="J47" s="359" t="s">
        <v>524</v>
      </c>
      <c r="K47" s="359" t="s">
        <v>524</v>
      </c>
      <c r="L47" s="359" t="s">
        <v>524</v>
      </c>
      <c r="M47" s="360" t="s">
        <v>524</v>
      </c>
    </row>
    <row r="48" spans="2:13" ht="27.75" customHeight="1" x14ac:dyDescent="0.15">
      <c r="B48" s="1188"/>
      <c r="C48" s="1189"/>
      <c r="D48" s="106"/>
      <c r="E48" s="1192" t="s">
        <v>40</v>
      </c>
      <c r="F48" s="1192"/>
      <c r="G48" s="1192"/>
      <c r="H48" s="1193"/>
      <c r="I48" s="358" t="s">
        <v>524</v>
      </c>
      <c r="J48" s="359" t="s">
        <v>524</v>
      </c>
      <c r="K48" s="359" t="s">
        <v>524</v>
      </c>
      <c r="L48" s="359" t="s">
        <v>524</v>
      </c>
      <c r="M48" s="360" t="s">
        <v>524</v>
      </c>
    </row>
    <row r="49" spans="2:13" ht="27.75" customHeight="1" x14ac:dyDescent="0.15">
      <c r="B49" s="1190"/>
      <c r="C49" s="1191"/>
      <c r="D49" s="106"/>
      <c r="E49" s="1192" t="s">
        <v>41</v>
      </c>
      <c r="F49" s="1192"/>
      <c r="G49" s="1192"/>
      <c r="H49" s="1193"/>
      <c r="I49" s="358" t="s">
        <v>524</v>
      </c>
      <c r="J49" s="359" t="s">
        <v>524</v>
      </c>
      <c r="K49" s="359" t="s">
        <v>524</v>
      </c>
      <c r="L49" s="359" t="s">
        <v>524</v>
      </c>
      <c r="M49" s="360" t="s">
        <v>524</v>
      </c>
    </row>
    <row r="50" spans="2:13" ht="27.75" customHeight="1" x14ac:dyDescent="0.15">
      <c r="B50" s="1186" t="s">
        <v>42</v>
      </c>
      <c r="C50" s="1187"/>
      <c r="D50" s="109"/>
      <c r="E50" s="1192" t="s">
        <v>43</v>
      </c>
      <c r="F50" s="1192"/>
      <c r="G50" s="1192"/>
      <c r="H50" s="1193"/>
      <c r="I50" s="358">
        <v>9295</v>
      </c>
      <c r="J50" s="359">
        <v>9548</v>
      </c>
      <c r="K50" s="359">
        <v>8728</v>
      </c>
      <c r="L50" s="359">
        <v>10216</v>
      </c>
      <c r="M50" s="360">
        <v>11137</v>
      </c>
    </row>
    <row r="51" spans="2:13" ht="27.75" customHeight="1" x14ac:dyDescent="0.15">
      <c r="B51" s="1188"/>
      <c r="C51" s="1189"/>
      <c r="D51" s="106"/>
      <c r="E51" s="1192" t="s">
        <v>44</v>
      </c>
      <c r="F51" s="1192"/>
      <c r="G51" s="1192"/>
      <c r="H51" s="1193"/>
      <c r="I51" s="358">
        <v>7572</v>
      </c>
      <c r="J51" s="359">
        <v>8016</v>
      </c>
      <c r="K51" s="359">
        <v>8175</v>
      </c>
      <c r="L51" s="359">
        <v>7742</v>
      </c>
      <c r="M51" s="360">
        <v>7068</v>
      </c>
    </row>
    <row r="52" spans="2:13" ht="27.75" customHeight="1" x14ac:dyDescent="0.15">
      <c r="B52" s="1190"/>
      <c r="C52" s="1191"/>
      <c r="D52" s="106"/>
      <c r="E52" s="1192" t="s">
        <v>45</v>
      </c>
      <c r="F52" s="1192"/>
      <c r="G52" s="1192"/>
      <c r="H52" s="1193"/>
      <c r="I52" s="358">
        <v>33505</v>
      </c>
      <c r="J52" s="359">
        <v>34415</v>
      </c>
      <c r="K52" s="359">
        <v>34512</v>
      </c>
      <c r="L52" s="359">
        <v>34584</v>
      </c>
      <c r="M52" s="360">
        <v>33364</v>
      </c>
    </row>
    <row r="53" spans="2:13" ht="27.75" customHeight="1" thickBot="1" x14ac:dyDescent="0.2">
      <c r="B53" s="1194" t="s">
        <v>46</v>
      </c>
      <c r="C53" s="1195"/>
      <c r="D53" s="110"/>
      <c r="E53" s="1196" t="s">
        <v>47</v>
      </c>
      <c r="F53" s="1196"/>
      <c r="G53" s="1196"/>
      <c r="H53" s="1197"/>
      <c r="I53" s="361">
        <v>-890</v>
      </c>
      <c r="J53" s="362">
        <v>2180</v>
      </c>
      <c r="K53" s="362">
        <v>4636</v>
      </c>
      <c r="L53" s="362">
        <v>-2293</v>
      </c>
      <c r="M53" s="363">
        <v>-3247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KniJiJGjbkSgVcC6ql1w3RMv+i9Q+rxj6TlzGFQIHoFOW3zlthYMoo4ANmla4HZCY9dZHLbhL5XbEgtF4amCA==" saltValue="08uSPUi/vXJ6EAdhggyk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3" t="s">
        <v>50</v>
      </c>
      <c r="D55" s="1213"/>
      <c r="E55" s="1214"/>
      <c r="F55" s="122">
        <v>3085</v>
      </c>
      <c r="G55" s="122">
        <v>3870</v>
      </c>
      <c r="H55" s="123">
        <v>3894</v>
      </c>
    </row>
    <row r="56" spans="2:8" ht="52.5" customHeight="1" x14ac:dyDescent="0.15">
      <c r="B56" s="124"/>
      <c r="C56" s="1215" t="s">
        <v>51</v>
      </c>
      <c r="D56" s="1215"/>
      <c r="E56" s="1216"/>
      <c r="F56" s="125">
        <v>46</v>
      </c>
      <c r="G56" s="125">
        <v>46</v>
      </c>
      <c r="H56" s="126">
        <v>46</v>
      </c>
    </row>
    <row r="57" spans="2:8" ht="53.25" customHeight="1" x14ac:dyDescent="0.15">
      <c r="B57" s="124"/>
      <c r="C57" s="1217" t="s">
        <v>52</v>
      </c>
      <c r="D57" s="1217"/>
      <c r="E57" s="1218"/>
      <c r="F57" s="127">
        <v>3879</v>
      </c>
      <c r="G57" s="127">
        <v>4712</v>
      </c>
      <c r="H57" s="128">
        <v>5580</v>
      </c>
    </row>
    <row r="58" spans="2:8" ht="45.75" customHeight="1" x14ac:dyDescent="0.15">
      <c r="B58" s="129"/>
      <c r="C58" s="1205" t="s">
        <v>601</v>
      </c>
      <c r="D58" s="1206"/>
      <c r="E58" s="1207"/>
      <c r="F58" s="130">
        <v>3108</v>
      </c>
      <c r="G58" s="130">
        <v>3594</v>
      </c>
      <c r="H58" s="131">
        <v>4316</v>
      </c>
    </row>
    <row r="59" spans="2:8" ht="45.75" customHeight="1" x14ac:dyDescent="0.15">
      <c r="B59" s="129"/>
      <c r="C59" s="1205" t="s">
        <v>602</v>
      </c>
      <c r="D59" s="1206"/>
      <c r="E59" s="1207"/>
      <c r="F59" s="130">
        <v>0</v>
      </c>
      <c r="G59" s="130">
        <v>620</v>
      </c>
      <c r="H59" s="131">
        <v>756</v>
      </c>
    </row>
    <row r="60" spans="2:8" ht="45.75" customHeight="1" x14ac:dyDescent="0.15">
      <c r="B60" s="129"/>
      <c r="C60" s="1205" t="s">
        <v>603</v>
      </c>
      <c r="D60" s="1206"/>
      <c r="E60" s="1207"/>
      <c r="F60" s="130">
        <v>230</v>
      </c>
      <c r="G60" s="130">
        <v>235</v>
      </c>
      <c r="H60" s="131">
        <v>241</v>
      </c>
    </row>
    <row r="61" spans="2:8" ht="45.75" customHeight="1" x14ac:dyDescent="0.15">
      <c r="B61" s="129"/>
      <c r="C61" s="1205" t="s">
        <v>604</v>
      </c>
      <c r="D61" s="1206"/>
      <c r="E61" s="1207"/>
      <c r="F61" s="130">
        <v>140</v>
      </c>
      <c r="G61" s="130">
        <v>133</v>
      </c>
      <c r="H61" s="131">
        <v>102</v>
      </c>
    </row>
    <row r="62" spans="2:8" ht="45.75" customHeight="1" thickBot="1" x14ac:dyDescent="0.2">
      <c r="B62" s="132"/>
      <c r="C62" s="1208" t="s">
        <v>605</v>
      </c>
      <c r="D62" s="1209"/>
      <c r="E62" s="1210"/>
      <c r="F62" s="133">
        <v>14</v>
      </c>
      <c r="G62" s="133">
        <v>25</v>
      </c>
      <c r="H62" s="134">
        <v>40</v>
      </c>
    </row>
    <row r="63" spans="2:8" ht="52.5" customHeight="1" thickBot="1" x14ac:dyDescent="0.2">
      <c r="B63" s="135"/>
      <c r="C63" s="1211" t="s">
        <v>53</v>
      </c>
      <c r="D63" s="1211"/>
      <c r="E63" s="1212"/>
      <c r="F63" s="136">
        <v>7010</v>
      </c>
      <c r="G63" s="136">
        <v>8628</v>
      </c>
      <c r="H63" s="137">
        <v>9520</v>
      </c>
    </row>
    <row r="64" spans="2:8" x14ac:dyDescent="0.15"/>
  </sheetData>
  <sheetProtection algorithmName="SHA-512" hashValue="OP93lXP/EyqU1isRUqV9NE6KMO/Vs0li4cux1XGLHR0hb65IAGMI56Kw7lt5vkdH6God0pklIELIG++qYHRQhw==" saltValue="+1GhgkyNWr200hoWvyBG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27181</v>
      </c>
      <c r="E3" s="156"/>
      <c r="F3" s="157">
        <v>46402</v>
      </c>
      <c r="G3" s="158"/>
      <c r="H3" s="159"/>
    </row>
    <row r="4" spans="1:8" x14ac:dyDescent="0.15">
      <c r="A4" s="160"/>
      <c r="B4" s="161"/>
      <c r="C4" s="162"/>
      <c r="D4" s="163">
        <v>19678</v>
      </c>
      <c r="E4" s="164"/>
      <c r="F4" s="165">
        <v>26897</v>
      </c>
      <c r="G4" s="166"/>
      <c r="H4" s="167"/>
    </row>
    <row r="5" spans="1:8" x14ac:dyDescent="0.15">
      <c r="A5" s="148" t="s">
        <v>557</v>
      </c>
      <c r="B5" s="153"/>
      <c r="C5" s="154"/>
      <c r="D5" s="155">
        <v>67413</v>
      </c>
      <c r="E5" s="156"/>
      <c r="F5" s="157">
        <v>66343</v>
      </c>
      <c r="G5" s="158"/>
      <c r="H5" s="159"/>
    </row>
    <row r="6" spans="1:8" x14ac:dyDescent="0.15">
      <c r="A6" s="160"/>
      <c r="B6" s="161"/>
      <c r="C6" s="162"/>
      <c r="D6" s="163">
        <v>32984</v>
      </c>
      <c r="E6" s="164"/>
      <c r="F6" s="165">
        <v>34529</v>
      </c>
      <c r="G6" s="166"/>
      <c r="H6" s="167"/>
    </row>
    <row r="7" spans="1:8" x14ac:dyDescent="0.15">
      <c r="A7" s="148" t="s">
        <v>558</v>
      </c>
      <c r="B7" s="153"/>
      <c r="C7" s="154"/>
      <c r="D7" s="155">
        <v>36251</v>
      </c>
      <c r="E7" s="156"/>
      <c r="F7" s="157">
        <v>56416</v>
      </c>
      <c r="G7" s="158"/>
      <c r="H7" s="159"/>
    </row>
    <row r="8" spans="1:8" x14ac:dyDescent="0.15">
      <c r="A8" s="160"/>
      <c r="B8" s="161"/>
      <c r="C8" s="162"/>
      <c r="D8" s="163">
        <v>23075</v>
      </c>
      <c r="E8" s="164"/>
      <c r="F8" s="165">
        <v>32623</v>
      </c>
      <c r="G8" s="166"/>
      <c r="H8" s="167"/>
    </row>
    <row r="9" spans="1:8" x14ac:dyDescent="0.15">
      <c r="A9" s="148" t="s">
        <v>559</v>
      </c>
      <c r="B9" s="153"/>
      <c r="C9" s="154"/>
      <c r="D9" s="155">
        <v>32439</v>
      </c>
      <c r="E9" s="156"/>
      <c r="F9" s="157">
        <v>49217</v>
      </c>
      <c r="G9" s="158"/>
      <c r="H9" s="159"/>
    </row>
    <row r="10" spans="1:8" x14ac:dyDescent="0.15">
      <c r="A10" s="160"/>
      <c r="B10" s="161"/>
      <c r="C10" s="162"/>
      <c r="D10" s="163">
        <v>22386</v>
      </c>
      <c r="E10" s="164"/>
      <c r="F10" s="165">
        <v>27232</v>
      </c>
      <c r="G10" s="166"/>
      <c r="H10" s="167"/>
    </row>
    <row r="11" spans="1:8" x14ac:dyDescent="0.15">
      <c r="A11" s="148" t="s">
        <v>560</v>
      </c>
      <c r="B11" s="153"/>
      <c r="C11" s="154"/>
      <c r="D11" s="155">
        <v>26278</v>
      </c>
      <c r="E11" s="156"/>
      <c r="F11" s="157">
        <v>49211</v>
      </c>
      <c r="G11" s="158"/>
      <c r="H11" s="159"/>
    </row>
    <row r="12" spans="1:8" x14ac:dyDescent="0.15">
      <c r="A12" s="160"/>
      <c r="B12" s="161"/>
      <c r="C12" s="168"/>
      <c r="D12" s="163">
        <v>21776</v>
      </c>
      <c r="E12" s="164"/>
      <c r="F12" s="165">
        <v>28367</v>
      </c>
      <c r="G12" s="166"/>
      <c r="H12" s="167"/>
    </row>
    <row r="13" spans="1:8" x14ac:dyDescent="0.15">
      <c r="A13" s="148"/>
      <c r="B13" s="153"/>
      <c r="C13" s="169"/>
      <c r="D13" s="170">
        <v>37912</v>
      </c>
      <c r="E13" s="171"/>
      <c r="F13" s="172">
        <v>53518</v>
      </c>
      <c r="G13" s="173"/>
      <c r="H13" s="159"/>
    </row>
    <row r="14" spans="1:8" x14ac:dyDescent="0.15">
      <c r="A14" s="160"/>
      <c r="B14" s="161"/>
      <c r="C14" s="162"/>
      <c r="D14" s="163">
        <v>23980</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6.27</v>
      </c>
      <c r="C19" s="174">
        <f>ROUND(VALUE(SUBSTITUTE(実質収支比率等に係る経年分析!G$48,"▲","-")),2)</f>
        <v>5.41</v>
      </c>
      <c r="D19" s="174">
        <f>ROUND(VALUE(SUBSTITUTE(実質収支比率等に係る経年分析!H$48,"▲","-")),2)</f>
        <v>8.11</v>
      </c>
      <c r="E19" s="174">
        <f>ROUND(VALUE(SUBSTITUTE(実質収支比率等に係る経年分析!I$48,"▲","-")),2)</f>
        <v>8.73</v>
      </c>
      <c r="F19" s="174">
        <f>ROUND(VALUE(SUBSTITUTE(実質収支比率等に係る経年分析!J$48,"▲","-")),2)</f>
        <v>7.84</v>
      </c>
    </row>
    <row r="20" spans="1:11" x14ac:dyDescent="0.15">
      <c r="A20" s="174" t="s">
        <v>57</v>
      </c>
      <c r="B20" s="174">
        <f>ROUND(VALUE(SUBSTITUTE(実質収支比率等に係る経年分析!F$47,"▲","-")),2)</f>
        <v>15.11</v>
      </c>
      <c r="C20" s="174">
        <f>ROUND(VALUE(SUBSTITUTE(実質収支比率等に係る経年分析!G$47,"▲","-")),2)</f>
        <v>15.09</v>
      </c>
      <c r="D20" s="174">
        <f>ROUND(VALUE(SUBSTITUTE(実質収支比率等に係る経年分析!H$47,"▲","-")),2)</f>
        <v>12.43</v>
      </c>
      <c r="E20" s="174">
        <f>ROUND(VALUE(SUBSTITUTE(実質収支比率等に係る経年分析!I$47,"▲","-")),2)</f>
        <v>14.76</v>
      </c>
      <c r="F20" s="174">
        <f>ROUND(VALUE(SUBSTITUTE(実質収支比率等に係る経年分析!J$47,"▲","-")),2)</f>
        <v>15.13</v>
      </c>
    </row>
    <row r="21" spans="1:11" x14ac:dyDescent="0.15">
      <c r="A21" s="174" t="s">
        <v>58</v>
      </c>
      <c r="B21" s="174">
        <f>IF(ISNUMBER(VALUE(SUBSTITUTE(実質収支比率等に係る経年分析!F$49,"▲","-"))),ROUND(VALUE(SUBSTITUTE(実質収支比率等に係る経年分析!F$49,"▲","-")),2),NA())</f>
        <v>-0.17</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4.05</v>
      </c>
      <c r="F21" s="174">
        <f>IF(ISNUMBER(VALUE(SUBSTITUTE(実質収支比率等に係る経年分析!J$49,"▲","-"))),ROUND(VALUE(SUBSTITUTE(実質収支比率等に係る経年分析!J$49,"▲","-")),2),NA())</f>
        <v>-0.97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春雨墓苑事業特別会計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1.1299999999999999</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3292</v>
      </c>
      <c r="E42" s="176"/>
      <c r="F42" s="176"/>
      <c r="G42" s="176">
        <f>'実質公債費比率（分子）の構造'!L$52</f>
        <v>3246</v>
      </c>
      <c r="H42" s="176"/>
      <c r="I42" s="176"/>
      <c r="J42" s="176">
        <f>'実質公債費比率（分子）の構造'!M$52</f>
        <v>3172</v>
      </c>
      <c r="K42" s="176"/>
      <c r="L42" s="176"/>
      <c r="M42" s="176">
        <f>'実質公債費比率（分子）の構造'!N$52</f>
        <v>3188</v>
      </c>
      <c r="N42" s="176"/>
      <c r="O42" s="176"/>
      <c r="P42" s="176">
        <f>'実質公債費比率（分子）の構造'!O$52</f>
        <v>3189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736</v>
      </c>
      <c r="C45" s="176"/>
      <c r="D45" s="176"/>
      <c r="E45" s="176">
        <f>'実質公債費比率（分子）の構造'!L$49</f>
        <v>1092</v>
      </c>
      <c r="F45" s="176"/>
      <c r="G45" s="176"/>
      <c r="H45" s="176">
        <f>'実質公債費比率（分子）の構造'!M$49</f>
        <v>1487</v>
      </c>
      <c r="I45" s="176"/>
      <c r="J45" s="176"/>
      <c r="K45" s="176">
        <f>'実質公債費比率（分子）の構造'!N$49</f>
        <v>428</v>
      </c>
      <c r="L45" s="176"/>
      <c r="M45" s="176"/>
      <c r="N45" s="176">
        <f>'実質公債費比率（分子）の構造'!O$49</f>
        <v>1160</v>
      </c>
      <c r="O45" s="176"/>
      <c r="P45" s="176"/>
    </row>
    <row r="46" spans="1:16" x14ac:dyDescent="0.15">
      <c r="A46" s="176" t="s">
        <v>69</v>
      </c>
      <c r="B46" s="176">
        <f>'実質公債費比率（分子）の構造'!K$48</f>
        <v>488</v>
      </c>
      <c r="C46" s="176"/>
      <c r="D46" s="176"/>
      <c r="E46" s="176">
        <f>'実質公債費比率（分子）の構造'!L$48</f>
        <v>525</v>
      </c>
      <c r="F46" s="176"/>
      <c r="G46" s="176"/>
      <c r="H46" s="176">
        <f>'実質公債費比率（分子）の構造'!M$48</f>
        <v>488</v>
      </c>
      <c r="I46" s="176"/>
      <c r="J46" s="176"/>
      <c r="K46" s="176">
        <f>'実質公債費比率（分子）の構造'!N$48</f>
        <v>454</v>
      </c>
      <c r="L46" s="176"/>
      <c r="M46" s="176"/>
      <c r="N46" s="176">
        <f>'実質公債費比率（分子）の構造'!O$48</f>
        <v>397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2219</v>
      </c>
      <c r="C49" s="176"/>
      <c r="D49" s="176"/>
      <c r="E49" s="176">
        <f>'実質公債費比率（分子）の構造'!L$45</f>
        <v>2165</v>
      </c>
      <c r="F49" s="176"/>
      <c r="G49" s="176"/>
      <c r="H49" s="176">
        <f>'実質公債費比率（分子）の構造'!M$45</f>
        <v>2083</v>
      </c>
      <c r="I49" s="176"/>
      <c r="J49" s="176"/>
      <c r="K49" s="176">
        <f>'実質公債費比率（分子）の構造'!N$45</f>
        <v>2140</v>
      </c>
      <c r="L49" s="176"/>
      <c r="M49" s="176"/>
      <c r="N49" s="176">
        <f>'実質公債費比率（分子）の構造'!O$45</f>
        <v>2254</v>
      </c>
      <c r="O49" s="176"/>
      <c r="P49" s="176"/>
    </row>
    <row r="50" spans="1:16" x14ac:dyDescent="0.15">
      <c r="A50" s="176" t="s">
        <v>73</v>
      </c>
      <c r="B50" s="176" t="e">
        <f>NA()</f>
        <v>#N/A</v>
      </c>
      <c r="C50" s="176">
        <f>IF(ISNUMBER('実質公債費比率（分子）の構造'!K$53),'実質公債費比率（分子）の構造'!K$53,NA())</f>
        <v>151</v>
      </c>
      <c r="D50" s="176" t="e">
        <f>NA()</f>
        <v>#N/A</v>
      </c>
      <c r="E50" s="176" t="e">
        <f>NA()</f>
        <v>#N/A</v>
      </c>
      <c r="F50" s="176">
        <f>IF(ISNUMBER('実質公債費比率（分子）の構造'!L$53),'実質公債費比率（分子）の構造'!L$53,NA())</f>
        <v>536</v>
      </c>
      <c r="G50" s="176" t="e">
        <f>NA()</f>
        <v>#N/A</v>
      </c>
      <c r="H50" s="176" t="e">
        <f>NA()</f>
        <v>#N/A</v>
      </c>
      <c r="I50" s="176">
        <f>IF(ISNUMBER('実質公債費比率（分子）の構造'!M$53),'実質公債費比率（分子）の構造'!M$53,NA())</f>
        <v>886</v>
      </c>
      <c r="J50" s="176" t="e">
        <f>NA()</f>
        <v>#N/A</v>
      </c>
      <c r="K50" s="176" t="e">
        <f>NA()</f>
        <v>#N/A</v>
      </c>
      <c r="L50" s="176">
        <f>IF(ISNUMBER('実質公債費比率（分子）の構造'!N$53),'実質公債費比率（分子）の構造'!N$53,NA())</f>
        <v>-166</v>
      </c>
      <c r="M50" s="176" t="e">
        <f>NA()</f>
        <v>#N/A</v>
      </c>
      <c r="N50" s="176" t="e">
        <f>NA()</f>
        <v>#N/A</v>
      </c>
      <c r="O50" s="176">
        <f>IF(ISNUMBER('実質公債費比率（分子）の構造'!O$53),'実質公債費比率（分子）の構造'!O$53,NA())</f>
        <v>622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33505</v>
      </c>
      <c r="E56" s="175"/>
      <c r="F56" s="175"/>
      <c r="G56" s="175">
        <f>'将来負担比率（分子）の構造'!J$52</f>
        <v>34415</v>
      </c>
      <c r="H56" s="175"/>
      <c r="I56" s="175"/>
      <c r="J56" s="175">
        <f>'将来負担比率（分子）の構造'!K$52</f>
        <v>34512</v>
      </c>
      <c r="K56" s="175"/>
      <c r="L56" s="175"/>
      <c r="M56" s="175">
        <f>'将来負担比率（分子）の構造'!L$52</f>
        <v>34584</v>
      </c>
      <c r="N56" s="175"/>
      <c r="O56" s="175"/>
      <c r="P56" s="175">
        <f>'将来負担比率（分子）の構造'!M$52</f>
        <v>33364</v>
      </c>
    </row>
    <row r="57" spans="1:16" x14ac:dyDescent="0.15">
      <c r="A57" s="175" t="s">
        <v>44</v>
      </c>
      <c r="B57" s="175"/>
      <c r="C57" s="175"/>
      <c r="D57" s="175">
        <f>'将来負担比率（分子）の構造'!I$51</f>
        <v>7572</v>
      </c>
      <c r="E57" s="175"/>
      <c r="F57" s="175"/>
      <c r="G57" s="175">
        <f>'将来負担比率（分子）の構造'!J$51</f>
        <v>8016</v>
      </c>
      <c r="H57" s="175"/>
      <c r="I57" s="175"/>
      <c r="J57" s="175">
        <f>'将来負担比率（分子）の構造'!K$51</f>
        <v>8175</v>
      </c>
      <c r="K57" s="175"/>
      <c r="L57" s="175"/>
      <c r="M57" s="175">
        <f>'将来負担比率（分子）の構造'!L$51</f>
        <v>7742</v>
      </c>
      <c r="N57" s="175"/>
      <c r="O57" s="175"/>
      <c r="P57" s="175">
        <f>'将来負担比率（分子）の構造'!M$51</f>
        <v>7068</v>
      </c>
    </row>
    <row r="58" spans="1:16" x14ac:dyDescent="0.15">
      <c r="A58" s="175" t="s">
        <v>43</v>
      </c>
      <c r="B58" s="175"/>
      <c r="C58" s="175"/>
      <c r="D58" s="175">
        <f>'将来負担比率（分子）の構造'!I$50</f>
        <v>9295</v>
      </c>
      <c r="E58" s="175"/>
      <c r="F58" s="175"/>
      <c r="G58" s="175">
        <f>'将来負担比率（分子）の構造'!J$50</f>
        <v>9548</v>
      </c>
      <c r="H58" s="175"/>
      <c r="I58" s="175"/>
      <c r="J58" s="175">
        <f>'将来負担比率（分子）の構造'!K$50</f>
        <v>8728</v>
      </c>
      <c r="K58" s="175"/>
      <c r="L58" s="175"/>
      <c r="M58" s="175">
        <f>'将来負担比率（分子）の構造'!L$50</f>
        <v>10216</v>
      </c>
      <c r="N58" s="175"/>
      <c r="O58" s="175"/>
      <c r="P58" s="175">
        <f>'将来負担比率（分子）の構造'!M$50</f>
        <v>11137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1138</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4711</v>
      </c>
      <c r="C62" s="175"/>
      <c r="D62" s="175"/>
      <c r="E62" s="175">
        <f>'将来負担比率（分子）の構造'!J$45</f>
        <v>4637</v>
      </c>
      <c r="F62" s="175"/>
      <c r="G62" s="175"/>
      <c r="H62" s="175">
        <f>'将来負担比率（分子）の構造'!K$45</f>
        <v>4608</v>
      </c>
      <c r="I62" s="175"/>
      <c r="J62" s="175"/>
      <c r="K62" s="175">
        <f>'将来負担比率（分子）の構造'!L$45</f>
        <v>4606</v>
      </c>
      <c r="L62" s="175"/>
      <c r="M62" s="175"/>
      <c r="N62" s="175">
        <f>'将来負担比率（分子）の構造'!M$45</f>
        <v>4724</v>
      </c>
      <c r="O62" s="175"/>
      <c r="P62" s="175"/>
    </row>
    <row r="63" spans="1:16" x14ac:dyDescent="0.15">
      <c r="A63" s="175" t="s">
        <v>36</v>
      </c>
      <c r="B63" s="175">
        <f>'将来負担比率（分子）の構造'!I$44</f>
        <v>12889</v>
      </c>
      <c r="C63" s="175"/>
      <c r="D63" s="175"/>
      <c r="E63" s="175">
        <f>'将来負担比率（分子）の構造'!J$44</f>
        <v>15614</v>
      </c>
      <c r="F63" s="175"/>
      <c r="G63" s="175"/>
      <c r="H63" s="175">
        <f>'将来負担比率（分子）の構造'!K$44</f>
        <v>16973</v>
      </c>
      <c r="I63" s="175"/>
      <c r="J63" s="175"/>
      <c r="K63" s="175">
        <f>'将来負担比率（分子）の構造'!L$44</f>
        <v>13099</v>
      </c>
      <c r="L63" s="175"/>
      <c r="M63" s="175"/>
      <c r="N63" s="175">
        <f>'将来負担比率（分子）の構造'!M$44</f>
        <v>12035</v>
      </c>
      <c r="O63" s="175"/>
      <c r="P63" s="175"/>
    </row>
    <row r="64" spans="1:16" x14ac:dyDescent="0.15">
      <c r="A64" s="175" t="s">
        <v>35</v>
      </c>
      <c r="B64" s="175">
        <f>'将来負担比率（分子）の構造'!I$43</f>
        <v>7554</v>
      </c>
      <c r="C64" s="175"/>
      <c r="D64" s="175"/>
      <c r="E64" s="175">
        <f>'将来負担比率（分子）の構造'!J$43</f>
        <v>7656</v>
      </c>
      <c r="F64" s="175"/>
      <c r="G64" s="175"/>
      <c r="H64" s="175">
        <f>'将来負担比率（分子）の構造'!K$43</f>
        <v>7338</v>
      </c>
      <c r="I64" s="175"/>
      <c r="J64" s="175"/>
      <c r="K64" s="175">
        <f>'将来負担比率（分子）の構造'!L$43</f>
        <v>6727</v>
      </c>
      <c r="L64" s="175"/>
      <c r="M64" s="175"/>
      <c r="N64" s="175">
        <f>'将来負担比率（分子）の構造'!M$43</f>
        <v>6080</v>
      </c>
      <c r="O64" s="175"/>
      <c r="P64" s="175"/>
    </row>
    <row r="65" spans="1:16" x14ac:dyDescent="0.15">
      <c r="A65" s="175" t="s">
        <v>34</v>
      </c>
      <c r="B65" s="175">
        <f>'将来負担比率（分子）の構造'!I$42</f>
        <v>592</v>
      </c>
      <c r="C65" s="175"/>
      <c r="D65" s="175"/>
      <c r="E65" s="175">
        <f>'将来負担比率（分子）の構造'!J$42</f>
        <v>520</v>
      </c>
      <c r="F65" s="175"/>
      <c r="G65" s="175"/>
      <c r="H65" s="175">
        <f>'将来負担比率（分子）の構造'!K$42</f>
        <v>498</v>
      </c>
      <c r="I65" s="175"/>
      <c r="J65" s="175"/>
      <c r="K65" s="175">
        <f>'将来負担比率（分子）の構造'!L$42</f>
        <v>55</v>
      </c>
      <c r="L65" s="175"/>
      <c r="M65" s="175"/>
      <c r="N65" s="175">
        <f>'将来負担比率（分子）の構造'!M$42</f>
        <v>449</v>
      </c>
      <c r="O65" s="175"/>
      <c r="P65" s="175"/>
    </row>
    <row r="66" spans="1:16" x14ac:dyDescent="0.15">
      <c r="A66" s="175" t="s">
        <v>33</v>
      </c>
      <c r="B66" s="175">
        <f>'将来負担比率（分子）の構造'!I$41</f>
        <v>22598</v>
      </c>
      <c r="C66" s="175"/>
      <c r="D66" s="175"/>
      <c r="E66" s="175">
        <f>'将来負担比率（分子）の構造'!J$41</f>
        <v>25733</v>
      </c>
      <c r="F66" s="175"/>
      <c r="G66" s="175"/>
      <c r="H66" s="175">
        <f>'将来負担比率（分子）の構造'!K$41</f>
        <v>26636</v>
      </c>
      <c r="I66" s="175"/>
      <c r="J66" s="175"/>
      <c r="K66" s="175">
        <f>'将来負担比率（分子）の構造'!L$41</f>
        <v>25762</v>
      </c>
      <c r="L66" s="175"/>
      <c r="M66" s="175"/>
      <c r="N66" s="175">
        <f>'将来負担比率（分子）の構造'!M$41</f>
        <v>25035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2180</v>
      </c>
      <c r="G67" s="175" t="e">
        <f>NA()</f>
        <v>#N/A</v>
      </c>
      <c r="H67" s="175" t="e">
        <f>NA()</f>
        <v>#N/A</v>
      </c>
      <c r="I67" s="175">
        <f>IF(ISNUMBER('将来負担比率（分子）の構造'!K$53), IF('将来負担比率（分子）の構造'!K$53 &lt; 0, 0, '将来負担比率（分子）の構造'!K$53), NA())</f>
        <v>4636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3085</v>
      </c>
      <c r="C72" s="179">
        <f>基金残高に係る経年分析!G55</f>
        <v>3870</v>
      </c>
      <c r="D72" s="179">
        <f>基金残高に係る経年分析!H55</f>
        <v>3894</v>
      </c>
    </row>
    <row r="73" spans="1:16" x14ac:dyDescent="0.15">
      <c r="A73" s="178" t="s">
        <v>80</v>
      </c>
      <c r="B73" s="179">
        <f>基金残高に係る経年分析!F56</f>
        <v>46</v>
      </c>
      <c r="C73" s="179">
        <f>基金残高に係る経年分析!G56</f>
        <v>46</v>
      </c>
      <c r="D73" s="179">
        <f>基金残高に係る経年分析!H56</f>
        <v>46</v>
      </c>
    </row>
    <row r="74" spans="1:16" x14ac:dyDescent="0.15">
      <c r="A74" s="178" t="s">
        <v>81</v>
      </c>
      <c r="B74" s="179">
        <f>基金残高に係る経年分析!F57</f>
        <v>3879</v>
      </c>
      <c r="C74" s="179">
        <f>基金残高に係る経年分析!G57</f>
        <v>4712</v>
      </c>
      <c r="D74" s="179">
        <f>基金残高に係る経年分析!H57</f>
        <v>5580</v>
      </c>
    </row>
  </sheetData>
  <sheetProtection algorithmName="SHA-512" hashValue="H2IBh0nK4IoGDtZEgagl0OqKz+mFfjGYs8Aq4/45rok8gVY12TB1XN5BdeAts9W9htJjDFZBgP3k1rkgnUNmMQ==" saltValue="h607EHJl8XgzPjwAp2oJ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19063560</v>
      </c>
      <c r="S5" s="677"/>
      <c r="T5" s="677"/>
      <c r="U5" s="677"/>
      <c r="V5" s="677"/>
      <c r="W5" s="677"/>
      <c r="X5" s="677"/>
      <c r="Y5" s="702"/>
      <c r="Z5" s="715">
        <v>40.6</v>
      </c>
      <c r="AA5" s="715"/>
      <c r="AB5" s="715"/>
      <c r="AC5" s="715"/>
      <c r="AD5" s="716">
        <v>17441745</v>
      </c>
      <c r="AE5" s="716"/>
      <c r="AF5" s="716"/>
      <c r="AG5" s="716"/>
      <c r="AH5" s="716"/>
      <c r="AI5" s="716"/>
      <c r="AJ5" s="716"/>
      <c r="AK5" s="716"/>
      <c r="AL5" s="703">
        <v>67.400000000000006</v>
      </c>
      <c r="AM5" s="685"/>
      <c r="AN5" s="685"/>
      <c r="AO5" s="704"/>
      <c r="AP5" s="679" t="s">
        <v>229</v>
      </c>
      <c r="AQ5" s="680"/>
      <c r="AR5" s="680"/>
      <c r="AS5" s="680"/>
      <c r="AT5" s="680"/>
      <c r="AU5" s="680"/>
      <c r="AV5" s="680"/>
      <c r="AW5" s="680"/>
      <c r="AX5" s="680"/>
      <c r="AY5" s="680"/>
      <c r="AZ5" s="680"/>
      <c r="BA5" s="680"/>
      <c r="BB5" s="680"/>
      <c r="BC5" s="680"/>
      <c r="BD5" s="680"/>
      <c r="BE5" s="680"/>
      <c r="BF5" s="681"/>
      <c r="BG5" s="621">
        <v>17652646</v>
      </c>
      <c r="BH5" s="622"/>
      <c r="BI5" s="622"/>
      <c r="BJ5" s="622"/>
      <c r="BK5" s="622"/>
      <c r="BL5" s="622"/>
      <c r="BM5" s="622"/>
      <c r="BN5" s="623"/>
      <c r="BO5" s="659">
        <v>92.6</v>
      </c>
      <c r="BP5" s="659"/>
      <c r="BQ5" s="659"/>
      <c r="BR5" s="659"/>
      <c r="BS5" s="660">
        <v>210859</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324948</v>
      </c>
      <c r="S6" s="622"/>
      <c r="T6" s="622"/>
      <c r="U6" s="622"/>
      <c r="V6" s="622"/>
      <c r="W6" s="622"/>
      <c r="X6" s="622"/>
      <c r="Y6" s="623"/>
      <c r="Z6" s="659">
        <v>0.7</v>
      </c>
      <c r="AA6" s="659"/>
      <c r="AB6" s="659"/>
      <c r="AC6" s="659"/>
      <c r="AD6" s="660">
        <v>324948</v>
      </c>
      <c r="AE6" s="660"/>
      <c r="AF6" s="660"/>
      <c r="AG6" s="660"/>
      <c r="AH6" s="660"/>
      <c r="AI6" s="660"/>
      <c r="AJ6" s="660"/>
      <c r="AK6" s="660"/>
      <c r="AL6" s="624">
        <v>1.3</v>
      </c>
      <c r="AM6" s="625"/>
      <c r="AN6" s="625"/>
      <c r="AO6" s="661"/>
      <c r="AP6" s="618" t="s">
        <v>234</v>
      </c>
      <c r="AQ6" s="619"/>
      <c r="AR6" s="619"/>
      <c r="AS6" s="619"/>
      <c r="AT6" s="619"/>
      <c r="AU6" s="619"/>
      <c r="AV6" s="619"/>
      <c r="AW6" s="619"/>
      <c r="AX6" s="619"/>
      <c r="AY6" s="619"/>
      <c r="AZ6" s="619"/>
      <c r="BA6" s="619"/>
      <c r="BB6" s="619"/>
      <c r="BC6" s="619"/>
      <c r="BD6" s="619"/>
      <c r="BE6" s="619"/>
      <c r="BF6" s="620"/>
      <c r="BG6" s="621">
        <v>17652646</v>
      </c>
      <c r="BH6" s="622"/>
      <c r="BI6" s="622"/>
      <c r="BJ6" s="622"/>
      <c r="BK6" s="622"/>
      <c r="BL6" s="622"/>
      <c r="BM6" s="622"/>
      <c r="BN6" s="623"/>
      <c r="BO6" s="659">
        <v>92.6</v>
      </c>
      <c r="BP6" s="659"/>
      <c r="BQ6" s="659"/>
      <c r="BR6" s="659"/>
      <c r="BS6" s="660">
        <v>210859</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319082</v>
      </c>
      <c r="CS6" s="622"/>
      <c r="CT6" s="622"/>
      <c r="CU6" s="622"/>
      <c r="CV6" s="622"/>
      <c r="CW6" s="622"/>
      <c r="CX6" s="622"/>
      <c r="CY6" s="623"/>
      <c r="CZ6" s="703">
        <v>0.7</v>
      </c>
      <c r="DA6" s="685"/>
      <c r="DB6" s="685"/>
      <c r="DC6" s="705"/>
      <c r="DD6" s="627">
        <v>1650</v>
      </c>
      <c r="DE6" s="622"/>
      <c r="DF6" s="622"/>
      <c r="DG6" s="622"/>
      <c r="DH6" s="622"/>
      <c r="DI6" s="622"/>
      <c r="DJ6" s="622"/>
      <c r="DK6" s="622"/>
      <c r="DL6" s="622"/>
      <c r="DM6" s="622"/>
      <c r="DN6" s="622"/>
      <c r="DO6" s="622"/>
      <c r="DP6" s="623"/>
      <c r="DQ6" s="627">
        <v>319082</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8331</v>
      </c>
      <c r="S7" s="622"/>
      <c r="T7" s="622"/>
      <c r="U7" s="622"/>
      <c r="V7" s="622"/>
      <c r="W7" s="622"/>
      <c r="X7" s="622"/>
      <c r="Y7" s="623"/>
      <c r="Z7" s="659">
        <v>0</v>
      </c>
      <c r="AA7" s="659"/>
      <c r="AB7" s="659"/>
      <c r="AC7" s="659"/>
      <c r="AD7" s="660">
        <v>8331</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8819174</v>
      </c>
      <c r="BH7" s="622"/>
      <c r="BI7" s="622"/>
      <c r="BJ7" s="622"/>
      <c r="BK7" s="622"/>
      <c r="BL7" s="622"/>
      <c r="BM7" s="622"/>
      <c r="BN7" s="623"/>
      <c r="BO7" s="659">
        <v>46.3</v>
      </c>
      <c r="BP7" s="659"/>
      <c r="BQ7" s="659"/>
      <c r="BR7" s="659"/>
      <c r="BS7" s="660">
        <v>210462</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6977286</v>
      </c>
      <c r="CS7" s="622"/>
      <c r="CT7" s="622"/>
      <c r="CU7" s="622"/>
      <c r="CV7" s="622"/>
      <c r="CW7" s="622"/>
      <c r="CX7" s="622"/>
      <c r="CY7" s="623"/>
      <c r="CZ7" s="659">
        <v>15.7</v>
      </c>
      <c r="DA7" s="659"/>
      <c r="DB7" s="659"/>
      <c r="DC7" s="659"/>
      <c r="DD7" s="627">
        <v>886961</v>
      </c>
      <c r="DE7" s="622"/>
      <c r="DF7" s="622"/>
      <c r="DG7" s="622"/>
      <c r="DH7" s="622"/>
      <c r="DI7" s="622"/>
      <c r="DJ7" s="622"/>
      <c r="DK7" s="622"/>
      <c r="DL7" s="622"/>
      <c r="DM7" s="622"/>
      <c r="DN7" s="622"/>
      <c r="DO7" s="622"/>
      <c r="DP7" s="623"/>
      <c r="DQ7" s="627">
        <v>5170297</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146207</v>
      </c>
      <c r="S8" s="622"/>
      <c r="T8" s="622"/>
      <c r="U8" s="622"/>
      <c r="V8" s="622"/>
      <c r="W8" s="622"/>
      <c r="X8" s="622"/>
      <c r="Y8" s="623"/>
      <c r="Z8" s="659">
        <v>0.3</v>
      </c>
      <c r="AA8" s="659"/>
      <c r="AB8" s="659"/>
      <c r="AC8" s="659"/>
      <c r="AD8" s="660">
        <v>146207</v>
      </c>
      <c r="AE8" s="660"/>
      <c r="AF8" s="660"/>
      <c r="AG8" s="660"/>
      <c r="AH8" s="660"/>
      <c r="AI8" s="660"/>
      <c r="AJ8" s="660"/>
      <c r="AK8" s="660"/>
      <c r="AL8" s="624">
        <v>0.6</v>
      </c>
      <c r="AM8" s="625"/>
      <c r="AN8" s="625"/>
      <c r="AO8" s="661"/>
      <c r="AP8" s="618" t="s">
        <v>240</v>
      </c>
      <c r="AQ8" s="619"/>
      <c r="AR8" s="619"/>
      <c r="AS8" s="619"/>
      <c r="AT8" s="619"/>
      <c r="AU8" s="619"/>
      <c r="AV8" s="619"/>
      <c r="AW8" s="619"/>
      <c r="AX8" s="619"/>
      <c r="AY8" s="619"/>
      <c r="AZ8" s="619"/>
      <c r="BA8" s="619"/>
      <c r="BB8" s="619"/>
      <c r="BC8" s="619"/>
      <c r="BD8" s="619"/>
      <c r="BE8" s="619"/>
      <c r="BF8" s="620"/>
      <c r="BG8" s="621">
        <v>230831</v>
      </c>
      <c r="BH8" s="622"/>
      <c r="BI8" s="622"/>
      <c r="BJ8" s="622"/>
      <c r="BK8" s="622"/>
      <c r="BL8" s="622"/>
      <c r="BM8" s="622"/>
      <c r="BN8" s="623"/>
      <c r="BO8" s="659">
        <v>1.2</v>
      </c>
      <c r="BP8" s="659"/>
      <c r="BQ8" s="659"/>
      <c r="BR8" s="659"/>
      <c r="BS8" s="660" t="s">
        <v>132</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19185424</v>
      </c>
      <c r="CS8" s="622"/>
      <c r="CT8" s="622"/>
      <c r="CU8" s="622"/>
      <c r="CV8" s="622"/>
      <c r="CW8" s="622"/>
      <c r="CX8" s="622"/>
      <c r="CY8" s="623"/>
      <c r="CZ8" s="659">
        <v>43.3</v>
      </c>
      <c r="DA8" s="659"/>
      <c r="DB8" s="659"/>
      <c r="DC8" s="659"/>
      <c r="DD8" s="627">
        <v>332820</v>
      </c>
      <c r="DE8" s="622"/>
      <c r="DF8" s="622"/>
      <c r="DG8" s="622"/>
      <c r="DH8" s="622"/>
      <c r="DI8" s="622"/>
      <c r="DJ8" s="622"/>
      <c r="DK8" s="622"/>
      <c r="DL8" s="622"/>
      <c r="DM8" s="622"/>
      <c r="DN8" s="622"/>
      <c r="DO8" s="622"/>
      <c r="DP8" s="623"/>
      <c r="DQ8" s="627">
        <v>9793281</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100610</v>
      </c>
      <c r="S9" s="622"/>
      <c r="T9" s="622"/>
      <c r="U9" s="622"/>
      <c r="V9" s="622"/>
      <c r="W9" s="622"/>
      <c r="X9" s="622"/>
      <c r="Y9" s="623"/>
      <c r="Z9" s="659">
        <v>0.2</v>
      </c>
      <c r="AA9" s="659"/>
      <c r="AB9" s="659"/>
      <c r="AC9" s="659"/>
      <c r="AD9" s="660">
        <v>100610</v>
      </c>
      <c r="AE9" s="660"/>
      <c r="AF9" s="660"/>
      <c r="AG9" s="660"/>
      <c r="AH9" s="660"/>
      <c r="AI9" s="660"/>
      <c r="AJ9" s="660"/>
      <c r="AK9" s="660"/>
      <c r="AL9" s="624">
        <v>0.4</v>
      </c>
      <c r="AM9" s="625"/>
      <c r="AN9" s="625"/>
      <c r="AO9" s="661"/>
      <c r="AP9" s="618" t="s">
        <v>243</v>
      </c>
      <c r="AQ9" s="619"/>
      <c r="AR9" s="619"/>
      <c r="AS9" s="619"/>
      <c r="AT9" s="619"/>
      <c r="AU9" s="619"/>
      <c r="AV9" s="619"/>
      <c r="AW9" s="619"/>
      <c r="AX9" s="619"/>
      <c r="AY9" s="619"/>
      <c r="AZ9" s="619"/>
      <c r="BA9" s="619"/>
      <c r="BB9" s="619"/>
      <c r="BC9" s="619"/>
      <c r="BD9" s="619"/>
      <c r="BE9" s="619"/>
      <c r="BF9" s="620"/>
      <c r="BG9" s="621">
        <v>7256695</v>
      </c>
      <c r="BH9" s="622"/>
      <c r="BI9" s="622"/>
      <c r="BJ9" s="622"/>
      <c r="BK9" s="622"/>
      <c r="BL9" s="622"/>
      <c r="BM9" s="622"/>
      <c r="BN9" s="623"/>
      <c r="BO9" s="659">
        <v>38.1</v>
      </c>
      <c r="BP9" s="659"/>
      <c r="BQ9" s="659"/>
      <c r="BR9" s="659"/>
      <c r="BS9" s="660" t="s">
        <v>132</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5574765</v>
      </c>
      <c r="CS9" s="622"/>
      <c r="CT9" s="622"/>
      <c r="CU9" s="622"/>
      <c r="CV9" s="622"/>
      <c r="CW9" s="622"/>
      <c r="CX9" s="622"/>
      <c r="CY9" s="623"/>
      <c r="CZ9" s="659">
        <v>12.6</v>
      </c>
      <c r="DA9" s="659"/>
      <c r="DB9" s="659"/>
      <c r="DC9" s="659"/>
      <c r="DD9" s="627">
        <v>95334</v>
      </c>
      <c r="DE9" s="622"/>
      <c r="DF9" s="622"/>
      <c r="DG9" s="622"/>
      <c r="DH9" s="622"/>
      <c r="DI9" s="622"/>
      <c r="DJ9" s="622"/>
      <c r="DK9" s="622"/>
      <c r="DL9" s="622"/>
      <c r="DM9" s="622"/>
      <c r="DN9" s="622"/>
      <c r="DO9" s="622"/>
      <c r="DP9" s="623"/>
      <c r="DQ9" s="627">
        <v>4639439</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246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307596</v>
      </c>
      <c r="BH10" s="622"/>
      <c r="BI10" s="622"/>
      <c r="BJ10" s="622"/>
      <c r="BK10" s="622"/>
      <c r="BL10" s="622"/>
      <c r="BM10" s="622"/>
      <c r="BN10" s="623"/>
      <c r="BO10" s="659">
        <v>1.6</v>
      </c>
      <c r="BP10" s="659"/>
      <c r="BQ10" s="659"/>
      <c r="BR10" s="659"/>
      <c r="BS10" s="660" t="s">
        <v>132</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v>46540</v>
      </c>
      <c r="CS10" s="622"/>
      <c r="CT10" s="622"/>
      <c r="CU10" s="622"/>
      <c r="CV10" s="622"/>
      <c r="CW10" s="622"/>
      <c r="CX10" s="622"/>
      <c r="CY10" s="623"/>
      <c r="CZ10" s="659">
        <v>0.1</v>
      </c>
      <c r="DA10" s="659"/>
      <c r="DB10" s="659"/>
      <c r="DC10" s="659"/>
      <c r="DD10" s="627" t="s">
        <v>132</v>
      </c>
      <c r="DE10" s="622"/>
      <c r="DF10" s="622"/>
      <c r="DG10" s="622"/>
      <c r="DH10" s="622"/>
      <c r="DI10" s="622"/>
      <c r="DJ10" s="622"/>
      <c r="DK10" s="622"/>
      <c r="DL10" s="622"/>
      <c r="DM10" s="622"/>
      <c r="DN10" s="622"/>
      <c r="DO10" s="622"/>
      <c r="DP10" s="623"/>
      <c r="DQ10" s="627">
        <v>38783</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3077815</v>
      </c>
      <c r="S11" s="622"/>
      <c r="T11" s="622"/>
      <c r="U11" s="622"/>
      <c r="V11" s="622"/>
      <c r="W11" s="622"/>
      <c r="X11" s="622"/>
      <c r="Y11" s="623"/>
      <c r="Z11" s="624">
        <v>6.6</v>
      </c>
      <c r="AA11" s="625"/>
      <c r="AB11" s="625"/>
      <c r="AC11" s="626"/>
      <c r="AD11" s="627">
        <v>3077815</v>
      </c>
      <c r="AE11" s="622"/>
      <c r="AF11" s="622"/>
      <c r="AG11" s="622"/>
      <c r="AH11" s="622"/>
      <c r="AI11" s="622"/>
      <c r="AJ11" s="622"/>
      <c r="AK11" s="623"/>
      <c r="AL11" s="624">
        <v>11.9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1024052</v>
      </c>
      <c r="BH11" s="622"/>
      <c r="BI11" s="622"/>
      <c r="BJ11" s="622"/>
      <c r="BK11" s="622"/>
      <c r="BL11" s="622"/>
      <c r="BM11" s="622"/>
      <c r="BN11" s="623"/>
      <c r="BO11" s="659">
        <v>5.4</v>
      </c>
      <c r="BP11" s="659"/>
      <c r="BQ11" s="659"/>
      <c r="BR11" s="659"/>
      <c r="BS11" s="660">
        <v>210462</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184372</v>
      </c>
      <c r="CS11" s="622"/>
      <c r="CT11" s="622"/>
      <c r="CU11" s="622"/>
      <c r="CV11" s="622"/>
      <c r="CW11" s="622"/>
      <c r="CX11" s="622"/>
      <c r="CY11" s="623"/>
      <c r="CZ11" s="659">
        <v>0.4</v>
      </c>
      <c r="DA11" s="659"/>
      <c r="DB11" s="659"/>
      <c r="DC11" s="659"/>
      <c r="DD11" s="627">
        <v>95076</v>
      </c>
      <c r="DE11" s="622"/>
      <c r="DF11" s="622"/>
      <c r="DG11" s="622"/>
      <c r="DH11" s="622"/>
      <c r="DI11" s="622"/>
      <c r="DJ11" s="622"/>
      <c r="DK11" s="622"/>
      <c r="DL11" s="622"/>
      <c r="DM11" s="622"/>
      <c r="DN11" s="622"/>
      <c r="DO11" s="622"/>
      <c r="DP11" s="623"/>
      <c r="DQ11" s="627">
        <v>171576</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35445</v>
      </c>
      <c r="S12" s="622"/>
      <c r="T12" s="622"/>
      <c r="U12" s="622"/>
      <c r="V12" s="622"/>
      <c r="W12" s="622"/>
      <c r="X12" s="622"/>
      <c r="Y12" s="623"/>
      <c r="Z12" s="659">
        <v>0.1</v>
      </c>
      <c r="AA12" s="659"/>
      <c r="AB12" s="659"/>
      <c r="AC12" s="659"/>
      <c r="AD12" s="660">
        <v>35445</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7727702</v>
      </c>
      <c r="BH12" s="622"/>
      <c r="BI12" s="622"/>
      <c r="BJ12" s="622"/>
      <c r="BK12" s="622"/>
      <c r="BL12" s="622"/>
      <c r="BM12" s="622"/>
      <c r="BN12" s="623"/>
      <c r="BO12" s="659">
        <v>40.5</v>
      </c>
      <c r="BP12" s="659"/>
      <c r="BQ12" s="659"/>
      <c r="BR12" s="659"/>
      <c r="BS12" s="660" t="s">
        <v>132</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969873</v>
      </c>
      <c r="CS12" s="622"/>
      <c r="CT12" s="622"/>
      <c r="CU12" s="622"/>
      <c r="CV12" s="622"/>
      <c r="CW12" s="622"/>
      <c r="CX12" s="622"/>
      <c r="CY12" s="623"/>
      <c r="CZ12" s="659">
        <v>2.2000000000000002</v>
      </c>
      <c r="DA12" s="659"/>
      <c r="DB12" s="659"/>
      <c r="DC12" s="659"/>
      <c r="DD12" s="627">
        <v>58813</v>
      </c>
      <c r="DE12" s="622"/>
      <c r="DF12" s="622"/>
      <c r="DG12" s="622"/>
      <c r="DH12" s="622"/>
      <c r="DI12" s="622"/>
      <c r="DJ12" s="622"/>
      <c r="DK12" s="622"/>
      <c r="DL12" s="622"/>
      <c r="DM12" s="622"/>
      <c r="DN12" s="622"/>
      <c r="DO12" s="622"/>
      <c r="DP12" s="623"/>
      <c r="DQ12" s="627">
        <v>779997</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246</v>
      </c>
      <c r="AA13" s="659"/>
      <c r="AB13" s="659"/>
      <c r="AC13" s="659"/>
      <c r="AD13" s="660" t="s">
        <v>132</v>
      </c>
      <c r="AE13" s="660"/>
      <c r="AF13" s="660"/>
      <c r="AG13" s="660"/>
      <c r="AH13" s="660"/>
      <c r="AI13" s="660"/>
      <c r="AJ13" s="660"/>
      <c r="AK13" s="660"/>
      <c r="AL13" s="624" t="s">
        <v>132</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7627612</v>
      </c>
      <c r="BH13" s="622"/>
      <c r="BI13" s="622"/>
      <c r="BJ13" s="622"/>
      <c r="BK13" s="622"/>
      <c r="BL13" s="622"/>
      <c r="BM13" s="622"/>
      <c r="BN13" s="623"/>
      <c r="BO13" s="659">
        <v>40</v>
      </c>
      <c r="BP13" s="659"/>
      <c r="BQ13" s="659"/>
      <c r="BR13" s="659"/>
      <c r="BS13" s="660" t="s">
        <v>132</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3208383</v>
      </c>
      <c r="CS13" s="622"/>
      <c r="CT13" s="622"/>
      <c r="CU13" s="622"/>
      <c r="CV13" s="622"/>
      <c r="CW13" s="622"/>
      <c r="CX13" s="622"/>
      <c r="CY13" s="623"/>
      <c r="CZ13" s="659">
        <v>7.2</v>
      </c>
      <c r="DA13" s="659"/>
      <c r="DB13" s="659"/>
      <c r="DC13" s="659"/>
      <c r="DD13" s="627">
        <v>1219170</v>
      </c>
      <c r="DE13" s="622"/>
      <c r="DF13" s="622"/>
      <c r="DG13" s="622"/>
      <c r="DH13" s="622"/>
      <c r="DI13" s="622"/>
      <c r="DJ13" s="622"/>
      <c r="DK13" s="622"/>
      <c r="DL13" s="622"/>
      <c r="DM13" s="622"/>
      <c r="DN13" s="622"/>
      <c r="DO13" s="622"/>
      <c r="DP13" s="623"/>
      <c r="DQ13" s="627">
        <v>2426468</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59">
        <v>0</v>
      </c>
      <c r="AA14" s="659"/>
      <c r="AB14" s="659"/>
      <c r="AC14" s="659"/>
      <c r="AD14" s="660">
        <v>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309675</v>
      </c>
      <c r="BH14" s="622"/>
      <c r="BI14" s="622"/>
      <c r="BJ14" s="622"/>
      <c r="BK14" s="622"/>
      <c r="BL14" s="622"/>
      <c r="BM14" s="622"/>
      <c r="BN14" s="623"/>
      <c r="BO14" s="659">
        <v>1.6</v>
      </c>
      <c r="BP14" s="659"/>
      <c r="BQ14" s="659"/>
      <c r="BR14" s="659"/>
      <c r="BS14" s="660" t="s">
        <v>246</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1424184</v>
      </c>
      <c r="CS14" s="622"/>
      <c r="CT14" s="622"/>
      <c r="CU14" s="622"/>
      <c r="CV14" s="622"/>
      <c r="CW14" s="622"/>
      <c r="CX14" s="622"/>
      <c r="CY14" s="623"/>
      <c r="CZ14" s="659">
        <v>3.2</v>
      </c>
      <c r="DA14" s="659"/>
      <c r="DB14" s="659"/>
      <c r="DC14" s="659"/>
      <c r="DD14" s="627">
        <v>157266</v>
      </c>
      <c r="DE14" s="622"/>
      <c r="DF14" s="622"/>
      <c r="DG14" s="622"/>
      <c r="DH14" s="622"/>
      <c r="DI14" s="622"/>
      <c r="DJ14" s="622"/>
      <c r="DK14" s="622"/>
      <c r="DL14" s="622"/>
      <c r="DM14" s="622"/>
      <c r="DN14" s="622"/>
      <c r="DO14" s="622"/>
      <c r="DP14" s="623"/>
      <c r="DQ14" s="627">
        <v>1274160</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246</v>
      </c>
      <c r="AA15" s="659"/>
      <c r="AB15" s="659"/>
      <c r="AC15" s="659"/>
      <c r="AD15" s="660" t="s">
        <v>132</v>
      </c>
      <c r="AE15" s="660"/>
      <c r="AF15" s="660"/>
      <c r="AG15" s="660"/>
      <c r="AH15" s="660"/>
      <c r="AI15" s="660"/>
      <c r="AJ15" s="660"/>
      <c r="AK15" s="660"/>
      <c r="AL15" s="624" t="s">
        <v>132</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793874</v>
      </c>
      <c r="BH15" s="622"/>
      <c r="BI15" s="622"/>
      <c r="BJ15" s="622"/>
      <c r="BK15" s="622"/>
      <c r="BL15" s="622"/>
      <c r="BM15" s="622"/>
      <c r="BN15" s="623"/>
      <c r="BO15" s="659">
        <v>4.2</v>
      </c>
      <c r="BP15" s="659"/>
      <c r="BQ15" s="659"/>
      <c r="BR15" s="659"/>
      <c r="BS15" s="660" t="s">
        <v>132</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4200587</v>
      </c>
      <c r="CS15" s="622"/>
      <c r="CT15" s="622"/>
      <c r="CU15" s="622"/>
      <c r="CV15" s="622"/>
      <c r="CW15" s="622"/>
      <c r="CX15" s="622"/>
      <c r="CY15" s="623"/>
      <c r="CZ15" s="659">
        <v>9.5</v>
      </c>
      <c r="DA15" s="659"/>
      <c r="DB15" s="659"/>
      <c r="DC15" s="659"/>
      <c r="DD15" s="627">
        <v>519737</v>
      </c>
      <c r="DE15" s="622"/>
      <c r="DF15" s="622"/>
      <c r="DG15" s="622"/>
      <c r="DH15" s="622"/>
      <c r="DI15" s="622"/>
      <c r="DJ15" s="622"/>
      <c r="DK15" s="622"/>
      <c r="DL15" s="622"/>
      <c r="DM15" s="622"/>
      <c r="DN15" s="622"/>
      <c r="DO15" s="622"/>
      <c r="DP15" s="623"/>
      <c r="DQ15" s="627">
        <v>2913430</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72249</v>
      </c>
      <c r="S16" s="622"/>
      <c r="T16" s="622"/>
      <c r="U16" s="622"/>
      <c r="V16" s="622"/>
      <c r="W16" s="622"/>
      <c r="X16" s="622"/>
      <c r="Y16" s="623"/>
      <c r="Z16" s="659">
        <v>0.2</v>
      </c>
      <c r="AA16" s="659"/>
      <c r="AB16" s="659"/>
      <c r="AC16" s="659"/>
      <c r="AD16" s="660">
        <v>72249</v>
      </c>
      <c r="AE16" s="660"/>
      <c r="AF16" s="660"/>
      <c r="AG16" s="660"/>
      <c r="AH16" s="660"/>
      <c r="AI16" s="660"/>
      <c r="AJ16" s="660"/>
      <c r="AK16" s="660"/>
      <c r="AL16" s="624">
        <v>0.3</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v>2221</v>
      </c>
      <c r="BH16" s="622"/>
      <c r="BI16" s="622"/>
      <c r="BJ16" s="622"/>
      <c r="BK16" s="622"/>
      <c r="BL16" s="622"/>
      <c r="BM16" s="622"/>
      <c r="BN16" s="623"/>
      <c r="BO16" s="659">
        <v>0</v>
      </c>
      <c r="BP16" s="659"/>
      <c r="BQ16" s="659"/>
      <c r="BR16" s="659"/>
      <c r="BS16" s="660">
        <v>397</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t="s">
        <v>246</v>
      </c>
      <c r="CS16" s="622"/>
      <c r="CT16" s="622"/>
      <c r="CU16" s="622"/>
      <c r="CV16" s="622"/>
      <c r="CW16" s="622"/>
      <c r="CX16" s="622"/>
      <c r="CY16" s="623"/>
      <c r="CZ16" s="659" t="s">
        <v>132</v>
      </c>
      <c r="DA16" s="659"/>
      <c r="DB16" s="659"/>
      <c r="DC16" s="659"/>
      <c r="DD16" s="627" t="s">
        <v>246</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320069</v>
      </c>
      <c r="S17" s="622"/>
      <c r="T17" s="622"/>
      <c r="U17" s="622"/>
      <c r="V17" s="622"/>
      <c r="W17" s="622"/>
      <c r="X17" s="622"/>
      <c r="Y17" s="623"/>
      <c r="Z17" s="659">
        <v>0.7</v>
      </c>
      <c r="AA17" s="659"/>
      <c r="AB17" s="659"/>
      <c r="AC17" s="659"/>
      <c r="AD17" s="660">
        <v>320069</v>
      </c>
      <c r="AE17" s="660"/>
      <c r="AF17" s="660"/>
      <c r="AG17" s="660"/>
      <c r="AH17" s="660"/>
      <c r="AI17" s="660"/>
      <c r="AJ17" s="660"/>
      <c r="AK17" s="660"/>
      <c r="AL17" s="624">
        <v>1.2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2254203</v>
      </c>
      <c r="CS17" s="622"/>
      <c r="CT17" s="622"/>
      <c r="CU17" s="622"/>
      <c r="CV17" s="622"/>
      <c r="CW17" s="622"/>
      <c r="CX17" s="622"/>
      <c r="CY17" s="623"/>
      <c r="CZ17" s="659">
        <v>5.0999999999999996</v>
      </c>
      <c r="DA17" s="659"/>
      <c r="DB17" s="659"/>
      <c r="DC17" s="659"/>
      <c r="DD17" s="627" t="s">
        <v>132</v>
      </c>
      <c r="DE17" s="622"/>
      <c r="DF17" s="622"/>
      <c r="DG17" s="622"/>
      <c r="DH17" s="622"/>
      <c r="DI17" s="622"/>
      <c r="DJ17" s="622"/>
      <c r="DK17" s="622"/>
      <c r="DL17" s="622"/>
      <c r="DM17" s="622"/>
      <c r="DN17" s="622"/>
      <c r="DO17" s="622"/>
      <c r="DP17" s="623"/>
      <c r="DQ17" s="627">
        <v>2249830</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200383</v>
      </c>
      <c r="S18" s="622"/>
      <c r="T18" s="622"/>
      <c r="U18" s="622"/>
      <c r="V18" s="622"/>
      <c r="W18" s="622"/>
      <c r="X18" s="622"/>
      <c r="Y18" s="623"/>
      <c r="Z18" s="659">
        <v>0.4</v>
      </c>
      <c r="AA18" s="659"/>
      <c r="AB18" s="659"/>
      <c r="AC18" s="659"/>
      <c r="AD18" s="660">
        <v>200383</v>
      </c>
      <c r="AE18" s="660"/>
      <c r="AF18" s="660"/>
      <c r="AG18" s="660"/>
      <c r="AH18" s="660"/>
      <c r="AI18" s="660"/>
      <c r="AJ18" s="660"/>
      <c r="AK18" s="660"/>
      <c r="AL18" s="624">
        <v>0.8</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246</v>
      </c>
      <c r="BP18" s="659"/>
      <c r="BQ18" s="659"/>
      <c r="BR18" s="659"/>
      <c r="BS18" s="660" t="s">
        <v>132</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246</v>
      </c>
      <c r="DA18" s="659"/>
      <c r="DB18" s="659"/>
      <c r="DC18" s="659"/>
      <c r="DD18" s="627" t="s">
        <v>132</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196523</v>
      </c>
      <c r="S19" s="622"/>
      <c r="T19" s="622"/>
      <c r="U19" s="622"/>
      <c r="V19" s="622"/>
      <c r="W19" s="622"/>
      <c r="X19" s="622"/>
      <c r="Y19" s="623"/>
      <c r="Z19" s="659">
        <v>0.4</v>
      </c>
      <c r="AA19" s="659"/>
      <c r="AB19" s="659"/>
      <c r="AC19" s="659"/>
      <c r="AD19" s="660">
        <v>196523</v>
      </c>
      <c r="AE19" s="660"/>
      <c r="AF19" s="660"/>
      <c r="AG19" s="660"/>
      <c r="AH19" s="660"/>
      <c r="AI19" s="660"/>
      <c r="AJ19" s="660"/>
      <c r="AK19" s="660"/>
      <c r="AL19" s="624">
        <v>0.8</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1410914</v>
      </c>
      <c r="BH19" s="622"/>
      <c r="BI19" s="622"/>
      <c r="BJ19" s="622"/>
      <c r="BK19" s="622"/>
      <c r="BL19" s="622"/>
      <c r="BM19" s="622"/>
      <c r="BN19" s="623"/>
      <c r="BO19" s="659">
        <v>7.4</v>
      </c>
      <c r="BP19" s="659"/>
      <c r="BQ19" s="659"/>
      <c r="BR19" s="659"/>
      <c r="BS19" s="660" t="s">
        <v>132</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246</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3860</v>
      </c>
      <c r="S20" s="622"/>
      <c r="T20" s="622"/>
      <c r="U20" s="622"/>
      <c r="V20" s="622"/>
      <c r="W20" s="622"/>
      <c r="X20" s="622"/>
      <c r="Y20" s="623"/>
      <c r="Z20" s="659">
        <v>0</v>
      </c>
      <c r="AA20" s="659"/>
      <c r="AB20" s="659"/>
      <c r="AC20" s="659"/>
      <c r="AD20" s="660">
        <v>3860</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1410914</v>
      </c>
      <c r="BH20" s="622"/>
      <c r="BI20" s="622"/>
      <c r="BJ20" s="622"/>
      <c r="BK20" s="622"/>
      <c r="BL20" s="622"/>
      <c r="BM20" s="622"/>
      <c r="BN20" s="623"/>
      <c r="BO20" s="659">
        <v>7.4</v>
      </c>
      <c r="BP20" s="659"/>
      <c r="BQ20" s="659"/>
      <c r="BR20" s="659"/>
      <c r="BS20" s="660" t="s">
        <v>132</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44344699</v>
      </c>
      <c r="CS20" s="622"/>
      <c r="CT20" s="622"/>
      <c r="CU20" s="622"/>
      <c r="CV20" s="622"/>
      <c r="CW20" s="622"/>
      <c r="CX20" s="622"/>
      <c r="CY20" s="623"/>
      <c r="CZ20" s="659">
        <v>100</v>
      </c>
      <c r="DA20" s="659"/>
      <c r="DB20" s="659"/>
      <c r="DC20" s="659"/>
      <c r="DD20" s="627">
        <v>3366827</v>
      </c>
      <c r="DE20" s="622"/>
      <c r="DF20" s="622"/>
      <c r="DG20" s="622"/>
      <c r="DH20" s="622"/>
      <c r="DI20" s="622"/>
      <c r="DJ20" s="622"/>
      <c r="DK20" s="622"/>
      <c r="DL20" s="622"/>
      <c r="DM20" s="622"/>
      <c r="DN20" s="622"/>
      <c r="DO20" s="622"/>
      <c r="DP20" s="623"/>
      <c r="DQ20" s="627">
        <v>29776343</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4386790</v>
      </c>
      <c r="S21" s="622"/>
      <c r="T21" s="622"/>
      <c r="U21" s="622"/>
      <c r="V21" s="622"/>
      <c r="W21" s="622"/>
      <c r="X21" s="622"/>
      <c r="Y21" s="623"/>
      <c r="Z21" s="659">
        <v>9.3000000000000007</v>
      </c>
      <c r="AA21" s="659"/>
      <c r="AB21" s="659"/>
      <c r="AC21" s="659"/>
      <c r="AD21" s="660">
        <v>3885087</v>
      </c>
      <c r="AE21" s="660"/>
      <c r="AF21" s="660"/>
      <c r="AG21" s="660"/>
      <c r="AH21" s="660"/>
      <c r="AI21" s="660"/>
      <c r="AJ21" s="660"/>
      <c r="AK21" s="660"/>
      <c r="AL21" s="624">
        <v>15</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59" t="s">
        <v>132</v>
      </c>
      <c r="BP21" s="659"/>
      <c r="BQ21" s="659"/>
      <c r="BR21" s="659"/>
      <c r="BS21" s="660" t="s">
        <v>246</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3885087</v>
      </c>
      <c r="S22" s="622"/>
      <c r="T22" s="622"/>
      <c r="U22" s="622"/>
      <c r="V22" s="622"/>
      <c r="W22" s="622"/>
      <c r="X22" s="622"/>
      <c r="Y22" s="623"/>
      <c r="Z22" s="659">
        <v>8.3000000000000007</v>
      </c>
      <c r="AA22" s="659"/>
      <c r="AB22" s="659"/>
      <c r="AC22" s="659"/>
      <c r="AD22" s="660">
        <v>3885087</v>
      </c>
      <c r="AE22" s="660"/>
      <c r="AF22" s="660"/>
      <c r="AG22" s="660"/>
      <c r="AH22" s="660"/>
      <c r="AI22" s="660"/>
      <c r="AJ22" s="660"/>
      <c r="AK22" s="660"/>
      <c r="AL22" s="624">
        <v>15</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246</v>
      </c>
      <c r="BP22" s="659"/>
      <c r="BQ22" s="659"/>
      <c r="BR22" s="659"/>
      <c r="BS22" s="660" t="s">
        <v>246</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501703</v>
      </c>
      <c r="S23" s="622"/>
      <c r="T23" s="622"/>
      <c r="U23" s="622"/>
      <c r="V23" s="622"/>
      <c r="W23" s="622"/>
      <c r="X23" s="622"/>
      <c r="Y23" s="623"/>
      <c r="Z23" s="659">
        <v>1.1000000000000001</v>
      </c>
      <c r="AA23" s="659"/>
      <c r="AB23" s="659"/>
      <c r="AC23" s="659"/>
      <c r="AD23" s="660" t="s">
        <v>246</v>
      </c>
      <c r="AE23" s="660"/>
      <c r="AF23" s="660"/>
      <c r="AG23" s="660"/>
      <c r="AH23" s="660"/>
      <c r="AI23" s="660"/>
      <c r="AJ23" s="660"/>
      <c r="AK23" s="660"/>
      <c r="AL23" s="624" t="s">
        <v>246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1410914</v>
      </c>
      <c r="BH23" s="622"/>
      <c r="BI23" s="622"/>
      <c r="BJ23" s="622"/>
      <c r="BK23" s="622"/>
      <c r="BL23" s="622"/>
      <c r="BM23" s="622"/>
      <c r="BN23" s="623"/>
      <c r="BO23" s="659">
        <v>7.4</v>
      </c>
      <c r="BP23" s="659"/>
      <c r="BQ23" s="659"/>
      <c r="BR23" s="659"/>
      <c r="BS23" s="660" t="s">
        <v>132</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246</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59" t="s">
        <v>246</v>
      </c>
      <c r="BP24" s="659"/>
      <c r="BQ24" s="659"/>
      <c r="BR24" s="659"/>
      <c r="BS24" s="660" t="s">
        <v>132</v>
      </c>
      <c r="BT24" s="660"/>
      <c r="BU24" s="660"/>
      <c r="BV24" s="660"/>
      <c r="BW24" s="660"/>
      <c r="BX24" s="660"/>
      <c r="BY24" s="660"/>
      <c r="BZ24" s="660"/>
      <c r="CA24" s="660"/>
      <c r="CB24" s="698"/>
      <c r="CD24" s="679" t="s">
        <v>293</v>
      </c>
      <c r="CE24" s="680"/>
      <c r="CF24" s="680"/>
      <c r="CG24" s="680"/>
      <c r="CH24" s="680"/>
      <c r="CI24" s="680"/>
      <c r="CJ24" s="680"/>
      <c r="CK24" s="680"/>
      <c r="CL24" s="680"/>
      <c r="CM24" s="680"/>
      <c r="CN24" s="680"/>
      <c r="CO24" s="680"/>
      <c r="CP24" s="680"/>
      <c r="CQ24" s="681"/>
      <c r="CR24" s="676">
        <v>20648716</v>
      </c>
      <c r="CS24" s="677"/>
      <c r="CT24" s="677"/>
      <c r="CU24" s="677"/>
      <c r="CV24" s="677"/>
      <c r="CW24" s="677"/>
      <c r="CX24" s="677"/>
      <c r="CY24" s="702"/>
      <c r="CZ24" s="703">
        <v>46.6</v>
      </c>
      <c r="DA24" s="685"/>
      <c r="DB24" s="685"/>
      <c r="DC24" s="705"/>
      <c r="DD24" s="701">
        <v>11961970</v>
      </c>
      <c r="DE24" s="677"/>
      <c r="DF24" s="677"/>
      <c r="DG24" s="677"/>
      <c r="DH24" s="677"/>
      <c r="DI24" s="677"/>
      <c r="DJ24" s="677"/>
      <c r="DK24" s="702"/>
      <c r="DL24" s="701">
        <v>11067031</v>
      </c>
      <c r="DM24" s="677"/>
      <c r="DN24" s="677"/>
      <c r="DO24" s="677"/>
      <c r="DP24" s="677"/>
      <c r="DQ24" s="677"/>
      <c r="DR24" s="677"/>
      <c r="DS24" s="677"/>
      <c r="DT24" s="677"/>
      <c r="DU24" s="677"/>
      <c r="DV24" s="702"/>
      <c r="DW24" s="703">
        <v>42.4</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27736411</v>
      </c>
      <c r="S25" s="622"/>
      <c r="T25" s="622"/>
      <c r="U25" s="622"/>
      <c r="V25" s="622"/>
      <c r="W25" s="622"/>
      <c r="X25" s="622"/>
      <c r="Y25" s="623"/>
      <c r="Z25" s="659">
        <v>59.1</v>
      </c>
      <c r="AA25" s="659"/>
      <c r="AB25" s="659"/>
      <c r="AC25" s="659"/>
      <c r="AD25" s="660">
        <v>25612893</v>
      </c>
      <c r="AE25" s="660"/>
      <c r="AF25" s="660"/>
      <c r="AG25" s="660"/>
      <c r="AH25" s="660"/>
      <c r="AI25" s="660"/>
      <c r="AJ25" s="660"/>
      <c r="AK25" s="660"/>
      <c r="AL25" s="624">
        <v>98.9</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246</v>
      </c>
      <c r="BP25" s="659"/>
      <c r="BQ25" s="659"/>
      <c r="BR25" s="659"/>
      <c r="BS25" s="660" t="s">
        <v>132</v>
      </c>
      <c r="BT25" s="660"/>
      <c r="BU25" s="660"/>
      <c r="BV25" s="660"/>
      <c r="BW25" s="660"/>
      <c r="BX25" s="660"/>
      <c r="BY25" s="660"/>
      <c r="BZ25" s="660"/>
      <c r="CA25" s="660"/>
      <c r="CB25" s="698"/>
      <c r="CD25" s="618" t="s">
        <v>296</v>
      </c>
      <c r="CE25" s="619"/>
      <c r="CF25" s="619"/>
      <c r="CG25" s="619"/>
      <c r="CH25" s="619"/>
      <c r="CI25" s="619"/>
      <c r="CJ25" s="619"/>
      <c r="CK25" s="619"/>
      <c r="CL25" s="619"/>
      <c r="CM25" s="619"/>
      <c r="CN25" s="619"/>
      <c r="CO25" s="619"/>
      <c r="CP25" s="619"/>
      <c r="CQ25" s="620"/>
      <c r="CR25" s="621">
        <v>6831646</v>
      </c>
      <c r="CS25" s="634"/>
      <c r="CT25" s="634"/>
      <c r="CU25" s="634"/>
      <c r="CV25" s="634"/>
      <c r="CW25" s="634"/>
      <c r="CX25" s="634"/>
      <c r="CY25" s="635"/>
      <c r="CZ25" s="624">
        <v>15.4</v>
      </c>
      <c r="DA25" s="636"/>
      <c r="DB25" s="636"/>
      <c r="DC25" s="637"/>
      <c r="DD25" s="627">
        <v>5859293</v>
      </c>
      <c r="DE25" s="634"/>
      <c r="DF25" s="634"/>
      <c r="DG25" s="634"/>
      <c r="DH25" s="634"/>
      <c r="DI25" s="634"/>
      <c r="DJ25" s="634"/>
      <c r="DK25" s="635"/>
      <c r="DL25" s="627">
        <v>5174696</v>
      </c>
      <c r="DM25" s="634"/>
      <c r="DN25" s="634"/>
      <c r="DO25" s="634"/>
      <c r="DP25" s="634"/>
      <c r="DQ25" s="634"/>
      <c r="DR25" s="634"/>
      <c r="DS25" s="634"/>
      <c r="DT25" s="634"/>
      <c r="DU25" s="634"/>
      <c r="DV25" s="635"/>
      <c r="DW25" s="624">
        <v>19.8</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17654</v>
      </c>
      <c r="S26" s="622"/>
      <c r="T26" s="622"/>
      <c r="U26" s="622"/>
      <c r="V26" s="622"/>
      <c r="W26" s="622"/>
      <c r="X26" s="622"/>
      <c r="Y26" s="623"/>
      <c r="Z26" s="659">
        <v>0</v>
      </c>
      <c r="AA26" s="659"/>
      <c r="AB26" s="659"/>
      <c r="AC26" s="659"/>
      <c r="AD26" s="660">
        <v>17654</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299</v>
      </c>
      <c r="CE26" s="619"/>
      <c r="CF26" s="619"/>
      <c r="CG26" s="619"/>
      <c r="CH26" s="619"/>
      <c r="CI26" s="619"/>
      <c r="CJ26" s="619"/>
      <c r="CK26" s="619"/>
      <c r="CL26" s="619"/>
      <c r="CM26" s="619"/>
      <c r="CN26" s="619"/>
      <c r="CO26" s="619"/>
      <c r="CP26" s="619"/>
      <c r="CQ26" s="620"/>
      <c r="CR26" s="621">
        <v>4299484</v>
      </c>
      <c r="CS26" s="622"/>
      <c r="CT26" s="622"/>
      <c r="CU26" s="622"/>
      <c r="CV26" s="622"/>
      <c r="CW26" s="622"/>
      <c r="CX26" s="622"/>
      <c r="CY26" s="623"/>
      <c r="CZ26" s="624">
        <v>9.6999999999999993</v>
      </c>
      <c r="DA26" s="636"/>
      <c r="DB26" s="636"/>
      <c r="DC26" s="637"/>
      <c r="DD26" s="627">
        <v>3569535</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159148</v>
      </c>
      <c r="S27" s="622"/>
      <c r="T27" s="622"/>
      <c r="U27" s="622"/>
      <c r="V27" s="622"/>
      <c r="W27" s="622"/>
      <c r="X27" s="622"/>
      <c r="Y27" s="623"/>
      <c r="Z27" s="659">
        <v>0.3</v>
      </c>
      <c r="AA27" s="659"/>
      <c r="AB27" s="659"/>
      <c r="AC27" s="659"/>
      <c r="AD27" s="660" t="s">
        <v>132</v>
      </c>
      <c r="AE27" s="660"/>
      <c r="AF27" s="660"/>
      <c r="AG27" s="660"/>
      <c r="AH27" s="660"/>
      <c r="AI27" s="660"/>
      <c r="AJ27" s="660"/>
      <c r="AK27" s="660"/>
      <c r="AL27" s="624" t="s">
        <v>132</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19063560</v>
      </c>
      <c r="BH27" s="622"/>
      <c r="BI27" s="622"/>
      <c r="BJ27" s="622"/>
      <c r="BK27" s="622"/>
      <c r="BL27" s="622"/>
      <c r="BM27" s="622"/>
      <c r="BN27" s="623"/>
      <c r="BO27" s="659">
        <v>100</v>
      </c>
      <c r="BP27" s="659"/>
      <c r="BQ27" s="659"/>
      <c r="BR27" s="659"/>
      <c r="BS27" s="660">
        <v>210859</v>
      </c>
      <c r="BT27" s="660"/>
      <c r="BU27" s="660"/>
      <c r="BV27" s="660"/>
      <c r="BW27" s="660"/>
      <c r="BX27" s="660"/>
      <c r="BY27" s="660"/>
      <c r="BZ27" s="660"/>
      <c r="CA27" s="660"/>
      <c r="CB27" s="698"/>
      <c r="CD27" s="618" t="s">
        <v>302</v>
      </c>
      <c r="CE27" s="619"/>
      <c r="CF27" s="619"/>
      <c r="CG27" s="619"/>
      <c r="CH27" s="619"/>
      <c r="CI27" s="619"/>
      <c r="CJ27" s="619"/>
      <c r="CK27" s="619"/>
      <c r="CL27" s="619"/>
      <c r="CM27" s="619"/>
      <c r="CN27" s="619"/>
      <c r="CO27" s="619"/>
      <c r="CP27" s="619"/>
      <c r="CQ27" s="620"/>
      <c r="CR27" s="621">
        <v>11562867</v>
      </c>
      <c r="CS27" s="634"/>
      <c r="CT27" s="634"/>
      <c r="CU27" s="634"/>
      <c r="CV27" s="634"/>
      <c r="CW27" s="634"/>
      <c r="CX27" s="634"/>
      <c r="CY27" s="635"/>
      <c r="CZ27" s="624">
        <v>26.1</v>
      </c>
      <c r="DA27" s="636"/>
      <c r="DB27" s="636"/>
      <c r="DC27" s="637"/>
      <c r="DD27" s="627">
        <v>3852847</v>
      </c>
      <c r="DE27" s="634"/>
      <c r="DF27" s="634"/>
      <c r="DG27" s="634"/>
      <c r="DH27" s="634"/>
      <c r="DI27" s="634"/>
      <c r="DJ27" s="634"/>
      <c r="DK27" s="635"/>
      <c r="DL27" s="627">
        <v>3642505</v>
      </c>
      <c r="DM27" s="634"/>
      <c r="DN27" s="634"/>
      <c r="DO27" s="634"/>
      <c r="DP27" s="634"/>
      <c r="DQ27" s="634"/>
      <c r="DR27" s="634"/>
      <c r="DS27" s="634"/>
      <c r="DT27" s="634"/>
      <c r="DU27" s="634"/>
      <c r="DV27" s="635"/>
      <c r="DW27" s="624">
        <v>14</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439527</v>
      </c>
      <c r="S28" s="622"/>
      <c r="T28" s="622"/>
      <c r="U28" s="622"/>
      <c r="V28" s="622"/>
      <c r="W28" s="622"/>
      <c r="X28" s="622"/>
      <c r="Y28" s="623"/>
      <c r="Z28" s="659">
        <v>0.9</v>
      </c>
      <c r="AA28" s="659"/>
      <c r="AB28" s="659"/>
      <c r="AC28" s="659"/>
      <c r="AD28" s="660">
        <v>142605</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2254203</v>
      </c>
      <c r="CS28" s="622"/>
      <c r="CT28" s="622"/>
      <c r="CU28" s="622"/>
      <c r="CV28" s="622"/>
      <c r="CW28" s="622"/>
      <c r="CX28" s="622"/>
      <c r="CY28" s="623"/>
      <c r="CZ28" s="624">
        <v>5.0999999999999996</v>
      </c>
      <c r="DA28" s="636"/>
      <c r="DB28" s="636"/>
      <c r="DC28" s="637"/>
      <c r="DD28" s="627">
        <v>2249830</v>
      </c>
      <c r="DE28" s="622"/>
      <c r="DF28" s="622"/>
      <c r="DG28" s="622"/>
      <c r="DH28" s="622"/>
      <c r="DI28" s="622"/>
      <c r="DJ28" s="622"/>
      <c r="DK28" s="623"/>
      <c r="DL28" s="627">
        <v>2249830</v>
      </c>
      <c r="DM28" s="622"/>
      <c r="DN28" s="622"/>
      <c r="DO28" s="622"/>
      <c r="DP28" s="622"/>
      <c r="DQ28" s="622"/>
      <c r="DR28" s="622"/>
      <c r="DS28" s="622"/>
      <c r="DT28" s="622"/>
      <c r="DU28" s="622"/>
      <c r="DV28" s="623"/>
      <c r="DW28" s="624">
        <v>8.6</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111747</v>
      </c>
      <c r="S29" s="622"/>
      <c r="T29" s="622"/>
      <c r="U29" s="622"/>
      <c r="V29" s="622"/>
      <c r="W29" s="622"/>
      <c r="X29" s="622"/>
      <c r="Y29" s="623"/>
      <c r="Z29" s="659">
        <v>0.2</v>
      </c>
      <c r="AA29" s="659"/>
      <c r="AB29" s="659"/>
      <c r="AC29" s="659"/>
      <c r="AD29" s="660">
        <v>1616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306</v>
      </c>
      <c r="CE29" s="641"/>
      <c r="CF29" s="618" t="s">
        <v>72</v>
      </c>
      <c r="CG29" s="619"/>
      <c r="CH29" s="619"/>
      <c r="CI29" s="619"/>
      <c r="CJ29" s="619"/>
      <c r="CK29" s="619"/>
      <c r="CL29" s="619"/>
      <c r="CM29" s="619"/>
      <c r="CN29" s="619"/>
      <c r="CO29" s="619"/>
      <c r="CP29" s="619"/>
      <c r="CQ29" s="620"/>
      <c r="CR29" s="621">
        <v>2254203</v>
      </c>
      <c r="CS29" s="634"/>
      <c r="CT29" s="634"/>
      <c r="CU29" s="634"/>
      <c r="CV29" s="634"/>
      <c r="CW29" s="634"/>
      <c r="CX29" s="634"/>
      <c r="CY29" s="635"/>
      <c r="CZ29" s="624">
        <v>5.0999999999999996</v>
      </c>
      <c r="DA29" s="636"/>
      <c r="DB29" s="636"/>
      <c r="DC29" s="637"/>
      <c r="DD29" s="627">
        <v>2249830</v>
      </c>
      <c r="DE29" s="634"/>
      <c r="DF29" s="634"/>
      <c r="DG29" s="634"/>
      <c r="DH29" s="634"/>
      <c r="DI29" s="634"/>
      <c r="DJ29" s="634"/>
      <c r="DK29" s="635"/>
      <c r="DL29" s="627">
        <v>2249830</v>
      </c>
      <c r="DM29" s="634"/>
      <c r="DN29" s="634"/>
      <c r="DO29" s="634"/>
      <c r="DP29" s="634"/>
      <c r="DQ29" s="634"/>
      <c r="DR29" s="634"/>
      <c r="DS29" s="634"/>
      <c r="DT29" s="634"/>
      <c r="DU29" s="634"/>
      <c r="DV29" s="635"/>
      <c r="DW29" s="624">
        <v>8.6</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8437553</v>
      </c>
      <c r="S30" s="622"/>
      <c r="T30" s="622"/>
      <c r="U30" s="622"/>
      <c r="V30" s="622"/>
      <c r="W30" s="622"/>
      <c r="X30" s="622"/>
      <c r="Y30" s="623"/>
      <c r="Z30" s="659">
        <v>18</v>
      </c>
      <c r="AA30" s="659"/>
      <c r="AB30" s="659"/>
      <c r="AC30" s="659"/>
      <c r="AD30" s="660" t="s">
        <v>132</v>
      </c>
      <c r="AE30" s="660"/>
      <c r="AF30" s="660"/>
      <c r="AG30" s="660"/>
      <c r="AH30" s="660"/>
      <c r="AI30" s="660"/>
      <c r="AJ30" s="660"/>
      <c r="AK30" s="660"/>
      <c r="AL30" s="624" t="s">
        <v>132</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2175497</v>
      </c>
      <c r="CS30" s="622"/>
      <c r="CT30" s="622"/>
      <c r="CU30" s="622"/>
      <c r="CV30" s="622"/>
      <c r="CW30" s="622"/>
      <c r="CX30" s="622"/>
      <c r="CY30" s="623"/>
      <c r="CZ30" s="624">
        <v>4.9000000000000004</v>
      </c>
      <c r="DA30" s="636"/>
      <c r="DB30" s="636"/>
      <c r="DC30" s="637"/>
      <c r="DD30" s="627">
        <v>2171124</v>
      </c>
      <c r="DE30" s="622"/>
      <c r="DF30" s="622"/>
      <c r="DG30" s="622"/>
      <c r="DH30" s="622"/>
      <c r="DI30" s="622"/>
      <c r="DJ30" s="622"/>
      <c r="DK30" s="623"/>
      <c r="DL30" s="627">
        <v>2171124</v>
      </c>
      <c r="DM30" s="622"/>
      <c r="DN30" s="622"/>
      <c r="DO30" s="622"/>
      <c r="DP30" s="622"/>
      <c r="DQ30" s="622"/>
      <c r="DR30" s="622"/>
      <c r="DS30" s="622"/>
      <c r="DT30" s="622"/>
      <c r="DU30" s="622"/>
      <c r="DV30" s="623"/>
      <c r="DW30" s="624">
        <v>8.3000000000000007</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246</v>
      </c>
      <c r="AE31" s="660"/>
      <c r="AF31" s="660"/>
      <c r="AG31" s="660"/>
      <c r="AH31" s="660"/>
      <c r="AI31" s="660"/>
      <c r="AJ31" s="660"/>
      <c r="AK31" s="660"/>
      <c r="AL31" s="624" t="s">
        <v>132</v>
      </c>
      <c r="AM31" s="625"/>
      <c r="AN31" s="625"/>
      <c r="AO31" s="661"/>
      <c r="AP31" s="691" t="s">
        <v>312</v>
      </c>
      <c r="AQ31" s="692"/>
      <c r="AR31" s="692"/>
      <c r="AS31" s="692"/>
      <c r="AT31" s="693" t="s">
        <v>313</v>
      </c>
      <c r="AU31" s="218"/>
      <c r="AV31" s="218"/>
      <c r="AW31" s="218"/>
      <c r="AX31" s="679" t="s">
        <v>190</v>
      </c>
      <c r="AY31" s="680"/>
      <c r="AZ31" s="680"/>
      <c r="BA31" s="680"/>
      <c r="BB31" s="680"/>
      <c r="BC31" s="680"/>
      <c r="BD31" s="680"/>
      <c r="BE31" s="680"/>
      <c r="BF31" s="681"/>
      <c r="BG31" s="683">
        <v>99.3</v>
      </c>
      <c r="BH31" s="684"/>
      <c r="BI31" s="684"/>
      <c r="BJ31" s="684"/>
      <c r="BK31" s="684"/>
      <c r="BL31" s="684"/>
      <c r="BM31" s="685">
        <v>98.3</v>
      </c>
      <c r="BN31" s="684"/>
      <c r="BO31" s="684"/>
      <c r="BP31" s="684"/>
      <c r="BQ31" s="686"/>
      <c r="BR31" s="683">
        <v>99.4</v>
      </c>
      <c r="BS31" s="684"/>
      <c r="BT31" s="684"/>
      <c r="BU31" s="684"/>
      <c r="BV31" s="684"/>
      <c r="BW31" s="684"/>
      <c r="BX31" s="685">
        <v>98.3</v>
      </c>
      <c r="BY31" s="684"/>
      <c r="BZ31" s="684"/>
      <c r="CA31" s="684"/>
      <c r="CB31" s="686"/>
      <c r="CD31" s="642"/>
      <c r="CE31" s="643"/>
      <c r="CF31" s="618" t="s">
        <v>314</v>
      </c>
      <c r="CG31" s="619"/>
      <c r="CH31" s="619"/>
      <c r="CI31" s="619"/>
      <c r="CJ31" s="619"/>
      <c r="CK31" s="619"/>
      <c r="CL31" s="619"/>
      <c r="CM31" s="619"/>
      <c r="CN31" s="619"/>
      <c r="CO31" s="619"/>
      <c r="CP31" s="619"/>
      <c r="CQ31" s="620"/>
      <c r="CR31" s="621">
        <v>78706</v>
      </c>
      <c r="CS31" s="634"/>
      <c r="CT31" s="634"/>
      <c r="CU31" s="634"/>
      <c r="CV31" s="634"/>
      <c r="CW31" s="634"/>
      <c r="CX31" s="634"/>
      <c r="CY31" s="635"/>
      <c r="CZ31" s="624">
        <v>0.2</v>
      </c>
      <c r="DA31" s="636"/>
      <c r="DB31" s="636"/>
      <c r="DC31" s="637"/>
      <c r="DD31" s="627">
        <v>78706</v>
      </c>
      <c r="DE31" s="634"/>
      <c r="DF31" s="634"/>
      <c r="DG31" s="634"/>
      <c r="DH31" s="634"/>
      <c r="DI31" s="634"/>
      <c r="DJ31" s="634"/>
      <c r="DK31" s="635"/>
      <c r="DL31" s="627">
        <v>78706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3318180</v>
      </c>
      <c r="S32" s="622"/>
      <c r="T32" s="622"/>
      <c r="U32" s="622"/>
      <c r="V32" s="622"/>
      <c r="W32" s="622"/>
      <c r="X32" s="622"/>
      <c r="Y32" s="623"/>
      <c r="Z32" s="659">
        <v>7.1</v>
      </c>
      <c r="AA32" s="659"/>
      <c r="AB32" s="659"/>
      <c r="AC32" s="659"/>
      <c r="AD32" s="660" t="s">
        <v>132</v>
      </c>
      <c r="AE32" s="660"/>
      <c r="AF32" s="660"/>
      <c r="AG32" s="660"/>
      <c r="AH32" s="660"/>
      <c r="AI32" s="660"/>
      <c r="AJ32" s="660"/>
      <c r="AK32" s="660"/>
      <c r="AL32" s="624" t="s">
        <v>246</v>
      </c>
      <c r="AM32" s="625"/>
      <c r="AN32" s="625"/>
      <c r="AO32" s="661"/>
      <c r="AP32" s="662"/>
      <c r="AQ32" s="663"/>
      <c r="AR32" s="663"/>
      <c r="AS32" s="663"/>
      <c r="AT32" s="694"/>
      <c r="AU32" s="214" t="s">
        <v>316</v>
      </c>
      <c r="AX32" s="618" t="s">
        <v>317</v>
      </c>
      <c r="AY32" s="619"/>
      <c r="AZ32" s="619"/>
      <c r="BA32" s="619"/>
      <c r="BB32" s="619"/>
      <c r="BC32" s="619"/>
      <c r="BD32" s="619"/>
      <c r="BE32" s="619"/>
      <c r="BF32" s="620"/>
      <c r="BG32" s="687">
        <v>99</v>
      </c>
      <c r="BH32" s="634"/>
      <c r="BI32" s="634"/>
      <c r="BJ32" s="634"/>
      <c r="BK32" s="634"/>
      <c r="BL32" s="634"/>
      <c r="BM32" s="625">
        <v>97.9</v>
      </c>
      <c r="BN32" s="634"/>
      <c r="BO32" s="634"/>
      <c r="BP32" s="634"/>
      <c r="BQ32" s="657"/>
      <c r="BR32" s="687">
        <v>99.2</v>
      </c>
      <c r="BS32" s="634"/>
      <c r="BT32" s="634"/>
      <c r="BU32" s="634"/>
      <c r="BV32" s="634"/>
      <c r="BW32" s="634"/>
      <c r="BX32" s="625">
        <v>98</v>
      </c>
      <c r="BY32" s="634"/>
      <c r="BZ32" s="634"/>
      <c r="CA32" s="634"/>
      <c r="CB32" s="657"/>
      <c r="CD32" s="644"/>
      <c r="CE32" s="645"/>
      <c r="CF32" s="618" t="s">
        <v>318</v>
      </c>
      <c r="CG32" s="619"/>
      <c r="CH32" s="619"/>
      <c r="CI32" s="619"/>
      <c r="CJ32" s="619"/>
      <c r="CK32" s="619"/>
      <c r="CL32" s="619"/>
      <c r="CM32" s="619"/>
      <c r="CN32" s="619"/>
      <c r="CO32" s="619"/>
      <c r="CP32" s="619"/>
      <c r="CQ32" s="620"/>
      <c r="CR32" s="621" t="s">
        <v>132</v>
      </c>
      <c r="CS32" s="622"/>
      <c r="CT32" s="622"/>
      <c r="CU32" s="622"/>
      <c r="CV32" s="622"/>
      <c r="CW32" s="622"/>
      <c r="CX32" s="622"/>
      <c r="CY32" s="623"/>
      <c r="CZ32" s="624" t="s">
        <v>246</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180455</v>
      </c>
      <c r="S33" s="622"/>
      <c r="T33" s="622"/>
      <c r="U33" s="622"/>
      <c r="V33" s="622"/>
      <c r="W33" s="622"/>
      <c r="X33" s="622"/>
      <c r="Y33" s="623"/>
      <c r="Z33" s="659">
        <v>0.4</v>
      </c>
      <c r="AA33" s="659"/>
      <c r="AB33" s="659"/>
      <c r="AC33" s="659"/>
      <c r="AD33" s="660">
        <v>61374</v>
      </c>
      <c r="AE33" s="660"/>
      <c r="AF33" s="660"/>
      <c r="AG33" s="660"/>
      <c r="AH33" s="660"/>
      <c r="AI33" s="660"/>
      <c r="AJ33" s="660"/>
      <c r="AK33" s="660"/>
      <c r="AL33" s="624">
        <v>0.2</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99.4</v>
      </c>
      <c r="BS33" s="606"/>
      <c r="BT33" s="606"/>
      <c r="BU33" s="606"/>
      <c r="BV33" s="606"/>
      <c r="BW33" s="606"/>
      <c r="BX33" s="652">
        <v>98.4</v>
      </c>
      <c r="BY33" s="606"/>
      <c r="BZ33" s="606"/>
      <c r="CA33" s="606"/>
      <c r="CB33" s="669"/>
      <c r="CD33" s="618" t="s">
        <v>321</v>
      </c>
      <c r="CE33" s="619"/>
      <c r="CF33" s="619"/>
      <c r="CG33" s="619"/>
      <c r="CH33" s="619"/>
      <c r="CI33" s="619"/>
      <c r="CJ33" s="619"/>
      <c r="CK33" s="619"/>
      <c r="CL33" s="619"/>
      <c r="CM33" s="619"/>
      <c r="CN33" s="619"/>
      <c r="CO33" s="619"/>
      <c r="CP33" s="619"/>
      <c r="CQ33" s="620"/>
      <c r="CR33" s="621">
        <v>20329156</v>
      </c>
      <c r="CS33" s="634"/>
      <c r="CT33" s="634"/>
      <c r="CU33" s="634"/>
      <c r="CV33" s="634"/>
      <c r="CW33" s="634"/>
      <c r="CX33" s="634"/>
      <c r="CY33" s="635"/>
      <c r="CZ33" s="624">
        <v>45.8</v>
      </c>
      <c r="DA33" s="636"/>
      <c r="DB33" s="636"/>
      <c r="DC33" s="637"/>
      <c r="DD33" s="627">
        <v>16744919</v>
      </c>
      <c r="DE33" s="634"/>
      <c r="DF33" s="634"/>
      <c r="DG33" s="634"/>
      <c r="DH33" s="634"/>
      <c r="DI33" s="634"/>
      <c r="DJ33" s="634"/>
      <c r="DK33" s="635"/>
      <c r="DL33" s="627">
        <v>11502097</v>
      </c>
      <c r="DM33" s="634"/>
      <c r="DN33" s="634"/>
      <c r="DO33" s="634"/>
      <c r="DP33" s="634"/>
      <c r="DQ33" s="634"/>
      <c r="DR33" s="634"/>
      <c r="DS33" s="634"/>
      <c r="DT33" s="634"/>
      <c r="DU33" s="634"/>
      <c r="DV33" s="635"/>
      <c r="DW33" s="624">
        <v>44.1</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208612</v>
      </c>
      <c r="S34" s="622"/>
      <c r="T34" s="622"/>
      <c r="U34" s="622"/>
      <c r="V34" s="622"/>
      <c r="W34" s="622"/>
      <c r="X34" s="622"/>
      <c r="Y34" s="623"/>
      <c r="Z34" s="659">
        <v>0.4</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7498634</v>
      </c>
      <c r="CS34" s="622"/>
      <c r="CT34" s="622"/>
      <c r="CU34" s="622"/>
      <c r="CV34" s="622"/>
      <c r="CW34" s="622"/>
      <c r="CX34" s="622"/>
      <c r="CY34" s="623"/>
      <c r="CZ34" s="624">
        <v>16.899999999999999</v>
      </c>
      <c r="DA34" s="636"/>
      <c r="DB34" s="636"/>
      <c r="DC34" s="637"/>
      <c r="DD34" s="627">
        <v>5333763</v>
      </c>
      <c r="DE34" s="622"/>
      <c r="DF34" s="622"/>
      <c r="DG34" s="622"/>
      <c r="DH34" s="622"/>
      <c r="DI34" s="622"/>
      <c r="DJ34" s="622"/>
      <c r="DK34" s="623"/>
      <c r="DL34" s="627">
        <v>4930468</v>
      </c>
      <c r="DM34" s="622"/>
      <c r="DN34" s="622"/>
      <c r="DO34" s="622"/>
      <c r="DP34" s="622"/>
      <c r="DQ34" s="622"/>
      <c r="DR34" s="622"/>
      <c r="DS34" s="622"/>
      <c r="DT34" s="622"/>
      <c r="DU34" s="622"/>
      <c r="DV34" s="623"/>
      <c r="DW34" s="624">
        <v>18.899999999999999</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738787</v>
      </c>
      <c r="S35" s="622"/>
      <c r="T35" s="622"/>
      <c r="U35" s="622"/>
      <c r="V35" s="622"/>
      <c r="W35" s="622"/>
      <c r="X35" s="622"/>
      <c r="Y35" s="623"/>
      <c r="Z35" s="659">
        <v>1.6</v>
      </c>
      <c r="AA35" s="659"/>
      <c r="AB35" s="659"/>
      <c r="AC35" s="659"/>
      <c r="AD35" s="660" t="s">
        <v>132</v>
      </c>
      <c r="AE35" s="660"/>
      <c r="AF35" s="660"/>
      <c r="AG35" s="660"/>
      <c r="AH35" s="660"/>
      <c r="AI35" s="660"/>
      <c r="AJ35" s="660"/>
      <c r="AK35" s="660"/>
      <c r="AL35" s="624" t="s">
        <v>246</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543054</v>
      </c>
      <c r="CS35" s="634"/>
      <c r="CT35" s="634"/>
      <c r="CU35" s="634"/>
      <c r="CV35" s="634"/>
      <c r="CW35" s="634"/>
      <c r="CX35" s="634"/>
      <c r="CY35" s="635"/>
      <c r="CZ35" s="624">
        <v>1.2</v>
      </c>
      <c r="DA35" s="636"/>
      <c r="DB35" s="636"/>
      <c r="DC35" s="637"/>
      <c r="DD35" s="627">
        <v>512911</v>
      </c>
      <c r="DE35" s="634"/>
      <c r="DF35" s="634"/>
      <c r="DG35" s="634"/>
      <c r="DH35" s="634"/>
      <c r="DI35" s="634"/>
      <c r="DJ35" s="634"/>
      <c r="DK35" s="635"/>
      <c r="DL35" s="627">
        <v>511876</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2896356</v>
      </c>
      <c r="S36" s="622"/>
      <c r="T36" s="622"/>
      <c r="U36" s="622"/>
      <c r="V36" s="622"/>
      <c r="W36" s="622"/>
      <c r="X36" s="622"/>
      <c r="Y36" s="623"/>
      <c r="Z36" s="659">
        <v>6.2</v>
      </c>
      <c r="AA36" s="659"/>
      <c r="AB36" s="659"/>
      <c r="AC36" s="659"/>
      <c r="AD36" s="660" t="s">
        <v>246</v>
      </c>
      <c r="AE36" s="660"/>
      <c r="AF36" s="660"/>
      <c r="AG36" s="660"/>
      <c r="AH36" s="660"/>
      <c r="AI36" s="660"/>
      <c r="AJ36" s="660"/>
      <c r="AK36" s="660"/>
      <c r="AL36" s="624" t="s">
        <v>132</v>
      </c>
      <c r="AM36" s="625"/>
      <c r="AN36" s="625"/>
      <c r="AO36" s="661"/>
      <c r="AP36" s="222"/>
      <c r="AQ36" s="670" t="s">
        <v>329</v>
      </c>
      <c r="AR36" s="671"/>
      <c r="AS36" s="671"/>
      <c r="AT36" s="671"/>
      <c r="AU36" s="671"/>
      <c r="AV36" s="671"/>
      <c r="AW36" s="671"/>
      <c r="AX36" s="671"/>
      <c r="AY36" s="672"/>
      <c r="AZ36" s="676">
        <v>7224617</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588998</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6129809</v>
      </c>
      <c r="CS36" s="622"/>
      <c r="CT36" s="622"/>
      <c r="CU36" s="622"/>
      <c r="CV36" s="622"/>
      <c r="CW36" s="622"/>
      <c r="CX36" s="622"/>
      <c r="CY36" s="623"/>
      <c r="CZ36" s="624">
        <v>13.8</v>
      </c>
      <c r="DA36" s="636"/>
      <c r="DB36" s="636"/>
      <c r="DC36" s="637"/>
      <c r="DD36" s="627">
        <v>5748689</v>
      </c>
      <c r="DE36" s="622"/>
      <c r="DF36" s="622"/>
      <c r="DG36" s="622"/>
      <c r="DH36" s="622"/>
      <c r="DI36" s="622"/>
      <c r="DJ36" s="622"/>
      <c r="DK36" s="623"/>
      <c r="DL36" s="627">
        <v>2519654</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1249622</v>
      </c>
      <c r="S37" s="622"/>
      <c r="T37" s="622"/>
      <c r="U37" s="622"/>
      <c r="V37" s="622"/>
      <c r="W37" s="622"/>
      <c r="X37" s="622"/>
      <c r="Y37" s="623"/>
      <c r="Z37" s="659">
        <v>2.7</v>
      </c>
      <c r="AA37" s="659"/>
      <c r="AB37" s="659"/>
      <c r="AC37" s="659"/>
      <c r="AD37" s="660">
        <v>52366</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1486000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511261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642910</v>
      </c>
      <c r="CS37" s="634"/>
      <c r="CT37" s="634"/>
      <c r="CU37" s="634"/>
      <c r="CV37" s="634"/>
      <c r="CW37" s="634"/>
      <c r="CX37" s="634"/>
      <c r="CY37" s="635"/>
      <c r="CZ37" s="624">
        <v>1.4</v>
      </c>
      <c r="DA37" s="636"/>
      <c r="DB37" s="636"/>
      <c r="DC37" s="637"/>
      <c r="DD37" s="627">
        <v>642910</v>
      </c>
      <c r="DE37" s="634"/>
      <c r="DF37" s="634"/>
      <c r="DG37" s="634"/>
      <c r="DH37" s="634"/>
      <c r="DI37" s="634"/>
      <c r="DJ37" s="634"/>
      <c r="DK37" s="635"/>
      <c r="DL37" s="627">
        <v>638488</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1447789</v>
      </c>
      <c r="S38" s="622"/>
      <c r="T38" s="622"/>
      <c r="U38" s="622"/>
      <c r="V38" s="622"/>
      <c r="W38" s="622"/>
      <c r="X38" s="622"/>
      <c r="Y38" s="623"/>
      <c r="Z38" s="659">
        <v>3.1</v>
      </c>
      <c r="AA38" s="659"/>
      <c r="AB38" s="659"/>
      <c r="AC38" s="659"/>
      <c r="AD38" s="660" t="s">
        <v>246</v>
      </c>
      <c r="AE38" s="660"/>
      <c r="AF38" s="660"/>
      <c r="AG38" s="660"/>
      <c r="AH38" s="660"/>
      <c r="AI38" s="660"/>
      <c r="AJ38" s="660"/>
      <c r="AK38" s="660"/>
      <c r="AL38" s="624" t="s">
        <v>246</v>
      </c>
      <c r="AM38" s="625"/>
      <c r="AN38" s="625"/>
      <c r="AO38" s="661"/>
      <c r="AQ38" s="654" t="s">
        <v>337</v>
      </c>
      <c r="AR38" s="655"/>
      <c r="AS38" s="655"/>
      <c r="AT38" s="655"/>
      <c r="AU38" s="655"/>
      <c r="AV38" s="655"/>
      <c r="AW38" s="655"/>
      <c r="AX38" s="655"/>
      <c r="AY38" s="656"/>
      <c r="AZ38" s="621">
        <v>865650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14756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4459818</v>
      </c>
      <c r="CS38" s="622"/>
      <c r="CT38" s="622"/>
      <c r="CU38" s="622"/>
      <c r="CV38" s="622"/>
      <c r="CW38" s="622"/>
      <c r="CX38" s="622"/>
      <c r="CY38" s="623"/>
      <c r="CZ38" s="624">
        <v>10.1</v>
      </c>
      <c r="DA38" s="636"/>
      <c r="DB38" s="636"/>
      <c r="DC38" s="637"/>
      <c r="DD38" s="627">
        <v>3632413</v>
      </c>
      <c r="DE38" s="622"/>
      <c r="DF38" s="622"/>
      <c r="DG38" s="622"/>
      <c r="DH38" s="622"/>
      <c r="DI38" s="622"/>
      <c r="DJ38" s="622"/>
      <c r="DK38" s="623"/>
      <c r="DL38" s="627">
        <v>3540099</v>
      </c>
      <c r="DM38" s="622"/>
      <c r="DN38" s="622"/>
      <c r="DO38" s="622"/>
      <c r="DP38" s="622"/>
      <c r="DQ38" s="622"/>
      <c r="DR38" s="622"/>
      <c r="DS38" s="622"/>
      <c r="DT38" s="622"/>
      <c r="DU38" s="622"/>
      <c r="DV38" s="623"/>
      <c r="DW38" s="624">
        <v>13.6</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246</v>
      </c>
      <c r="AE39" s="660"/>
      <c r="AF39" s="660"/>
      <c r="AG39" s="660"/>
      <c r="AH39" s="660"/>
      <c r="AI39" s="660"/>
      <c r="AJ39" s="660"/>
      <c r="AK39" s="660"/>
      <c r="AL39" s="624" t="s">
        <v>132</v>
      </c>
      <c r="AM39" s="625"/>
      <c r="AN39" s="625"/>
      <c r="AO39" s="661"/>
      <c r="AQ39" s="654" t="s">
        <v>341</v>
      </c>
      <c r="AR39" s="655"/>
      <c r="AS39" s="655"/>
      <c r="AT39" s="655"/>
      <c r="AU39" s="655"/>
      <c r="AV39" s="655"/>
      <c r="AW39" s="655"/>
      <c r="AX39" s="655"/>
      <c r="AY39" s="656"/>
      <c r="AZ39" s="621">
        <v>413149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21433</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1627841</v>
      </c>
      <c r="CS39" s="634"/>
      <c r="CT39" s="634"/>
      <c r="CU39" s="634"/>
      <c r="CV39" s="634"/>
      <c r="CW39" s="634"/>
      <c r="CX39" s="634"/>
      <c r="CY39" s="635"/>
      <c r="CZ39" s="624">
        <v>3.7</v>
      </c>
      <c r="DA39" s="636"/>
      <c r="DB39" s="636"/>
      <c r="DC39" s="637"/>
      <c r="DD39" s="627">
        <v>1517143</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198489</v>
      </c>
      <c r="S40" s="622"/>
      <c r="T40" s="622"/>
      <c r="U40" s="622"/>
      <c r="V40" s="622"/>
      <c r="W40" s="622"/>
      <c r="X40" s="622"/>
      <c r="Y40" s="623"/>
      <c r="Z40" s="659">
        <v>0.4</v>
      </c>
      <c r="AA40" s="659"/>
      <c r="AB40" s="659"/>
      <c r="AC40" s="659"/>
      <c r="AD40" s="660" t="s">
        <v>132</v>
      </c>
      <c r="AE40" s="660"/>
      <c r="AF40" s="660"/>
      <c r="AG40" s="660"/>
      <c r="AH40" s="660"/>
      <c r="AI40" s="660"/>
      <c r="AJ40" s="660"/>
      <c r="AK40" s="660"/>
      <c r="AL40" s="624" t="s">
        <v>246</v>
      </c>
      <c r="AM40" s="625"/>
      <c r="AN40" s="625"/>
      <c r="AO40" s="661"/>
      <c r="AQ40" s="654" t="s">
        <v>345</v>
      </c>
      <c r="AR40" s="655"/>
      <c r="AS40" s="655"/>
      <c r="AT40" s="655"/>
      <c r="AU40" s="655"/>
      <c r="AV40" s="655"/>
      <c r="AW40" s="655"/>
      <c r="AX40" s="655"/>
      <c r="AY40" s="656"/>
      <c r="AZ40" s="621" t="s">
        <v>132</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103</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70000</v>
      </c>
      <c r="CS40" s="622"/>
      <c r="CT40" s="622"/>
      <c r="CU40" s="622"/>
      <c r="CV40" s="622"/>
      <c r="CW40" s="622"/>
      <c r="CX40" s="622"/>
      <c r="CY40" s="623"/>
      <c r="CZ40" s="624">
        <v>0.2</v>
      </c>
      <c r="DA40" s="636"/>
      <c r="DB40" s="636"/>
      <c r="DC40" s="637"/>
      <c r="DD40" s="627" t="s">
        <v>132</v>
      </c>
      <c r="DE40" s="622"/>
      <c r="DF40" s="622"/>
      <c r="DG40" s="622"/>
      <c r="DH40" s="622"/>
      <c r="DI40" s="622"/>
      <c r="DJ40" s="622"/>
      <c r="DK40" s="623"/>
      <c r="DL40" s="627" t="s">
        <v>132</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46941841</v>
      </c>
      <c r="S41" s="646"/>
      <c r="T41" s="646"/>
      <c r="U41" s="646"/>
      <c r="V41" s="646"/>
      <c r="W41" s="646"/>
      <c r="X41" s="646"/>
      <c r="Y41" s="649"/>
      <c r="Z41" s="650">
        <v>100</v>
      </c>
      <c r="AA41" s="650"/>
      <c r="AB41" s="650"/>
      <c r="AC41" s="650"/>
      <c r="AD41" s="651">
        <v>25888508</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869570</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246</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3590248</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363</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3366827</v>
      </c>
      <c r="CS42" s="634"/>
      <c r="CT42" s="634"/>
      <c r="CU42" s="634"/>
      <c r="CV42" s="634"/>
      <c r="CW42" s="634"/>
      <c r="CX42" s="634"/>
      <c r="CY42" s="635"/>
      <c r="CZ42" s="624">
        <v>7.6</v>
      </c>
      <c r="DA42" s="636"/>
      <c r="DB42" s="636"/>
      <c r="DC42" s="637"/>
      <c r="DD42" s="627">
        <v>1069454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147048</v>
      </c>
      <c r="CS43" s="634"/>
      <c r="CT43" s="634"/>
      <c r="CU43" s="634"/>
      <c r="CV43" s="634"/>
      <c r="CW43" s="634"/>
      <c r="CX43" s="634"/>
      <c r="CY43" s="635"/>
      <c r="CZ43" s="624">
        <v>0.3</v>
      </c>
      <c r="DA43" s="636"/>
      <c r="DB43" s="636"/>
      <c r="DC43" s="637"/>
      <c r="DD43" s="627">
        <v>147048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3366827</v>
      </c>
      <c r="CS44" s="622"/>
      <c r="CT44" s="622"/>
      <c r="CU44" s="622"/>
      <c r="CV44" s="622"/>
      <c r="CW44" s="622"/>
      <c r="CX44" s="622"/>
      <c r="CY44" s="623"/>
      <c r="CZ44" s="624">
        <v>7.6</v>
      </c>
      <c r="DA44" s="625"/>
      <c r="DB44" s="625"/>
      <c r="DC44" s="626"/>
      <c r="DD44" s="627">
        <v>1069454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576858</v>
      </c>
      <c r="CS45" s="634"/>
      <c r="CT45" s="634"/>
      <c r="CU45" s="634"/>
      <c r="CV45" s="634"/>
      <c r="CW45" s="634"/>
      <c r="CX45" s="634"/>
      <c r="CY45" s="635"/>
      <c r="CZ45" s="624">
        <v>1.3</v>
      </c>
      <c r="DA45" s="636"/>
      <c r="DB45" s="636"/>
      <c r="DC45" s="637"/>
      <c r="DD45" s="627">
        <v>71606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2789969</v>
      </c>
      <c r="CS46" s="622"/>
      <c r="CT46" s="622"/>
      <c r="CU46" s="622"/>
      <c r="CV46" s="622"/>
      <c r="CW46" s="622"/>
      <c r="CX46" s="622"/>
      <c r="CY46" s="623"/>
      <c r="CZ46" s="624">
        <v>6.3</v>
      </c>
      <c r="DA46" s="625"/>
      <c r="DB46" s="625"/>
      <c r="DC46" s="626"/>
      <c r="DD46" s="627">
        <v>997848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132</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44344699</v>
      </c>
      <c r="CS49" s="606"/>
      <c r="CT49" s="606"/>
      <c r="CU49" s="606"/>
      <c r="CV49" s="606"/>
      <c r="CW49" s="606"/>
      <c r="CX49" s="606"/>
      <c r="CY49" s="607"/>
      <c r="CZ49" s="608">
        <v>100</v>
      </c>
      <c r="DA49" s="609"/>
      <c r="DB49" s="609"/>
      <c r="DC49" s="610"/>
      <c r="DD49" s="611">
        <v>29776343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hl6eugZmq/a9gjIFiiXknnEiyLk/Ir1A9jiTipZdfNRICiPA7kY4TElfIlsKYOMoiiXMZ9VXe6+8TAajLjqVQ==" saltValue="az1DziSYoiSZpnFHZo+U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367</v>
      </c>
      <c r="DK2" s="1094"/>
      <c r="DL2" s="1094"/>
      <c r="DM2" s="1094"/>
      <c r="DN2" s="1094"/>
      <c r="DO2" s="1095"/>
      <c r="DP2" s="228"/>
      <c r="DQ2" s="1093" t="s">
        <v>368</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371</v>
      </c>
      <c r="B5" s="997"/>
      <c r="C5" s="997"/>
      <c r="D5" s="997"/>
      <c r="E5" s="997"/>
      <c r="F5" s="997"/>
      <c r="G5" s="997"/>
      <c r="H5" s="997"/>
      <c r="I5" s="997"/>
      <c r="J5" s="997"/>
      <c r="K5" s="997"/>
      <c r="L5" s="997"/>
      <c r="M5" s="997"/>
      <c r="N5" s="997"/>
      <c r="O5" s="997"/>
      <c r="P5" s="998"/>
      <c r="Q5" s="1002" t="s">
        <v>372</v>
      </c>
      <c r="R5" s="1003"/>
      <c r="S5" s="1003"/>
      <c r="T5" s="1003"/>
      <c r="U5" s="1004"/>
      <c r="V5" s="1002" t="s">
        <v>373</v>
      </c>
      <c r="W5" s="1003"/>
      <c r="X5" s="1003"/>
      <c r="Y5" s="1003"/>
      <c r="Z5" s="1004"/>
      <c r="AA5" s="1002" t="s">
        <v>374</v>
      </c>
      <c r="AB5" s="1003"/>
      <c r="AC5" s="1003"/>
      <c r="AD5" s="1003"/>
      <c r="AE5" s="1003"/>
      <c r="AF5" s="1096" t="s">
        <v>375</v>
      </c>
      <c r="AG5" s="1003"/>
      <c r="AH5" s="1003"/>
      <c r="AI5" s="1003"/>
      <c r="AJ5" s="1016"/>
      <c r="AK5" s="1003" t="s">
        <v>376</v>
      </c>
      <c r="AL5" s="1003"/>
      <c r="AM5" s="1003"/>
      <c r="AN5" s="1003"/>
      <c r="AO5" s="1004"/>
      <c r="AP5" s="1002" t="s">
        <v>377</v>
      </c>
      <c r="AQ5" s="1003"/>
      <c r="AR5" s="1003"/>
      <c r="AS5" s="1003"/>
      <c r="AT5" s="1004"/>
      <c r="AU5" s="1002" t="s">
        <v>378</v>
      </c>
      <c r="AV5" s="1003"/>
      <c r="AW5" s="1003"/>
      <c r="AX5" s="1003"/>
      <c r="AY5" s="1016"/>
      <c r="AZ5" s="232"/>
      <c r="BA5" s="232"/>
      <c r="BB5" s="232"/>
      <c r="BC5" s="232"/>
      <c r="BD5" s="232"/>
      <c r="BE5" s="233"/>
      <c r="BF5" s="233"/>
      <c r="BG5" s="233"/>
      <c r="BH5" s="233"/>
      <c r="BI5" s="233"/>
      <c r="BJ5" s="233"/>
      <c r="BK5" s="233"/>
      <c r="BL5" s="233"/>
      <c r="BM5" s="233"/>
      <c r="BN5" s="233"/>
      <c r="BO5" s="233"/>
      <c r="BP5" s="233"/>
      <c r="BQ5" s="996" t="s">
        <v>379</v>
      </c>
      <c r="BR5" s="997"/>
      <c r="BS5" s="997"/>
      <c r="BT5" s="997"/>
      <c r="BU5" s="997"/>
      <c r="BV5" s="997"/>
      <c r="BW5" s="997"/>
      <c r="BX5" s="997"/>
      <c r="BY5" s="997"/>
      <c r="BZ5" s="997"/>
      <c r="CA5" s="997"/>
      <c r="CB5" s="997"/>
      <c r="CC5" s="997"/>
      <c r="CD5" s="997"/>
      <c r="CE5" s="997"/>
      <c r="CF5" s="997"/>
      <c r="CG5" s="998"/>
      <c r="CH5" s="1002" t="s">
        <v>380</v>
      </c>
      <c r="CI5" s="1003"/>
      <c r="CJ5" s="1003"/>
      <c r="CK5" s="1003"/>
      <c r="CL5" s="1004"/>
      <c r="CM5" s="1002" t="s">
        <v>381</v>
      </c>
      <c r="CN5" s="1003"/>
      <c r="CO5" s="1003"/>
      <c r="CP5" s="1003"/>
      <c r="CQ5" s="1004"/>
      <c r="CR5" s="1002" t="s">
        <v>382</v>
      </c>
      <c r="CS5" s="1003"/>
      <c r="CT5" s="1003"/>
      <c r="CU5" s="1003"/>
      <c r="CV5" s="1004"/>
      <c r="CW5" s="1002" t="s">
        <v>383</v>
      </c>
      <c r="CX5" s="1003"/>
      <c r="CY5" s="1003"/>
      <c r="CZ5" s="1003"/>
      <c r="DA5" s="1004"/>
      <c r="DB5" s="1002" t="s">
        <v>384</v>
      </c>
      <c r="DC5" s="1003"/>
      <c r="DD5" s="1003"/>
      <c r="DE5" s="1003"/>
      <c r="DF5" s="1004"/>
      <c r="DG5" s="1086" t="s">
        <v>385</v>
      </c>
      <c r="DH5" s="1087"/>
      <c r="DI5" s="1087"/>
      <c r="DJ5" s="1087"/>
      <c r="DK5" s="1088"/>
      <c r="DL5" s="1086" t="s">
        <v>386</v>
      </c>
      <c r="DM5" s="1087"/>
      <c r="DN5" s="1087"/>
      <c r="DO5" s="1087"/>
      <c r="DP5" s="1088"/>
      <c r="DQ5" s="1002" t="s">
        <v>387</v>
      </c>
      <c r="DR5" s="1003"/>
      <c r="DS5" s="1003"/>
      <c r="DT5" s="1003"/>
      <c r="DU5" s="1004"/>
      <c r="DV5" s="1002" t="s">
        <v>378</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7"/>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9"/>
      <c r="DH6" s="1090"/>
      <c r="DI6" s="1090"/>
      <c r="DJ6" s="1090"/>
      <c r="DK6" s="1091"/>
      <c r="DL6" s="1089"/>
      <c r="DM6" s="1090"/>
      <c r="DN6" s="1090"/>
      <c r="DO6" s="1090"/>
      <c r="DP6" s="1091"/>
      <c r="DQ6" s="1005"/>
      <c r="DR6" s="1006"/>
      <c r="DS6" s="1006"/>
      <c r="DT6" s="1006"/>
      <c r="DU6" s="1007"/>
      <c r="DV6" s="1005"/>
      <c r="DW6" s="1006"/>
      <c r="DX6" s="1006"/>
      <c r="DY6" s="1006"/>
      <c r="DZ6" s="1017"/>
      <c r="EA6" s="234"/>
    </row>
    <row r="7" spans="1:131" s="235" customFormat="1" ht="26.25" customHeight="1" thickTop="1" x14ac:dyDescent="0.15">
      <c r="A7" s="236">
        <v>1</v>
      </c>
      <c r="B7" s="1049" t="s">
        <v>388</v>
      </c>
      <c r="C7" s="1050"/>
      <c r="D7" s="1050"/>
      <c r="E7" s="1050"/>
      <c r="F7" s="1050"/>
      <c r="G7" s="1050"/>
      <c r="H7" s="1050"/>
      <c r="I7" s="1050"/>
      <c r="J7" s="1050"/>
      <c r="K7" s="1050"/>
      <c r="L7" s="1050"/>
      <c r="M7" s="1050"/>
      <c r="N7" s="1050"/>
      <c r="O7" s="1050"/>
      <c r="P7" s="1051"/>
      <c r="Q7" s="1104">
        <v>46933</v>
      </c>
      <c r="R7" s="1105"/>
      <c r="S7" s="1105"/>
      <c r="T7" s="1105"/>
      <c r="U7" s="1105"/>
      <c r="V7" s="1105">
        <v>44336</v>
      </c>
      <c r="W7" s="1105"/>
      <c r="X7" s="1105"/>
      <c r="Y7" s="1105"/>
      <c r="Z7" s="1105"/>
      <c r="AA7" s="1105">
        <v>2597</v>
      </c>
      <c r="AB7" s="1105"/>
      <c r="AC7" s="1105"/>
      <c r="AD7" s="1105"/>
      <c r="AE7" s="1106"/>
      <c r="AF7" s="1107">
        <v>2017</v>
      </c>
      <c r="AG7" s="1108"/>
      <c r="AH7" s="1108"/>
      <c r="AI7" s="1108"/>
      <c r="AJ7" s="1109"/>
      <c r="AK7" s="1110">
        <v>739</v>
      </c>
      <c r="AL7" s="1111"/>
      <c r="AM7" s="1111"/>
      <c r="AN7" s="1111"/>
      <c r="AO7" s="1111"/>
      <c r="AP7" s="1111">
        <v>25004</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588</v>
      </c>
      <c r="BT7" s="1102"/>
      <c r="BU7" s="1102"/>
      <c r="BV7" s="1102"/>
      <c r="BW7" s="1102"/>
      <c r="BX7" s="1102"/>
      <c r="BY7" s="1102"/>
      <c r="BZ7" s="1102"/>
      <c r="CA7" s="1102"/>
      <c r="CB7" s="1102"/>
      <c r="CC7" s="1102"/>
      <c r="CD7" s="1102"/>
      <c r="CE7" s="1102"/>
      <c r="CF7" s="1102"/>
      <c r="CG7" s="1114"/>
      <c r="CH7" s="1098">
        <v>-3</v>
      </c>
      <c r="CI7" s="1099"/>
      <c r="CJ7" s="1099"/>
      <c r="CK7" s="1099"/>
      <c r="CL7" s="1100"/>
      <c r="CM7" s="1098">
        <v>12</v>
      </c>
      <c r="CN7" s="1099"/>
      <c r="CO7" s="1099"/>
      <c r="CP7" s="1099"/>
      <c r="CQ7" s="1100"/>
      <c r="CR7" s="1098">
        <v>4</v>
      </c>
      <c r="CS7" s="1099"/>
      <c r="CT7" s="1099"/>
      <c r="CU7" s="1099"/>
      <c r="CV7" s="1100"/>
      <c r="CW7" s="1098" t="s">
        <v>600</v>
      </c>
      <c r="CX7" s="1099"/>
      <c r="CY7" s="1099"/>
      <c r="CZ7" s="1099"/>
      <c r="DA7" s="1100"/>
      <c r="DB7" s="1098" t="s">
        <v>600</v>
      </c>
      <c r="DC7" s="1099"/>
      <c r="DD7" s="1099"/>
      <c r="DE7" s="1099"/>
      <c r="DF7" s="1100"/>
      <c r="DG7" s="1098" t="s">
        <v>600</v>
      </c>
      <c r="DH7" s="1099"/>
      <c r="DI7" s="1099"/>
      <c r="DJ7" s="1099"/>
      <c r="DK7" s="1100"/>
      <c r="DL7" s="1098" t="s">
        <v>600</v>
      </c>
      <c r="DM7" s="1099"/>
      <c r="DN7" s="1099"/>
      <c r="DO7" s="1099"/>
      <c r="DP7" s="1100"/>
      <c r="DQ7" s="1098" t="s">
        <v>600</v>
      </c>
      <c r="DR7" s="1099"/>
      <c r="DS7" s="1099"/>
      <c r="DT7" s="1099"/>
      <c r="DU7" s="1100"/>
      <c r="DV7" s="1101"/>
      <c r="DW7" s="1102"/>
      <c r="DX7" s="1102"/>
      <c r="DY7" s="1102"/>
      <c r="DZ7" s="1103"/>
      <c r="EA7" s="234"/>
    </row>
    <row r="8" spans="1:131" s="235" customFormat="1" ht="26.25" customHeight="1" x14ac:dyDescent="0.15">
      <c r="A8" s="238">
        <v>2</v>
      </c>
      <c r="B8" s="1031" t="s">
        <v>389</v>
      </c>
      <c r="C8" s="1032"/>
      <c r="D8" s="1032"/>
      <c r="E8" s="1032"/>
      <c r="F8" s="1032"/>
      <c r="G8" s="1032"/>
      <c r="H8" s="1032"/>
      <c r="I8" s="1032"/>
      <c r="J8" s="1032"/>
      <c r="K8" s="1032"/>
      <c r="L8" s="1032"/>
      <c r="M8" s="1032"/>
      <c r="N8" s="1032"/>
      <c r="O8" s="1032"/>
      <c r="P8" s="1033"/>
      <c r="Q8" s="1039">
        <v>30</v>
      </c>
      <c r="R8" s="1040"/>
      <c r="S8" s="1040"/>
      <c r="T8" s="1040"/>
      <c r="U8" s="1040"/>
      <c r="V8" s="1040">
        <v>30</v>
      </c>
      <c r="W8" s="1040"/>
      <c r="X8" s="1040"/>
      <c r="Y8" s="1040"/>
      <c r="Z8" s="1040"/>
      <c r="AA8" s="1040" t="s">
        <v>600</v>
      </c>
      <c r="AB8" s="1040"/>
      <c r="AC8" s="1040"/>
      <c r="AD8" s="1040"/>
      <c r="AE8" s="1041"/>
      <c r="AF8" s="1036" t="s">
        <v>390</v>
      </c>
      <c r="AG8" s="1037"/>
      <c r="AH8" s="1037"/>
      <c r="AI8" s="1037"/>
      <c r="AJ8" s="1038"/>
      <c r="AK8" s="1082">
        <v>21</v>
      </c>
      <c r="AL8" s="1083"/>
      <c r="AM8" s="1083"/>
      <c r="AN8" s="1083"/>
      <c r="AO8" s="1083"/>
      <c r="AP8" s="1083">
        <v>30</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3" t="s">
        <v>589</v>
      </c>
      <c r="BT8" s="994"/>
      <c r="BU8" s="994"/>
      <c r="BV8" s="994"/>
      <c r="BW8" s="994"/>
      <c r="BX8" s="994"/>
      <c r="BY8" s="994"/>
      <c r="BZ8" s="994"/>
      <c r="CA8" s="994"/>
      <c r="CB8" s="994"/>
      <c r="CC8" s="994"/>
      <c r="CD8" s="994"/>
      <c r="CE8" s="994"/>
      <c r="CF8" s="994"/>
      <c r="CG8" s="1015"/>
      <c r="CH8" s="990">
        <v>11</v>
      </c>
      <c r="CI8" s="991"/>
      <c r="CJ8" s="991"/>
      <c r="CK8" s="991"/>
      <c r="CL8" s="992"/>
      <c r="CM8" s="990">
        <v>95</v>
      </c>
      <c r="CN8" s="991"/>
      <c r="CO8" s="991"/>
      <c r="CP8" s="991"/>
      <c r="CQ8" s="992"/>
      <c r="CR8" s="990">
        <v>10</v>
      </c>
      <c r="CS8" s="991"/>
      <c r="CT8" s="991"/>
      <c r="CU8" s="991"/>
      <c r="CV8" s="992"/>
      <c r="CW8" s="990">
        <v>1</v>
      </c>
      <c r="CX8" s="991"/>
      <c r="CY8" s="991"/>
      <c r="CZ8" s="991"/>
      <c r="DA8" s="992"/>
      <c r="DB8" s="990" t="s">
        <v>600</v>
      </c>
      <c r="DC8" s="991"/>
      <c r="DD8" s="991"/>
      <c r="DE8" s="991"/>
      <c r="DF8" s="992"/>
      <c r="DG8" s="990" t="s">
        <v>600</v>
      </c>
      <c r="DH8" s="991"/>
      <c r="DI8" s="991"/>
      <c r="DJ8" s="991"/>
      <c r="DK8" s="992"/>
      <c r="DL8" s="990" t="s">
        <v>600</v>
      </c>
      <c r="DM8" s="991"/>
      <c r="DN8" s="991"/>
      <c r="DO8" s="991"/>
      <c r="DP8" s="992"/>
      <c r="DQ8" s="990" t="s">
        <v>600</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3" t="s">
        <v>590</v>
      </c>
      <c r="BT9" s="994"/>
      <c r="BU9" s="994"/>
      <c r="BV9" s="994"/>
      <c r="BW9" s="994"/>
      <c r="BX9" s="994"/>
      <c r="BY9" s="994"/>
      <c r="BZ9" s="994"/>
      <c r="CA9" s="994"/>
      <c r="CB9" s="994"/>
      <c r="CC9" s="994"/>
      <c r="CD9" s="994"/>
      <c r="CE9" s="994"/>
      <c r="CF9" s="994"/>
      <c r="CG9" s="1015"/>
      <c r="CH9" s="990">
        <v>13</v>
      </c>
      <c r="CI9" s="991"/>
      <c r="CJ9" s="991"/>
      <c r="CK9" s="991"/>
      <c r="CL9" s="992"/>
      <c r="CM9" s="990">
        <v>27</v>
      </c>
      <c r="CN9" s="991"/>
      <c r="CO9" s="991"/>
      <c r="CP9" s="991"/>
      <c r="CQ9" s="992"/>
      <c r="CR9" s="990">
        <v>168</v>
      </c>
      <c r="CS9" s="991"/>
      <c r="CT9" s="991"/>
      <c r="CU9" s="991"/>
      <c r="CV9" s="992"/>
      <c r="CW9" s="990" t="s">
        <v>600</v>
      </c>
      <c r="CX9" s="991"/>
      <c r="CY9" s="991"/>
      <c r="CZ9" s="991"/>
      <c r="DA9" s="992"/>
      <c r="DB9" s="990" t="s">
        <v>600</v>
      </c>
      <c r="DC9" s="991"/>
      <c r="DD9" s="991"/>
      <c r="DE9" s="991"/>
      <c r="DF9" s="992"/>
      <c r="DG9" s="990" t="s">
        <v>600</v>
      </c>
      <c r="DH9" s="991"/>
      <c r="DI9" s="991"/>
      <c r="DJ9" s="991"/>
      <c r="DK9" s="992"/>
      <c r="DL9" s="990" t="s">
        <v>600</v>
      </c>
      <c r="DM9" s="991"/>
      <c r="DN9" s="991"/>
      <c r="DO9" s="991"/>
      <c r="DP9" s="992"/>
      <c r="DQ9" s="990" t="s">
        <v>600</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3" t="s">
        <v>591</v>
      </c>
      <c r="BT10" s="994"/>
      <c r="BU10" s="994"/>
      <c r="BV10" s="994"/>
      <c r="BW10" s="994"/>
      <c r="BX10" s="994"/>
      <c r="BY10" s="994"/>
      <c r="BZ10" s="994"/>
      <c r="CA10" s="994"/>
      <c r="CB10" s="994"/>
      <c r="CC10" s="994"/>
      <c r="CD10" s="994"/>
      <c r="CE10" s="994"/>
      <c r="CF10" s="994"/>
      <c r="CG10" s="1015"/>
      <c r="CH10" s="990">
        <v>0</v>
      </c>
      <c r="CI10" s="991"/>
      <c r="CJ10" s="991"/>
      <c r="CK10" s="991"/>
      <c r="CL10" s="992"/>
      <c r="CM10" s="990">
        <v>360</v>
      </c>
      <c r="CN10" s="991"/>
      <c r="CO10" s="991"/>
      <c r="CP10" s="991"/>
      <c r="CQ10" s="992"/>
      <c r="CR10" s="990">
        <v>3</v>
      </c>
      <c r="CS10" s="991"/>
      <c r="CT10" s="991"/>
      <c r="CU10" s="991"/>
      <c r="CV10" s="992"/>
      <c r="CW10" s="990">
        <v>10</v>
      </c>
      <c r="CX10" s="991"/>
      <c r="CY10" s="991"/>
      <c r="CZ10" s="991"/>
      <c r="DA10" s="992"/>
      <c r="DB10" s="990" t="s">
        <v>600</v>
      </c>
      <c r="DC10" s="991"/>
      <c r="DD10" s="991"/>
      <c r="DE10" s="991"/>
      <c r="DF10" s="992"/>
      <c r="DG10" s="990" t="s">
        <v>600</v>
      </c>
      <c r="DH10" s="991"/>
      <c r="DI10" s="991"/>
      <c r="DJ10" s="991"/>
      <c r="DK10" s="992"/>
      <c r="DL10" s="990" t="s">
        <v>600</v>
      </c>
      <c r="DM10" s="991"/>
      <c r="DN10" s="991"/>
      <c r="DO10" s="991"/>
      <c r="DP10" s="992"/>
      <c r="DQ10" s="990" t="s">
        <v>600</v>
      </c>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t="s">
        <v>592</v>
      </c>
      <c r="BS11" s="993" t="s">
        <v>593</v>
      </c>
      <c r="BT11" s="994"/>
      <c r="BU11" s="994"/>
      <c r="BV11" s="994"/>
      <c r="BW11" s="994"/>
      <c r="BX11" s="994"/>
      <c r="BY11" s="994"/>
      <c r="BZ11" s="994"/>
      <c r="CA11" s="994"/>
      <c r="CB11" s="994"/>
      <c r="CC11" s="994"/>
      <c r="CD11" s="994"/>
      <c r="CE11" s="994"/>
      <c r="CF11" s="994"/>
      <c r="CG11" s="1015"/>
      <c r="CH11" s="990">
        <v>0</v>
      </c>
      <c r="CI11" s="991"/>
      <c r="CJ11" s="991"/>
      <c r="CK11" s="991"/>
      <c r="CL11" s="992"/>
      <c r="CM11" s="990">
        <v>314</v>
      </c>
      <c r="CN11" s="991"/>
      <c r="CO11" s="991"/>
      <c r="CP11" s="991"/>
      <c r="CQ11" s="992"/>
      <c r="CR11" s="990">
        <v>10</v>
      </c>
      <c r="CS11" s="991"/>
      <c r="CT11" s="991"/>
      <c r="CU11" s="991"/>
      <c r="CV11" s="992"/>
      <c r="CW11" s="990" t="s">
        <v>600</v>
      </c>
      <c r="CX11" s="991"/>
      <c r="CY11" s="991"/>
      <c r="CZ11" s="991"/>
      <c r="DA11" s="992"/>
      <c r="DB11" s="990" t="s">
        <v>600</v>
      </c>
      <c r="DC11" s="991"/>
      <c r="DD11" s="991"/>
      <c r="DE11" s="991"/>
      <c r="DF11" s="992"/>
      <c r="DG11" s="990">
        <v>405</v>
      </c>
      <c r="DH11" s="991"/>
      <c r="DI11" s="991"/>
      <c r="DJ11" s="991"/>
      <c r="DK11" s="992"/>
      <c r="DL11" s="990" t="s">
        <v>600</v>
      </c>
      <c r="DM11" s="991"/>
      <c r="DN11" s="991"/>
      <c r="DO11" s="991"/>
      <c r="DP11" s="992"/>
      <c r="DQ11" s="990" t="s">
        <v>600</v>
      </c>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3" t="s">
        <v>594</v>
      </c>
      <c r="BT12" s="994"/>
      <c r="BU12" s="994"/>
      <c r="BV12" s="994"/>
      <c r="BW12" s="994"/>
      <c r="BX12" s="994"/>
      <c r="BY12" s="994"/>
      <c r="BZ12" s="994"/>
      <c r="CA12" s="994"/>
      <c r="CB12" s="994"/>
      <c r="CC12" s="994"/>
      <c r="CD12" s="994"/>
      <c r="CE12" s="994"/>
      <c r="CF12" s="994"/>
      <c r="CG12" s="1015"/>
      <c r="CH12" s="990" t="s">
        <v>600</v>
      </c>
      <c r="CI12" s="991"/>
      <c r="CJ12" s="991"/>
      <c r="CK12" s="991"/>
      <c r="CL12" s="992"/>
      <c r="CM12" s="990">
        <v>35</v>
      </c>
      <c r="CN12" s="991"/>
      <c r="CO12" s="991"/>
      <c r="CP12" s="991"/>
      <c r="CQ12" s="992"/>
      <c r="CR12" s="990">
        <v>30</v>
      </c>
      <c r="CS12" s="991"/>
      <c r="CT12" s="991"/>
      <c r="CU12" s="991"/>
      <c r="CV12" s="992"/>
      <c r="CW12" s="990">
        <v>93</v>
      </c>
      <c r="CX12" s="991"/>
      <c r="CY12" s="991"/>
      <c r="CZ12" s="991"/>
      <c r="DA12" s="992"/>
      <c r="DB12" s="990" t="s">
        <v>600</v>
      </c>
      <c r="DC12" s="991"/>
      <c r="DD12" s="991"/>
      <c r="DE12" s="991"/>
      <c r="DF12" s="992"/>
      <c r="DG12" s="990" t="s">
        <v>600</v>
      </c>
      <c r="DH12" s="991"/>
      <c r="DI12" s="991"/>
      <c r="DJ12" s="991"/>
      <c r="DK12" s="992"/>
      <c r="DL12" s="990" t="s">
        <v>600</v>
      </c>
      <c r="DM12" s="991"/>
      <c r="DN12" s="991"/>
      <c r="DO12" s="991"/>
      <c r="DP12" s="992"/>
      <c r="DQ12" s="990" t="s">
        <v>600</v>
      </c>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9" t="s">
        <v>391</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9">
        <v>46942</v>
      </c>
      <c r="R23" s="1063"/>
      <c r="S23" s="1063"/>
      <c r="T23" s="1063"/>
      <c r="U23" s="1063"/>
      <c r="V23" s="1063">
        <v>44345</v>
      </c>
      <c r="W23" s="1063"/>
      <c r="X23" s="1063"/>
      <c r="Y23" s="1063"/>
      <c r="Z23" s="1063"/>
      <c r="AA23" s="1063">
        <v>2597</v>
      </c>
      <c r="AB23" s="1063"/>
      <c r="AC23" s="1063"/>
      <c r="AD23" s="1063"/>
      <c r="AE23" s="1070"/>
      <c r="AF23" s="1071">
        <v>2017</v>
      </c>
      <c r="AG23" s="1063"/>
      <c r="AH23" s="1063"/>
      <c r="AI23" s="1063"/>
      <c r="AJ23" s="1072"/>
      <c r="AK23" s="1073"/>
      <c r="AL23" s="1074"/>
      <c r="AM23" s="1074"/>
      <c r="AN23" s="1074"/>
      <c r="AO23" s="1074"/>
      <c r="AP23" s="1063">
        <v>25035</v>
      </c>
      <c r="AQ23" s="1063"/>
      <c r="AR23" s="1063"/>
      <c r="AS23" s="1063"/>
      <c r="AT23" s="1063"/>
      <c r="AU23" s="1064"/>
      <c r="AV23" s="1064"/>
      <c r="AW23" s="1064"/>
      <c r="AX23" s="1064"/>
      <c r="AY23" s="1065"/>
      <c r="AZ23" s="1066" t="s">
        <v>394</v>
      </c>
      <c r="BA23" s="1067"/>
      <c r="BB23" s="1067"/>
      <c r="BC23" s="1067"/>
      <c r="BD23" s="1068"/>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371</v>
      </c>
      <c r="B26" s="997"/>
      <c r="C26" s="997"/>
      <c r="D26" s="997"/>
      <c r="E26" s="997"/>
      <c r="F26" s="997"/>
      <c r="G26" s="997"/>
      <c r="H26" s="997"/>
      <c r="I26" s="997"/>
      <c r="J26" s="997"/>
      <c r="K26" s="997"/>
      <c r="L26" s="997"/>
      <c r="M26" s="997"/>
      <c r="N26" s="997"/>
      <c r="O26" s="997"/>
      <c r="P26" s="998"/>
      <c r="Q26" s="1002" t="s">
        <v>397</v>
      </c>
      <c r="R26" s="1003"/>
      <c r="S26" s="1003"/>
      <c r="T26" s="1003"/>
      <c r="U26" s="1004"/>
      <c r="V26" s="1002" t="s">
        <v>398</v>
      </c>
      <c r="W26" s="1003"/>
      <c r="X26" s="1003"/>
      <c r="Y26" s="1003"/>
      <c r="Z26" s="1004"/>
      <c r="AA26" s="1002" t="s">
        <v>399</v>
      </c>
      <c r="AB26" s="1003"/>
      <c r="AC26" s="1003"/>
      <c r="AD26" s="1003"/>
      <c r="AE26" s="1003"/>
      <c r="AF26" s="1057" t="s">
        <v>400</v>
      </c>
      <c r="AG26" s="1009"/>
      <c r="AH26" s="1009"/>
      <c r="AI26" s="1009"/>
      <c r="AJ26" s="1058"/>
      <c r="AK26" s="1003" t="s">
        <v>401</v>
      </c>
      <c r="AL26" s="1003"/>
      <c r="AM26" s="1003"/>
      <c r="AN26" s="1003"/>
      <c r="AO26" s="1004"/>
      <c r="AP26" s="1002" t="s">
        <v>402</v>
      </c>
      <c r="AQ26" s="1003"/>
      <c r="AR26" s="1003"/>
      <c r="AS26" s="1003"/>
      <c r="AT26" s="1004"/>
      <c r="AU26" s="1002" t="s">
        <v>403</v>
      </c>
      <c r="AV26" s="1003"/>
      <c r="AW26" s="1003"/>
      <c r="AX26" s="1003"/>
      <c r="AY26" s="1004"/>
      <c r="AZ26" s="1002" t="s">
        <v>404</v>
      </c>
      <c r="BA26" s="1003"/>
      <c r="BB26" s="1003"/>
      <c r="BC26" s="1003"/>
      <c r="BD26" s="1004"/>
      <c r="BE26" s="1002" t="s">
        <v>378</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9"/>
      <c r="AG27" s="1012"/>
      <c r="AH27" s="1012"/>
      <c r="AI27" s="1012"/>
      <c r="AJ27" s="1060"/>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9" t="s">
        <v>405</v>
      </c>
      <c r="C28" s="1050"/>
      <c r="D28" s="1050"/>
      <c r="E28" s="1050"/>
      <c r="F28" s="1050"/>
      <c r="G28" s="1050"/>
      <c r="H28" s="1050"/>
      <c r="I28" s="1050"/>
      <c r="J28" s="1050"/>
      <c r="K28" s="1050"/>
      <c r="L28" s="1050"/>
      <c r="M28" s="1050"/>
      <c r="N28" s="1050"/>
      <c r="O28" s="1050"/>
      <c r="P28" s="1051"/>
      <c r="Q28" s="1052">
        <v>11691</v>
      </c>
      <c r="R28" s="1053"/>
      <c r="S28" s="1053"/>
      <c r="T28" s="1053"/>
      <c r="U28" s="1053"/>
      <c r="V28" s="1053">
        <v>11102</v>
      </c>
      <c r="W28" s="1053"/>
      <c r="X28" s="1053"/>
      <c r="Y28" s="1053"/>
      <c r="Z28" s="1053"/>
      <c r="AA28" s="1053">
        <v>589</v>
      </c>
      <c r="AB28" s="1053"/>
      <c r="AC28" s="1053"/>
      <c r="AD28" s="1053"/>
      <c r="AE28" s="1054"/>
      <c r="AF28" s="1055">
        <v>589</v>
      </c>
      <c r="AG28" s="1053"/>
      <c r="AH28" s="1053"/>
      <c r="AI28" s="1053"/>
      <c r="AJ28" s="1056"/>
      <c r="AK28" s="1043">
        <v>874</v>
      </c>
      <c r="AL28" s="1044"/>
      <c r="AM28" s="1044"/>
      <c r="AN28" s="1044"/>
      <c r="AO28" s="1044"/>
      <c r="AP28" s="1044" t="s">
        <v>600</v>
      </c>
      <c r="AQ28" s="1044"/>
      <c r="AR28" s="1044"/>
      <c r="AS28" s="1044"/>
      <c r="AT28" s="1044"/>
      <c r="AU28" s="1044" t="s">
        <v>600</v>
      </c>
      <c r="AV28" s="1044"/>
      <c r="AW28" s="1044"/>
      <c r="AX28" s="1044"/>
      <c r="AY28" s="1044"/>
      <c r="AZ28" s="1045" t="s">
        <v>600</v>
      </c>
      <c r="BA28" s="1045"/>
      <c r="BB28" s="1045"/>
      <c r="BC28" s="1045"/>
      <c r="BD28" s="1045"/>
      <c r="BE28" s="1047"/>
      <c r="BF28" s="1047"/>
      <c r="BG28" s="1047"/>
      <c r="BH28" s="1047"/>
      <c r="BI28" s="1048"/>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406</v>
      </c>
      <c r="C29" s="1032"/>
      <c r="D29" s="1032"/>
      <c r="E29" s="1032"/>
      <c r="F29" s="1032"/>
      <c r="G29" s="1032"/>
      <c r="H29" s="1032"/>
      <c r="I29" s="1032"/>
      <c r="J29" s="1032"/>
      <c r="K29" s="1032"/>
      <c r="L29" s="1032"/>
      <c r="M29" s="1032"/>
      <c r="N29" s="1032"/>
      <c r="O29" s="1032"/>
      <c r="P29" s="1033"/>
      <c r="Q29" s="1039">
        <v>10746</v>
      </c>
      <c r="R29" s="1040"/>
      <c r="S29" s="1040"/>
      <c r="T29" s="1040"/>
      <c r="U29" s="1040"/>
      <c r="V29" s="1040">
        <v>10547</v>
      </c>
      <c r="W29" s="1040"/>
      <c r="X29" s="1040"/>
      <c r="Y29" s="1040"/>
      <c r="Z29" s="1040"/>
      <c r="AA29" s="1040">
        <v>199</v>
      </c>
      <c r="AB29" s="1040"/>
      <c r="AC29" s="1040"/>
      <c r="AD29" s="1040"/>
      <c r="AE29" s="1041"/>
      <c r="AF29" s="1036">
        <v>199</v>
      </c>
      <c r="AG29" s="1037"/>
      <c r="AH29" s="1037"/>
      <c r="AI29" s="1037"/>
      <c r="AJ29" s="1038"/>
      <c r="AK29" s="980">
        <v>1673</v>
      </c>
      <c r="AL29" s="971"/>
      <c r="AM29" s="971"/>
      <c r="AN29" s="971"/>
      <c r="AO29" s="971"/>
      <c r="AP29" s="971" t="s">
        <v>600</v>
      </c>
      <c r="AQ29" s="971"/>
      <c r="AR29" s="971"/>
      <c r="AS29" s="971"/>
      <c r="AT29" s="971"/>
      <c r="AU29" s="971" t="s">
        <v>600</v>
      </c>
      <c r="AV29" s="971"/>
      <c r="AW29" s="971"/>
      <c r="AX29" s="971"/>
      <c r="AY29" s="971"/>
      <c r="AZ29" s="1046" t="s">
        <v>600</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407</v>
      </c>
      <c r="C30" s="1032"/>
      <c r="D30" s="1032"/>
      <c r="E30" s="1032"/>
      <c r="F30" s="1032"/>
      <c r="G30" s="1032"/>
      <c r="H30" s="1032"/>
      <c r="I30" s="1032"/>
      <c r="J30" s="1032"/>
      <c r="K30" s="1032"/>
      <c r="L30" s="1032"/>
      <c r="M30" s="1032"/>
      <c r="N30" s="1032"/>
      <c r="O30" s="1032"/>
      <c r="P30" s="1033"/>
      <c r="Q30" s="1039">
        <v>2225</v>
      </c>
      <c r="R30" s="1040"/>
      <c r="S30" s="1040"/>
      <c r="T30" s="1040"/>
      <c r="U30" s="1040"/>
      <c r="V30" s="1040">
        <v>2214</v>
      </c>
      <c r="W30" s="1040"/>
      <c r="X30" s="1040"/>
      <c r="Y30" s="1040"/>
      <c r="Z30" s="1040"/>
      <c r="AA30" s="1040">
        <v>10</v>
      </c>
      <c r="AB30" s="1040"/>
      <c r="AC30" s="1040"/>
      <c r="AD30" s="1040"/>
      <c r="AE30" s="1041"/>
      <c r="AF30" s="1036">
        <v>10</v>
      </c>
      <c r="AG30" s="1037"/>
      <c r="AH30" s="1037"/>
      <c r="AI30" s="1037"/>
      <c r="AJ30" s="1038"/>
      <c r="AK30" s="980">
        <v>387</v>
      </c>
      <c r="AL30" s="971"/>
      <c r="AM30" s="971"/>
      <c r="AN30" s="971"/>
      <c r="AO30" s="971"/>
      <c r="AP30" s="971" t="s">
        <v>600</v>
      </c>
      <c r="AQ30" s="971"/>
      <c r="AR30" s="971"/>
      <c r="AS30" s="971"/>
      <c r="AT30" s="971"/>
      <c r="AU30" s="971" t="s">
        <v>600</v>
      </c>
      <c r="AV30" s="971"/>
      <c r="AW30" s="971"/>
      <c r="AX30" s="971"/>
      <c r="AY30" s="971"/>
      <c r="AZ30" s="1042" t="s">
        <v>600</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408</v>
      </c>
      <c r="C31" s="1032"/>
      <c r="D31" s="1032"/>
      <c r="E31" s="1032"/>
      <c r="F31" s="1032"/>
      <c r="G31" s="1032"/>
      <c r="H31" s="1032"/>
      <c r="I31" s="1032"/>
      <c r="J31" s="1032"/>
      <c r="K31" s="1032"/>
      <c r="L31" s="1032"/>
      <c r="M31" s="1032"/>
      <c r="N31" s="1032"/>
      <c r="O31" s="1032"/>
      <c r="P31" s="1033"/>
      <c r="Q31" s="1039">
        <v>2588</v>
      </c>
      <c r="R31" s="1040"/>
      <c r="S31" s="1040"/>
      <c r="T31" s="1040"/>
      <c r="U31" s="1040"/>
      <c r="V31" s="1040">
        <v>2290</v>
      </c>
      <c r="W31" s="1040"/>
      <c r="X31" s="1040"/>
      <c r="Y31" s="1040"/>
      <c r="Z31" s="1040"/>
      <c r="AA31" s="1040">
        <v>298</v>
      </c>
      <c r="AB31" s="1040"/>
      <c r="AC31" s="1040"/>
      <c r="AD31" s="1040"/>
      <c r="AE31" s="1041"/>
      <c r="AF31" s="1036">
        <v>3028</v>
      </c>
      <c r="AG31" s="1037"/>
      <c r="AH31" s="1037"/>
      <c r="AI31" s="1037"/>
      <c r="AJ31" s="1038"/>
      <c r="AK31" s="980">
        <v>17</v>
      </c>
      <c r="AL31" s="971"/>
      <c r="AM31" s="971"/>
      <c r="AN31" s="971"/>
      <c r="AO31" s="971"/>
      <c r="AP31" s="971">
        <v>573</v>
      </c>
      <c r="AQ31" s="971"/>
      <c r="AR31" s="971"/>
      <c r="AS31" s="971"/>
      <c r="AT31" s="971"/>
      <c r="AU31" s="971">
        <v>8</v>
      </c>
      <c r="AV31" s="971"/>
      <c r="AW31" s="971"/>
      <c r="AX31" s="971"/>
      <c r="AY31" s="971"/>
      <c r="AZ31" s="1042" t="s">
        <v>600</v>
      </c>
      <c r="BA31" s="1042"/>
      <c r="BB31" s="1042"/>
      <c r="BC31" s="1042"/>
      <c r="BD31" s="1042"/>
      <c r="BE31" s="972" t="s">
        <v>409</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410</v>
      </c>
      <c r="C32" s="1032"/>
      <c r="D32" s="1032"/>
      <c r="E32" s="1032"/>
      <c r="F32" s="1032"/>
      <c r="G32" s="1032"/>
      <c r="H32" s="1032"/>
      <c r="I32" s="1032"/>
      <c r="J32" s="1032"/>
      <c r="K32" s="1032"/>
      <c r="L32" s="1032"/>
      <c r="M32" s="1032"/>
      <c r="N32" s="1032"/>
      <c r="O32" s="1032"/>
      <c r="P32" s="1033"/>
      <c r="Q32" s="1039">
        <v>2237</v>
      </c>
      <c r="R32" s="1040"/>
      <c r="S32" s="1040"/>
      <c r="T32" s="1040"/>
      <c r="U32" s="1040"/>
      <c r="V32" s="1040">
        <v>2196</v>
      </c>
      <c r="W32" s="1040"/>
      <c r="X32" s="1040"/>
      <c r="Y32" s="1040"/>
      <c r="Z32" s="1040"/>
      <c r="AA32" s="1040">
        <v>41</v>
      </c>
      <c r="AB32" s="1040"/>
      <c r="AC32" s="1040"/>
      <c r="AD32" s="1040"/>
      <c r="AE32" s="1041"/>
      <c r="AF32" s="1036">
        <v>292</v>
      </c>
      <c r="AG32" s="1037"/>
      <c r="AH32" s="1037"/>
      <c r="AI32" s="1037"/>
      <c r="AJ32" s="1038"/>
      <c r="AK32" s="980">
        <v>866</v>
      </c>
      <c r="AL32" s="971"/>
      <c r="AM32" s="971"/>
      <c r="AN32" s="971"/>
      <c r="AO32" s="971"/>
      <c r="AP32" s="971">
        <v>10380</v>
      </c>
      <c r="AQ32" s="971"/>
      <c r="AR32" s="971"/>
      <c r="AS32" s="971"/>
      <c r="AT32" s="971"/>
      <c r="AU32" s="971">
        <v>6072</v>
      </c>
      <c r="AV32" s="971"/>
      <c r="AW32" s="971"/>
      <c r="AX32" s="971"/>
      <c r="AY32" s="971"/>
      <c r="AZ32" s="1042" t="s">
        <v>600</v>
      </c>
      <c r="BA32" s="1042"/>
      <c r="BB32" s="1042"/>
      <c r="BC32" s="1042"/>
      <c r="BD32" s="1042"/>
      <c r="BE32" s="972" t="s">
        <v>409</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411</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4118</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413</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415</v>
      </c>
      <c r="B66" s="997"/>
      <c r="C66" s="997"/>
      <c r="D66" s="997"/>
      <c r="E66" s="997"/>
      <c r="F66" s="997"/>
      <c r="G66" s="997"/>
      <c r="H66" s="997"/>
      <c r="I66" s="997"/>
      <c r="J66" s="997"/>
      <c r="K66" s="997"/>
      <c r="L66" s="997"/>
      <c r="M66" s="997"/>
      <c r="N66" s="997"/>
      <c r="O66" s="997"/>
      <c r="P66" s="998"/>
      <c r="Q66" s="1002" t="s">
        <v>416</v>
      </c>
      <c r="R66" s="1003"/>
      <c r="S66" s="1003"/>
      <c r="T66" s="1003"/>
      <c r="U66" s="1004"/>
      <c r="V66" s="1002" t="s">
        <v>417</v>
      </c>
      <c r="W66" s="1003"/>
      <c r="X66" s="1003"/>
      <c r="Y66" s="1003"/>
      <c r="Z66" s="1004"/>
      <c r="AA66" s="1002" t="s">
        <v>418</v>
      </c>
      <c r="AB66" s="1003"/>
      <c r="AC66" s="1003"/>
      <c r="AD66" s="1003"/>
      <c r="AE66" s="1004"/>
      <c r="AF66" s="1008" t="s">
        <v>419</v>
      </c>
      <c r="AG66" s="1009"/>
      <c r="AH66" s="1009"/>
      <c r="AI66" s="1009"/>
      <c r="AJ66" s="1010"/>
      <c r="AK66" s="1002" t="s">
        <v>420</v>
      </c>
      <c r="AL66" s="997"/>
      <c r="AM66" s="997"/>
      <c r="AN66" s="997"/>
      <c r="AO66" s="998"/>
      <c r="AP66" s="1002" t="s">
        <v>421</v>
      </c>
      <c r="AQ66" s="1003"/>
      <c r="AR66" s="1003"/>
      <c r="AS66" s="1003"/>
      <c r="AT66" s="1004"/>
      <c r="AU66" s="1002" t="s">
        <v>422</v>
      </c>
      <c r="AV66" s="1003"/>
      <c r="AW66" s="1003"/>
      <c r="AX66" s="1003"/>
      <c r="AY66" s="1004"/>
      <c r="AZ66" s="1002" t="s">
        <v>378</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595</v>
      </c>
      <c r="C68" s="987"/>
      <c r="D68" s="987"/>
      <c r="E68" s="987"/>
      <c r="F68" s="987"/>
      <c r="G68" s="987"/>
      <c r="H68" s="987"/>
      <c r="I68" s="987"/>
      <c r="J68" s="987"/>
      <c r="K68" s="987"/>
      <c r="L68" s="987"/>
      <c r="M68" s="987"/>
      <c r="N68" s="987"/>
      <c r="O68" s="987"/>
      <c r="P68" s="988"/>
      <c r="Q68" s="989">
        <v>1716</v>
      </c>
      <c r="R68" s="983"/>
      <c r="S68" s="983"/>
      <c r="T68" s="983"/>
      <c r="U68" s="983"/>
      <c r="V68" s="983">
        <v>1651</v>
      </c>
      <c r="W68" s="983"/>
      <c r="X68" s="983"/>
      <c r="Y68" s="983"/>
      <c r="Z68" s="983"/>
      <c r="AA68" s="983">
        <v>65</v>
      </c>
      <c r="AB68" s="983"/>
      <c r="AC68" s="983"/>
      <c r="AD68" s="983"/>
      <c r="AE68" s="983"/>
      <c r="AF68" s="983">
        <v>65</v>
      </c>
      <c r="AG68" s="983"/>
      <c r="AH68" s="983"/>
      <c r="AI68" s="983"/>
      <c r="AJ68" s="983"/>
      <c r="AK68" s="983" t="s">
        <v>600</v>
      </c>
      <c r="AL68" s="983"/>
      <c r="AM68" s="983"/>
      <c r="AN68" s="983"/>
      <c r="AO68" s="983"/>
      <c r="AP68" s="983">
        <v>2826</v>
      </c>
      <c r="AQ68" s="983"/>
      <c r="AR68" s="983"/>
      <c r="AS68" s="983"/>
      <c r="AT68" s="983"/>
      <c r="AU68" s="983">
        <v>1252</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305</v>
      </c>
      <c r="R69" s="971"/>
      <c r="S69" s="971"/>
      <c r="T69" s="971"/>
      <c r="U69" s="971"/>
      <c r="V69" s="971">
        <v>284</v>
      </c>
      <c r="W69" s="971"/>
      <c r="X69" s="971"/>
      <c r="Y69" s="971"/>
      <c r="Z69" s="971"/>
      <c r="AA69" s="971">
        <v>22</v>
      </c>
      <c r="AB69" s="971"/>
      <c r="AC69" s="971"/>
      <c r="AD69" s="971"/>
      <c r="AE69" s="971"/>
      <c r="AF69" s="971">
        <v>22</v>
      </c>
      <c r="AG69" s="971"/>
      <c r="AH69" s="971"/>
      <c r="AI69" s="971"/>
      <c r="AJ69" s="971"/>
      <c r="AK69" s="971" t="s">
        <v>600</v>
      </c>
      <c r="AL69" s="971"/>
      <c r="AM69" s="971"/>
      <c r="AN69" s="971"/>
      <c r="AO69" s="971"/>
      <c r="AP69" s="971" t="s">
        <v>600</v>
      </c>
      <c r="AQ69" s="971"/>
      <c r="AR69" s="971"/>
      <c r="AS69" s="971"/>
      <c r="AT69" s="971"/>
      <c r="AU69" s="971" t="s">
        <v>600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27309</v>
      </c>
      <c r="R70" s="971"/>
      <c r="S70" s="971"/>
      <c r="T70" s="971"/>
      <c r="U70" s="971"/>
      <c r="V70" s="971">
        <v>27167</v>
      </c>
      <c r="W70" s="971"/>
      <c r="X70" s="971"/>
      <c r="Y70" s="971"/>
      <c r="Z70" s="971"/>
      <c r="AA70" s="971">
        <v>141</v>
      </c>
      <c r="AB70" s="971"/>
      <c r="AC70" s="971"/>
      <c r="AD70" s="971"/>
      <c r="AE70" s="971"/>
      <c r="AF70" s="971">
        <v>6699</v>
      </c>
      <c r="AG70" s="971"/>
      <c r="AH70" s="971"/>
      <c r="AI70" s="971"/>
      <c r="AJ70" s="971"/>
      <c r="AK70" s="982" t="s">
        <v>600</v>
      </c>
      <c r="AL70" s="971"/>
      <c r="AM70" s="971"/>
      <c r="AN70" s="971"/>
      <c r="AO70" s="971"/>
      <c r="AP70" s="971">
        <v>22097</v>
      </c>
      <c r="AQ70" s="971"/>
      <c r="AR70" s="971"/>
      <c r="AS70" s="971"/>
      <c r="AT70" s="971"/>
      <c r="AU70" s="971">
        <v>10783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2273</v>
      </c>
      <c r="R71" s="971"/>
      <c r="S71" s="971"/>
      <c r="T71" s="971"/>
      <c r="U71" s="971"/>
      <c r="V71" s="971">
        <v>2162</v>
      </c>
      <c r="W71" s="971"/>
      <c r="X71" s="971"/>
      <c r="Y71" s="971"/>
      <c r="Z71" s="971"/>
      <c r="AA71" s="971">
        <v>111</v>
      </c>
      <c r="AB71" s="971"/>
      <c r="AC71" s="971"/>
      <c r="AD71" s="971"/>
      <c r="AE71" s="971"/>
      <c r="AF71" s="971">
        <v>111</v>
      </c>
      <c r="AG71" s="971"/>
      <c r="AH71" s="971"/>
      <c r="AI71" s="971"/>
      <c r="AJ71" s="971"/>
      <c r="AK71" s="971" t="s">
        <v>600</v>
      </c>
      <c r="AL71" s="971"/>
      <c r="AM71" s="971"/>
      <c r="AN71" s="971"/>
      <c r="AO71" s="971"/>
      <c r="AP71" s="971" t="s">
        <v>600</v>
      </c>
      <c r="AQ71" s="971"/>
      <c r="AR71" s="971"/>
      <c r="AS71" s="971"/>
      <c r="AT71" s="971"/>
      <c r="AU71" s="971" t="s">
        <v>600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983883</v>
      </c>
      <c r="R72" s="971"/>
      <c r="S72" s="971"/>
      <c r="T72" s="971"/>
      <c r="U72" s="971"/>
      <c r="V72" s="971">
        <v>942967</v>
      </c>
      <c r="W72" s="971"/>
      <c r="X72" s="971"/>
      <c r="Y72" s="971"/>
      <c r="Z72" s="971"/>
      <c r="AA72" s="971">
        <v>40916</v>
      </c>
      <c r="AB72" s="971"/>
      <c r="AC72" s="971"/>
      <c r="AD72" s="971"/>
      <c r="AE72" s="971"/>
      <c r="AF72" s="971">
        <v>40916</v>
      </c>
      <c r="AG72" s="971"/>
      <c r="AH72" s="971"/>
      <c r="AI72" s="971"/>
      <c r="AJ72" s="971"/>
      <c r="AK72" s="971">
        <v>1</v>
      </c>
      <c r="AL72" s="971"/>
      <c r="AM72" s="971"/>
      <c r="AN72" s="971"/>
      <c r="AO72" s="971"/>
      <c r="AP72" s="971" t="s">
        <v>600</v>
      </c>
      <c r="AQ72" s="971"/>
      <c r="AR72" s="971"/>
      <c r="AS72" s="971"/>
      <c r="AT72" s="971"/>
      <c r="AU72" s="971" t="s">
        <v>600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47813</v>
      </c>
      <c r="AG88" s="959"/>
      <c r="AH88" s="959"/>
      <c r="AI88" s="959"/>
      <c r="AJ88" s="959"/>
      <c r="AK88" s="963"/>
      <c r="AL88" s="963"/>
      <c r="AM88" s="963"/>
      <c r="AN88" s="963"/>
      <c r="AO88" s="963"/>
      <c r="AP88" s="959">
        <v>24923</v>
      </c>
      <c r="AQ88" s="959"/>
      <c r="AR88" s="959"/>
      <c r="AS88" s="959"/>
      <c r="AT88" s="959"/>
      <c r="AU88" s="959">
        <v>12035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224</v>
      </c>
      <c r="CS102" s="953"/>
      <c r="CT102" s="953"/>
      <c r="CU102" s="953"/>
      <c r="CV102" s="954"/>
      <c r="CW102" s="952">
        <v>104</v>
      </c>
      <c r="CX102" s="953"/>
      <c r="CY102" s="953"/>
      <c r="CZ102" s="953"/>
      <c r="DA102" s="954"/>
      <c r="DB102" s="952" t="s">
        <v>600</v>
      </c>
      <c r="DC102" s="953"/>
      <c r="DD102" s="953"/>
      <c r="DE102" s="953"/>
      <c r="DF102" s="954"/>
      <c r="DG102" s="952">
        <v>405</v>
      </c>
      <c r="DH102" s="953"/>
      <c r="DI102" s="953"/>
      <c r="DJ102" s="953"/>
      <c r="DK102" s="954"/>
      <c r="DL102" s="952" t="s">
        <v>600</v>
      </c>
      <c r="DM102" s="953"/>
      <c r="DN102" s="953"/>
      <c r="DO102" s="953"/>
      <c r="DP102" s="954"/>
      <c r="DQ102" s="952" t="s">
        <v>600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2082939</v>
      </c>
      <c r="AB110" s="889"/>
      <c r="AC110" s="889"/>
      <c r="AD110" s="889"/>
      <c r="AE110" s="890"/>
      <c r="AF110" s="891">
        <v>2140239</v>
      </c>
      <c r="AG110" s="889"/>
      <c r="AH110" s="889"/>
      <c r="AI110" s="889"/>
      <c r="AJ110" s="890"/>
      <c r="AK110" s="891">
        <v>2254203</v>
      </c>
      <c r="AL110" s="889"/>
      <c r="AM110" s="889"/>
      <c r="AN110" s="889"/>
      <c r="AO110" s="890"/>
      <c r="AP110" s="892">
        <v>9.8000000000000007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26635973</v>
      </c>
      <c r="BR110" s="842"/>
      <c r="BS110" s="842"/>
      <c r="BT110" s="842"/>
      <c r="BU110" s="842"/>
      <c r="BV110" s="842">
        <v>25762320</v>
      </c>
      <c r="BW110" s="842"/>
      <c r="BX110" s="842"/>
      <c r="BY110" s="842"/>
      <c r="BZ110" s="842"/>
      <c r="CA110" s="842">
        <v>25034612</v>
      </c>
      <c r="CB110" s="842"/>
      <c r="CC110" s="842"/>
      <c r="CD110" s="842"/>
      <c r="CE110" s="842"/>
      <c r="CF110" s="866">
        <v>108.4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442</v>
      </c>
      <c r="DR110" s="842"/>
      <c r="DS110" s="842"/>
      <c r="DT110" s="842"/>
      <c r="DU110" s="842"/>
      <c r="DV110" s="843" t="s">
        <v>413</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444</v>
      </c>
      <c r="AG111" s="919"/>
      <c r="AH111" s="919"/>
      <c r="AI111" s="919"/>
      <c r="AJ111" s="920"/>
      <c r="AK111" s="921" t="s">
        <v>440</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497977</v>
      </c>
      <c r="BR111" s="817"/>
      <c r="BS111" s="817"/>
      <c r="BT111" s="817"/>
      <c r="BU111" s="817"/>
      <c r="BV111" s="817">
        <v>55014</v>
      </c>
      <c r="BW111" s="817"/>
      <c r="BX111" s="817"/>
      <c r="BY111" s="817"/>
      <c r="BZ111" s="817"/>
      <c r="CA111" s="817">
        <v>448659</v>
      </c>
      <c r="CB111" s="817"/>
      <c r="CC111" s="817"/>
      <c r="CD111" s="817"/>
      <c r="CE111" s="817"/>
      <c r="CF111" s="875">
        <v>1.9</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413</v>
      </c>
      <c r="DM111" s="817"/>
      <c r="DN111" s="817"/>
      <c r="DO111" s="817"/>
      <c r="DP111" s="817"/>
      <c r="DQ111" s="817" t="s">
        <v>445</v>
      </c>
      <c r="DR111" s="817"/>
      <c r="DS111" s="817"/>
      <c r="DT111" s="817"/>
      <c r="DU111" s="817"/>
      <c r="DV111" s="794" t="s">
        <v>413</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413</v>
      </c>
      <c r="AL112" s="780"/>
      <c r="AM112" s="780"/>
      <c r="AN112" s="780"/>
      <c r="AO112" s="781"/>
      <c r="AP112" s="824" t="s">
        <v>441</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7337874</v>
      </c>
      <c r="BR112" s="817"/>
      <c r="BS112" s="817"/>
      <c r="BT112" s="817"/>
      <c r="BU112" s="817"/>
      <c r="BV112" s="817">
        <v>6726551</v>
      </c>
      <c r="BW112" s="817"/>
      <c r="BX112" s="817"/>
      <c r="BY112" s="817"/>
      <c r="BZ112" s="817"/>
      <c r="CA112" s="817">
        <v>6080202</v>
      </c>
      <c r="CB112" s="817"/>
      <c r="CC112" s="817"/>
      <c r="CD112" s="817"/>
      <c r="CE112" s="817"/>
      <c r="CF112" s="875">
        <v>26.3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413</v>
      </c>
      <c r="DM112" s="817"/>
      <c r="DN112" s="817"/>
      <c r="DO112" s="817"/>
      <c r="DP112" s="817"/>
      <c r="DQ112" s="817" t="s">
        <v>452</v>
      </c>
      <c r="DR112" s="817"/>
      <c r="DS112" s="817"/>
      <c r="DT112" s="817"/>
      <c r="DU112" s="817"/>
      <c r="DV112" s="794" t="s">
        <v>413</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487839</v>
      </c>
      <c r="AB113" s="919"/>
      <c r="AC113" s="919"/>
      <c r="AD113" s="919"/>
      <c r="AE113" s="920"/>
      <c r="AF113" s="921">
        <v>454308</v>
      </c>
      <c r="AG113" s="919"/>
      <c r="AH113" s="919"/>
      <c r="AI113" s="919"/>
      <c r="AJ113" s="920"/>
      <c r="AK113" s="921">
        <v>396507</v>
      </c>
      <c r="AL113" s="919"/>
      <c r="AM113" s="919"/>
      <c r="AN113" s="919"/>
      <c r="AO113" s="920"/>
      <c r="AP113" s="922">
        <v>1.7</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16972522</v>
      </c>
      <c r="BR113" s="817"/>
      <c r="BS113" s="817"/>
      <c r="BT113" s="817"/>
      <c r="BU113" s="817"/>
      <c r="BV113" s="817">
        <v>13098852</v>
      </c>
      <c r="BW113" s="817"/>
      <c r="BX113" s="817"/>
      <c r="BY113" s="817"/>
      <c r="BZ113" s="817"/>
      <c r="CA113" s="817">
        <v>12035065</v>
      </c>
      <c r="CB113" s="817"/>
      <c r="CC113" s="817"/>
      <c r="CD113" s="817"/>
      <c r="CE113" s="817"/>
      <c r="CF113" s="875">
        <v>52.1</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413</v>
      </c>
      <c r="DM113" s="780"/>
      <c r="DN113" s="780"/>
      <c r="DO113" s="780"/>
      <c r="DP113" s="781"/>
      <c r="DQ113" s="782" t="s">
        <v>441</v>
      </c>
      <c r="DR113" s="780"/>
      <c r="DS113" s="780"/>
      <c r="DT113" s="780"/>
      <c r="DU113" s="781"/>
      <c r="DV113" s="824" t="s">
        <v>452</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1486796</v>
      </c>
      <c r="AB114" s="780"/>
      <c r="AC114" s="780"/>
      <c r="AD114" s="780"/>
      <c r="AE114" s="781"/>
      <c r="AF114" s="782">
        <v>428272</v>
      </c>
      <c r="AG114" s="780"/>
      <c r="AH114" s="780"/>
      <c r="AI114" s="780"/>
      <c r="AJ114" s="781"/>
      <c r="AK114" s="782">
        <v>1159733</v>
      </c>
      <c r="AL114" s="780"/>
      <c r="AM114" s="780"/>
      <c r="AN114" s="780"/>
      <c r="AO114" s="781"/>
      <c r="AP114" s="824">
        <v>5</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4607546</v>
      </c>
      <c r="BR114" s="817"/>
      <c r="BS114" s="817"/>
      <c r="BT114" s="817"/>
      <c r="BU114" s="817"/>
      <c r="BV114" s="817">
        <v>4605707</v>
      </c>
      <c r="BW114" s="817"/>
      <c r="BX114" s="817"/>
      <c r="BY114" s="817"/>
      <c r="BZ114" s="817"/>
      <c r="CA114" s="817">
        <v>4724010</v>
      </c>
      <c r="CB114" s="817"/>
      <c r="CC114" s="817"/>
      <c r="CD114" s="817"/>
      <c r="CE114" s="817"/>
      <c r="CF114" s="875">
        <v>20.5</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413</v>
      </c>
      <c r="DM114" s="780"/>
      <c r="DN114" s="780"/>
      <c r="DO114" s="780"/>
      <c r="DP114" s="781"/>
      <c r="DQ114" s="782" t="s">
        <v>413</v>
      </c>
      <c r="DR114" s="780"/>
      <c r="DS114" s="780"/>
      <c r="DT114" s="780"/>
      <c r="DU114" s="781"/>
      <c r="DV114" s="824" t="s">
        <v>413</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t="s">
        <v>440</v>
      </c>
      <c r="AG115" s="919"/>
      <c r="AH115" s="919"/>
      <c r="AI115" s="919"/>
      <c r="AJ115" s="920"/>
      <c r="AK115" s="921" t="s">
        <v>444</v>
      </c>
      <c r="AL115" s="919"/>
      <c r="AM115" s="919"/>
      <c r="AN115" s="919"/>
      <c r="AO115" s="920"/>
      <c r="AP115" s="922" t="s">
        <v>441</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413</v>
      </c>
      <c r="BR115" s="817"/>
      <c r="BS115" s="817"/>
      <c r="BT115" s="817"/>
      <c r="BU115" s="817"/>
      <c r="BV115" s="817" t="s">
        <v>444</v>
      </c>
      <c r="BW115" s="817"/>
      <c r="BX115" s="817"/>
      <c r="BY115" s="817"/>
      <c r="BZ115" s="817"/>
      <c r="CA115" s="817" t="s">
        <v>413</v>
      </c>
      <c r="CB115" s="817"/>
      <c r="CC115" s="817"/>
      <c r="CD115" s="817"/>
      <c r="CE115" s="817"/>
      <c r="CF115" s="875" t="s">
        <v>413</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497977</v>
      </c>
      <c r="DH115" s="780"/>
      <c r="DI115" s="780"/>
      <c r="DJ115" s="780"/>
      <c r="DK115" s="781"/>
      <c r="DL115" s="782">
        <v>55014</v>
      </c>
      <c r="DM115" s="780"/>
      <c r="DN115" s="780"/>
      <c r="DO115" s="780"/>
      <c r="DP115" s="781"/>
      <c r="DQ115" s="782">
        <v>448659</v>
      </c>
      <c r="DR115" s="780"/>
      <c r="DS115" s="780"/>
      <c r="DT115" s="780"/>
      <c r="DU115" s="781"/>
      <c r="DV115" s="824">
        <v>1.9</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441</v>
      </c>
      <c r="AG116" s="780"/>
      <c r="AH116" s="780"/>
      <c r="AI116" s="780"/>
      <c r="AJ116" s="781"/>
      <c r="AK116" s="782" t="s">
        <v>413</v>
      </c>
      <c r="AL116" s="780"/>
      <c r="AM116" s="780"/>
      <c r="AN116" s="780"/>
      <c r="AO116" s="781"/>
      <c r="AP116" s="824" t="s">
        <v>441</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444</v>
      </c>
      <c r="BW116" s="817"/>
      <c r="BX116" s="817"/>
      <c r="BY116" s="817"/>
      <c r="BZ116" s="817"/>
      <c r="CA116" s="817" t="s">
        <v>441</v>
      </c>
      <c r="CB116" s="817"/>
      <c r="CC116" s="817"/>
      <c r="CD116" s="817"/>
      <c r="CE116" s="817"/>
      <c r="CF116" s="875" t="s">
        <v>440</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452</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4057574</v>
      </c>
      <c r="AB117" s="903"/>
      <c r="AC117" s="903"/>
      <c r="AD117" s="903"/>
      <c r="AE117" s="904"/>
      <c r="AF117" s="905">
        <v>3022819</v>
      </c>
      <c r="AG117" s="903"/>
      <c r="AH117" s="903"/>
      <c r="AI117" s="903"/>
      <c r="AJ117" s="904"/>
      <c r="AK117" s="905">
        <v>3810443</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445</v>
      </c>
      <c r="BW117" s="817"/>
      <c r="BX117" s="817"/>
      <c r="BY117" s="817"/>
      <c r="BZ117" s="817"/>
      <c r="CA117" s="817" t="s">
        <v>452</v>
      </c>
      <c r="CB117" s="817"/>
      <c r="CC117" s="817"/>
      <c r="CD117" s="817"/>
      <c r="CE117" s="817"/>
      <c r="CF117" s="875" t="s">
        <v>452</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452</v>
      </c>
      <c r="DM117" s="780"/>
      <c r="DN117" s="780"/>
      <c r="DO117" s="780"/>
      <c r="DP117" s="781"/>
      <c r="DQ117" s="782" t="s">
        <v>452</v>
      </c>
      <c r="DR117" s="780"/>
      <c r="DS117" s="780"/>
      <c r="DT117" s="780"/>
      <c r="DU117" s="781"/>
      <c r="DV117" s="824" t="s">
        <v>445</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452</v>
      </c>
      <c r="BW118" s="845"/>
      <c r="BX118" s="845"/>
      <c r="BY118" s="845"/>
      <c r="BZ118" s="845"/>
      <c r="CA118" s="845" t="s">
        <v>452</v>
      </c>
      <c r="CB118" s="845"/>
      <c r="CC118" s="845"/>
      <c r="CD118" s="845"/>
      <c r="CE118" s="845"/>
      <c r="CF118" s="875" t="s">
        <v>445</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452</v>
      </c>
      <c r="DM118" s="780"/>
      <c r="DN118" s="780"/>
      <c r="DO118" s="780"/>
      <c r="DP118" s="781"/>
      <c r="DQ118" s="782" t="s">
        <v>444</v>
      </c>
      <c r="DR118" s="780"/>
      <c r="DS118" s="780"/>
      <c r="DT118" s="780"/>
      <c r="DU118" s="781"/>
      <c r="DV118" s="824" t="s">
        <v>445</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452</v>
      </c>
      <c r="AG119" s="889"/>
      <c r="AH119" s="889"/>
      <c r="AI119" s="889"/>
      <c r="AJ119" s="890"/>
      <c r="AK119" s="891" t="s">
        <v>452</v>
      </c>
      <c r="AL119" s="889"/>
      <c r="AM119" s="889"/>
      <c r="AN119" s="889"/>
      <c r="AO119" s="890"/>
      <c r="AP119" s="892" t="s">
        <v>452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470</v>
      </c>
      <c r="BP119" s="878"/>
      <c r="BQ119" s="879">
        <v>56051892</v>
      </c>
      <c r="BR119" s="845"/>
      <c r="BS119" s="845"/>
      <c r="BT119" s="845"/>
      <c r="BU119" s="845"/>
      <c r="BV119" s="845">
        <v>50248444</v>
      </c>
      <c r="BW119" s="845"/>
      <c r="BX119" s="845"/>
      <c r="BY119" s="845"/>
      <c r="BZ119" s="845"/>
      <c r="CA119" s="845">
        <v>48322548</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444</v>
      </c>
      <c r="DH119" s="764"/>
      <c r="DI119" s="764"/>
      <c r="DJ119" s="764"/>
      <c r="DK119" s="765"/>
      <c r="DL119" s="766" t="s">
        <v>444</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444</v>
      </c>
      <c r="AG120" s="780"/>
      <c r="AH120" s="780"/>
      <c r="AI120" s="780"/>
      <c r="AJ120" s="781"/>
      <c r="AK120" s="782" t="s">
        <v>444</v>
      </c>
      <c r="AL120" s="780"/>
      <c r="AM120" s="780"/>
      <c r="AN120" s="780"/>
      <c r="AO120" s="781"/>
      <c r="AP120" s="824" t="s">
        <v>445</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8728305</v>
      </c>
      <c r="BR120" s="842"/>
      <c r="BS120" s="842"/>
      <c r="BT120" s="842"/>
      <c r="BU120" s="842"/>
      <c r="BV120" s="842">
        <v>10216294</v>
      </c>
      <c r="BW120" s="842"/>
      <c r="BX120" s="842"/>
      <c r="BY120" s="842"/>
      <c r="BZ120" s="842"/>
      <c r="CA120" s="842">
        <v>11137312</v>
      </c>
      <c r="CB120" s="842"/>
      <c r="CC120" s="842"/>
      <c r="CD120" s="842"/>
      <c r="CE120" s="842"/>
      <c r="CF120" s="866">
        <v>48.2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7321057</v>
      </c>
      <c r="DH120" s="842"/>
      <c r="DI120" s="842"/>
      <c r="DJ120" s="842"/>
      <c r="DK120" s="842"/>
      <c r="DL120" s="842">
        <v>6712290</v>
      </c>
      <c r="DM120" s="842"/>
      <c r="DN120" s="842"/>
      <c r="DO120" s="842"/>
      <c r="DP120" s="842"/>
      <c r="DQ120" s="842">
        <v>6072176</v>
      </c>
      <c r="DR120" s="842"/>
      <c r="DS120" s="842"/>
      <c r="DT120" s="842"/>
      <c r="DU120" s="842"/>
      <c r="DV120" s="843">
        <v>26.3</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445</v>
      </c>
      <c r="AG121" s="780"/>
      <c r="AH121" s="780"/>
      <c r="AI121" s="780"/>
      <c r="AJ121" s="781"/>
      <c r="AK121" s="782" t="s">
        <v>444</v>
      </c>
      <c r="AL121" s="780"/>
      <c r="AM121" s="780"/>
      <c r="AN121" s="780"/>
      <c r="AO121" s="781"/>
      <c r="AP121" s="824" t="s">
        <v>444</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8174811</v>
      </c>
      <c r="BR121" s="817"/>
      <c r="BS121" s="817"/>
      <c r="BT121" s="817"/>
      <c r="BU121" s="817"/>
      <c r="BV121" s="817">
        <v>7741869</v>
      </c>
      <c r="BW121" s="817"/>
      <c r="BX121" s="817"/>
      <c r="BY121" s="817"/>
      <c r="BZ121" s="817"/>
      <c r="CA121" s="817">
        <v>7068432</v>
      </c>
      <c r="CB121" s="817"/>
      <c r="CC121" s="817"/>
      <c r="CD121" s="817"/>
      <c r="CE121" s="817"/>
      <c r="CF121" s="875">
        <v>30.6</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16817</v>
      </c>
      <c r="DH121" s="817"/>
      <c r="DI121" s="817"/>
      <c r="DJ121" s="817"/>
      <c r="DK121" s="817"/>
      <c r="DL121" s="817">
        <v>14261</v>
      </c>
      <c r="DM121" s="817"/>
      <c r="DN121" s="817"/>
      <c r="DO121" s="817"/>
      <c r="DP121" s="817"/>
      <c r="DQ121" s="817">
        <v>8026</v>
      </c>
      <c r="DR121" s="817"/>
      <c r="DS121" s="817"/>
      <c r="DT121" s="817"/>
      <c r="DU121" s="817"/>
      <c r="DV121" s="794">
        <v>0</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444</v>
      </c>
      <c r="AG122" s="780"/>
      <c r="AH122" s="780"/>
      <c r="AI122" s="780"/>
      <c r="AJ122" s="781"/>
      <c r="AK122" s="782" t="s">
        <v>444</v>
      </c>
      <c r="AL122" s="780"/>
      <c r="AM122" s="780"/>
      <c r="AN122" s="780"/>
      <c r="AO122" s="781"/>
      <c r="AP122" s="824" t="s">
        <v>444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34512344</v>
      </c>
      <c r="BR122" s="845"/>
      <c r="BS122" s="845"/>
      <c r="BT122" s="845"/>
      <c r="BU122" s="845"/>
      <c r="BV122" s="845">
        <v>34583586</v>
      </c>
      <c r="BW122" s="845"/>
      <c r="BX122" s="845"/>
      <c r="BY122" s="845"/>
      <c r="BZ122" s="845"/>
      <c r="CA122" s="845">
        <v>33364205</v>
      </c>
      <c r="CB122" s="845"/>
      <c r="CC122" s="845"/>
      <c r="CD122" s="845"/>
      <c r="CE122" s="845"/>
      <c r="CF122" s="846">
        <v>144.4</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444</v>
      </c>
      <c r="DH122" s="817"/>
      <c r="DI122" s="817"/>
      <c r="DJ122" s="817"/>
      <c r="DK122" s="817"/>
      <c r="DL122" s="817" t="s">
        <v>444</v>
      </c>
      <c r="DM122" s="817"/>
      <c r="DN122" s="817"/>
      <c r="DO122" s="817"/>
      <c r="DP122" s="817"/>
      <c r="DQ122" s="817" t="s">
        <v>445</v>
      </c>
      <c r="DR122" s="817"/>
      <c r="DS122" s="817"/>
      <c r="DT122" s="817"/>
      <c r="DU122" s="817"/>
      <c r="DV122" s="794" t="s">
        <v>444</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444</v>
      </c>
      <c r="AG123" s="780"/>
      <c r="AH123" s="780"/>
      <c r="AI123" s="780"/>
      <c r="AJ123" s="781"/>
      <c r="AK123" s="782" t="s">
        <v>445</v>
      </c>
      <c r="AL123" s="780"/>
      <c r="AM123" s="780"/>
      <c r="AN123" s="780"/>
      <c r="AO123" s="781"/>
      <c r="AP123" s="824" t="s">
        <v>445</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51415460</v>
      </c>
      <c r="BR123" s="833"/>
      <c r="BS123" s="833"/>
      <c r="BT123" s="833"/>
      <c r="BU123" s="833"/>
      <c r="BV123" s="833">
        <v>52541749</v>
      </c>
      <c r="BW123" s="833"/>
      <c r="BX123" s="833"/>
      <c r="BY123" s="833"/>
      <c r="BZ123" s="833"/>
      <c r="CA123" s="833">
        <v>51569949</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394</v>
      </c>
      <c r="DH123" s="780"/>
      <c r="DI123" s="780"/>
      <c r="DJ123" s="780"/>
      <c r="DK123" s="781"/>
      <c r="DL123" s="782" t="s">
        <v>483</v>
      </c>
      <c r="DM123" s="780"/>
      <c r="DN123" s="780"/>
      <c r="DO123" s="780"/>
      <c r="DP123" s="781"/>
      <c r="DQ123" s="782" t="s">
        <v>484</v>
      </c>
      <c r="DR123" s="780"/>
      <c r="DS123" s="780"/>
      <c r="DT123" s="780"/>
      <c r="DU123" s="781"/>
      <c r="DV123" s="824" t="s">
        <v>483</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485</v>
      </c>
      <c r="AB124" s="780"/>
      <c r="AC124" s="780"/>
      <c r="AD124" s="780"/>
      <c r="AE124" s="781"/>
      <c r="AF124" s="782" t="s">
        <v>132</v>
      </c>
      <c r="AG124" s="780"/>
      <c r="AH124" s="780"/>
      <c r="AI124" s="780"/>
      <c r="AJ124" s="781"/>
      <c r="AK124" s="782" t="s">
        <v>486</v>
      </c>
      <c r="AL124" s="780"/>
      <c r="AM124" s="780"/>
      <c r="AN124" s="780"/>
      <c r="AO124" s="781"/>
      <c r="AP124" s="824" t="s">
        <v>413</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20.7</v>
      </c>
      <c r="BR124" s="831"/>
      <c r="BS124" s="831"/>
      <c r="BT124" s="831"/>
      <c r="BU124" s="831"/>
      <c r="BV124" s="831" t="s">
        <v>413</v>
      </c>
      <c r="BW124" s="831"/>
      <c r="BX124" s="831"/>
      <c r="BY124" s="831"/>
      <c r="BZ124" s="831"/>
      <c r="CA124" s="831" t="s">
        <v>441</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413</v>
      </c>
      <c r="DH124" s="764"/>
      <c r="DI124" s="764"/>
      <c r="DJ124" s="764"/>
      <c r="DK124" s="765"/>
      <c r="DL124" s="766" t="s">
        <v>413</v>
      </c>
      <c r="DM124" s="764"/>
      <c r="DN124" s="764"/>
      <c r="DO124" s="764"/>
      <c r="DP124" s="765"/>
      <c r="DQ124" s="766" t="s">
        <v>485</v>
      </c>
      <c r="DR124" s="764"/>
      <c r="DS124" s="764"/>
      <c r="DT124" s="764"/>
      <c r="DU124" s="765"/>
      <c r="DV124" s="848" t="s">
        <v>394</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483</v>
      </c>
      <c r="AG125" s="780"/>
      <c r="AH125" s="780"/>
      <c r="AI125" s="780"/>
      <c r="AJ125" s="781"/>
      <c r="AK125" s="782" t="s">
        <v>413</v>
      </c>
      <c r="AL125" s="780"/>
      <c r="AM125" s="780"/>
      <c r="AN125" s="780"/>
      <c r="AO125" s="781"/>
      <c r="AP125" s="824" t="s">
        <v>413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484</v>
      </c>
      <c r="DH125" s="842"/>
      <c r="DI125" s="842"/>
      <c r="DJ125" s="842"/>
      <c r="DK125" s="842"/>
      <c r="DL125" s="842" t="s">
        <v>441</v>
      </c>
      <c r="DM125" s="842"/>
      <c r="DN125" s="842"/>
      <c r="DO125" s="842"/>
      <c r="DP125" s="842"/>
      <c r="DQ125" s="842" t="s">
        <v>132</v>
      </c>
      <c r="DR125" s="842"/>
      <c r="DS125" s="842"/>
      <c r="DT125" s="842"/>
      <c r="DU125" s="842"/>
      <c r="DV125" s="843" t="s">
        <v>441</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441</v>
      </c>
      <c r="AB126" s="780"/>
      <c r="AC126" s="780"/>
      <c r="AD126" s="780"/>
      <c r="AE126" s="781"/>
      <c r="AF126" s="782" t="s">
        <v>394</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441</v>
      </c>
      <c r="DR126" s="817"/>
      <c r="DS126" s="817"/>
      <c r="DT126" s="817"/>
      <c r="DU126" s="817"/>
      <c r="DV126" s="794" t="s">
        <v>413</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413</v>
      </c>
      <c r="AB127" s="780"/>
      <c r="AC127" s="780"/>
      <c r="AD127" s="780"/>
      <c r="AE127" s="781"/>
      <c r="AF127" s="782" t="s">
        <v>483</v>
      </c>
      <c r="AG127" s="780"/>
      <c r="AH127" s="780"/>
      <c r="AI127" s="780"/>
      <c r="AJ127" s="781"/>
      <c r="AK127" s="782" t="s">
        <v>486</v>
      </c>
      <c r="AL127" s="780"/>
      <c r="AM127" s="780"/>
      <c r="AN127" s="780"/>
      <c r="AO127" s="781"/>
      <c r="AP127" s="824" t="s">
        <v>441</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441</v>
      </c>
      <c r="DH127" s="817"/>
      <c r="DI127" s="817"/>
      <c r="DJ127" s="817"/>
      <c r="DK127" s="817"/>
      <c r="DL127" s="817" t="s">
        <v>394</v>
      </c>
      <c r="DM127" s="817"/>
      <c r="DN127" s="817"/>
      <c r="DO127" s="817"/>
      <c r="DP127" s="817"/>
      <c r="DQ127" s="817" t="s">
        <v>486</v>
      </c>
      <c r="DR127" s="817"/>
      <c r="DS127" s="817"/>
      <c r="DT127" s="817"/>
      <c r="DU127" s="817"/>
      <c r="DV127" s="794" t="s">
        <v>132</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677336</v>
      </c>
      <c r="AB128" s="801"/>
      <c r="AC128" s="801"/>
      <c r="AD128" s="801"/>
      <c r="AE128" s="802"/>
      <c r="AF128" s="803">
        <v>619741</v>
      </c>
      <c r="AG128" s="801"/>
      <c r="AH128" s="801"/>
      <c r="AI128" s="801"/>
      <c r="AJ128" s="802"/>
      <c r="AK128" s="803">
        <v>555130</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413</v>
      </c>
      <c r="BG128" s="787"/>
      <c r="BH128" s="787"/>
      <c r="BI128" s="787"/>
      <c r="BJ128" s="787"/>
      <c r="BK128" s="787"/>
      <c r="BL128" s="810"/>
      <c r="BM128" s="786">
        <v>12.04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441</v>
      </c>
      <c r="DM128" s="791"/>
      <c r="DN128" s="791"/>
      <c r="DO128" s="791"/>
      <c r="DP128" s="791"/>
      <c r="DQ128" s="791" t="s">
        <v>132</v>
      </c>
      <c r="DR128" s="791"/>
      <c r="DS128" s="791"/>
      <c r="DT128" s="791"/>
      <c r="DU128" s="791"/>
      <c r="DV128" s="792" t="s">
        <v>413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24814795</v>
      </c>
      <c r="AB129" s="780"/>
      <c r="AC129" s="780"/>
      <c r="AD129" s="780"/>
      <c r="AE129" s="781"/>
      <c r="AF129" s="782">
        <v>26226034</v>
      </c>
      <c r="AG129" s="780"/>
      <c r="AH129" s="780"/>
      <c r="AI129" s="780"/>
      <c r="AJ129" s="781"/>
      <c r="AK129" s="782">
        <v>25734458</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441</v>
      </c>
      <c r="BG129" s="771"/>
      <c r="BH129" s="771"/>
      <c r="BI129" s="771"/>
      <c r="BJ129" s="771"/>
      <c r="BK129" s="771"/>
      <c r="BL129" s="772"/>
      <c r="BM129" s="770">
        <v>17.04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2494283</v>
      </c>
      <c r="AB130" s="780"/>
      <c r="AC130" s="780"/>
      <c r="AD130" s="780"/>
      <c r="AE130" s="781"/>
      <c r="AF130" s="782">
        <v>2567475</v>
      </c>
      <c r="AG130" s="780"/>
      <c r="AH130" s="780"/>
      <c r="AI130" s="780"/>
      <c r="AJ130" s="781"/>
      <c r="AK130" s="782">
        <v>2634667</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22320512</v>
      </c>
      <c r="AB131" s="764"/>
      <c r="AC131" s="764"/>
      <c r="AD131" s="764"/>
      <c r="AE131" s="765"/>
      <c r="AF131" s="766">
        <v>23658559</v>
      </c>
      <c r="AG131" s="764"/>
      <c r="AH131" s="764"/>
      <c r="AI131" s="764"/>
      <c r="AJ131" s="765"/>
      <c r="AK131" s="766">
        <v>23099791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3.9692413869999998</v>
      </c>
      <c r="AB132" s="745"/>
      <c r="AC132" s="745"/>
      <c r="AD132" s="745"/>
      <c r="AE132" s="746"/>
      <c r="AF132" s="747">
        <v>-0.69487326000000005</v>
      </c>
      <c r="AG132" s="745"/>
      <c r="AH132" s="745"/>
      <c r="AI132" s="745"/>
      <c r="AJ132" s="746"/>
      <c r="AK132" s="747">
        <v>2.6868035300000002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2.2999999999999998</v>
      </c>
      <c r="AB133" s="724"/>
      <c r="AC133" s="724"/>
      <c r="AD133" s="724"/>
      <c r="AE133" s="725"/>
      <c r="AF133" s="723">
        <v>1.9</v>
      </c>
      <c r="AG133" s="724"/>
      <c r="AH133" s="724"/>
      <c r="AI133" s="724"/>
      <c r="AJ133" s="725"/>
      <c r="AK133" s="723">
        <v>1.9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3uf+r1PGNzuGrSPKlmrMYtJRSfACxbfCpjIVs4rNFEK6hyMin/3trnjB/ypKKsc7Hu9M0snVH8nNUw3Wlh1CA==" saltValue="Oe3QBF1ZqCCC8AH7yTPp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1GtuRsM8lCRMlDpqvMcaK52gZgCSrkCwLeYVzSdkGBcJhonAt7Dvg0h/ihKqWDfDfxTRSKDjoCcZgBuM6tczQ==" saltValue="VH5l+F3odnKQD1EdzRKq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WKGq9lNTkrdbPFEpIfEoCTgfN0w3AYNaj3Kg4O9X6iKBTw24pT0hb9QFIvzXnT3Ico2P8LaPvsdtAf9KH3Svg==" saltValue="MLKTtRM/dejixoOVQ+kO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520</v>
      </c>
      <c r="AL9" s="1133"/>
      <c r="AM9" s="1133"/>
      <c r="AN9" s="1134"/>
      <c r="AO9" s="281">
        <v>6831646</v>
      </c>
      <c r="AP9" s="281">
        <v>53321</v>
      </c>
      <c r="AQ9" s="282">
        <v>66247</v>
      </c>
      <c r="AR9" s="283">
        <v>-19.5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521</v>
      </c>
      <c r="AL10" s="1133"/>
      <c r="AM10" s="1133"/>
      <c r="AN10" s="1134"/>
      <c r="AO10" s="284">
        <v>230276</v>
      </c>
      <c r="AP10" s="284">
        <v>1797</v>
      </c>
      <c r="AQ10" s="285">
        <v>4001</v>
      </c>
      <c r="AR10" s="286">
        <v>-55.1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522</v>
      </c>
      <c r="AL11" s="1133"/>
      <c r="AM11" s="1133"/>
      <c r="AN11" s="1134"/>
      <c r="AO11" s="284">
        <v>35343</v>
      </c>
      <c r="AP11" s="284">
        <v>276</v>
      </c>
      <c r="AQ11" s="285">
        <v>2117</v>
      </c>
      <c r="AR11" s="286">
        <v>-87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523</v>
      </c>
      <c r="AL12" s="1133"/>
      <c r="AM12" s="1133"/>
      <c r="AN12" s="1134"/>
      <c r="AO12" s="284" t="s">
        <v>524</v>
      </c>
      <c r="AP12" s="284" t="s">
        <v>524</v>
      </c>
      <c r="AQ12" s="285">
        <v>23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525</v>
      </c>
      <c r="AL13" s="1133"/>
      <c r="AM13" s="1133"/>
      <c r="AN13" s="1134"/>
      <c r="AO13" s="284">
        <v>279081</v>
      </c>
      <c r="AP13" s="284">
        <v>2178</v>
      </c>
      <c r="AQ13" s="285">
        <v>2449</v>
      </c>
      <c r="AR13" s="286">
        <v>-11.1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526</v>
      </c>
      <c r="AL14" s="1133"/>
      <c r="AM14" s="1133"/>
      <c r="AN14" s="1134"/>
      <c r="AO14" s="284">
        <v>147048</v>
      </c>
      <c r="AP14" s="284">
        <v>1148</v>
      </c>
      <c r="AQ14" s="285">
        <v>1636</v>
      </c>
      <c r="AR14" s="286">
        <v>-29.8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527</v>
      </c>
      <c r="AL15" s="1136"/>
      <c r="AM15" s="1136"/>
      <c r="AN15" s="1137"/>
      <c r="AO15" s="284">
        <v>-287604</v>
      </c>
      <c r="AP15" s="284">
        <v>-2245</v>
      </c>
      <c r="AQ15" s="285">
        <v>-3889</v>
      </c>
      <c r="AR15" s="286">
        <v>-42.3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7235790</v>
      </c>
      <c r="AP16" s="284">
        <v>56476</v>
      </c>
      <c r="AQ16" s="285">
        <v>72585</v>
      </c>
      <c r="AR16" s="286">
        <v>-22.2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532</v>
      </c>
      <c r="AL21" s="1139"/>
      <c r="AM21" s="1139"/>
      <c r="AN21" s="1140"/>
      <c r="AO21" s="297">
        <v>5.28</v>
      </c>
      <c r="AP21" s="298">
        <v>6.82</v>
      </c>
      <c r="AQ21" s="299">
        <v>-1.54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533</v>
      </c>
      <c r="AL22" s="1139"/>
      <c r="AM22" s="1139"/>
      <c r="AN22" s="1140"/>
      <c r="AO22" s="302">
        <v>99.9</v>
      </c>
      <c r="AP22" s="303">
        <v>99.4</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534</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537</v>
      </c>
      <c r="AL32" s="1123"/>
      <c r="AM32" s="1123"/>
      <c r="AN32" s="1124"/>
      <c r="AO32" s="312">
        <v>2254203</v>
      </c>
      <c r="AP32" s="312">
        <v>17594</v>
      </c>
      <c r="AQ32" s="313">
        <v>38122</v>
      </c>
      <c r="AR32" s="314">
        <v>-53.8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538</v>
      </c>
      <c r="AL33" s="1123"/>
      <c r="AM33" s="1123"/>
      <c r="AN33" s="1124"/>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539</v>
      </c>
      <c r="AL34" s="1123"/>
      <c r="AM34" s="1123"/>
      <c r="AN34" s="1124"/>
      <c r="AO34" s="312" t="s">
        <v>524</v>
      </c>
      <c r="AP34" s="312" t="s">
        <v>524</v>
      </c>
      <c r="AQ34" s="313">
        <v>19</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540</v>
      </c>
      <c r="AL35" s="1123"/>
      <c r="AM35" s="1123"/>
      <c r="AN35" s="1124"/>
      <c r="AO35" s="312">
        <v>396507</v>
      </c>
      <c r="AP35" s="312">
        <v>3095</v>
      </c>
      <c r="AQ35" s="313">
        <v>11292</v>
      </c>
      <c r="AR35" s="314">
        <v>-72.599999999999994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541</v>
      </c>
      <c r="AL36" s="1123"/>
      <c r="AM36" s="1123"/>
      <c r="AN36" s="1124"/>
      <c r="AO36" s="312">
        <v>1159733</v>
      </c>
      <c r="AP36" s="312">
        <v>9052</v>
      </c>
      <c r="AQ36" s="313">
        <v>1617</v>
      </c>
      <c r="AR36" s="314">
        <v>459.8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542</v>
      </c>
      <c r="AL37" s="1123"/>
      <c r="AM37" s="1123"/>
      <c r="AN37" s="1124"/>
      <c r="AO37" s="312" t="s">
        <v>524</v>
      </c>
      <c r="AP37" s="312" t="s">
        <v>524</v>
      </c>
      <c r="AQ37" s="313">
        <v>410</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543</v>
      </c>
      <c r="AL38" s="1126"/>
      <c r="AM38" s="1126"/>
      <c r="AN38" s="1127"/>
      <c r="AO38" s="315" t="s">
        <v>524</v>
      </c>
      <c r="AP38" s="315" t="s">
        <v>524</v>
      </c>
      <c r="AQ38" s="316">
        <v>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544</v>
      </c>
      <c r="AL39" s="1126"/>
      <c r="AM39" s="1126"/>
      <c r="AN39" s="1127"/>
      <c r="AO39" s="312">
        <v>-555130</v>
      </c>
      <c r="AP39" s="312">
        <v>-4333</v>
      </c>
      <c r="AQ39" s="313">
        <v>-6908</v>
      </c>
      <c r="AR39" s="314">
        <v>-37.299999999999997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545</v>
      </c>
      <c r="AL40" s="1123"/>
      <c r="AM40" s="1123"/>
      <c r="AN40" s="1124"/>
      <c r="AO40" s="312">
        <v>-2634667</v>
      </c>
      <c r="AP40" s="312">
        <v>-20564</v>
      </c>
      <c r="AQ40" s="313">
        <v>-33487</v>
      </c>
      <c r="AR40" s="314">
        <v>-38.6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301</v>
      </c>
      <c r="AL41" s="1129"/>
      <c r="AM41" s="1129"/>
      <c r="AN41" s="1130"/>
      <c r="AO41" s="312">
        <v>620646</v>
      </c>
      <c r="AP41" s="312">
        <v>4844</v>
      </c>
      <c r="AQ41" s="313">
        <v>11065</v>
      </c>
      <c r="AR41" s="314">
        <v>-56.2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515</v>
      </c>
      <c r="AN49" s="1117" t="s">
        <v>549</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3526814</v>
      </c>
      <c r="AN51" s="334">
        <v>27181</v>
      </c>
      <c r="AO51" s="335">
        <v>67.900000000000006</v>
      </c>
      <c r="AP51" s="336">
        <v>46402</v>
      </c>
      <c r="AQ51" s="337">
        <v>-11.3</v>
      </c>
      <c r="AR51" s="338">
        <v>79.2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2553331</v>
      </c>
      <c r="AN52" s="342">
        <v>19678</v>
      </c>
      <c r="AO52" s="343">
        <v>38.299999999999997</v>
      </c>
      <c r="AP52" s="344">
        <v>26897</v>
      </c>
      <c r="AQ52" s="345">
        <v>-6.3</v>
      </c>
      <c r="AR52" s="346">
        <v>44.6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8731830</v>
      </c>
      <c r="AN53" s="334">
        <v>67413</v>
      </c>
      <c r="AO53" s="335">
        <v>148</v>
      </c>
      <c r="AP53" s="336">
        <v>66343</v>
      </c>
      <c r="AQ53" s="337">
        <v>43</v>
      </c>
      <c r="AR53" s="338">
        <v>105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4272282</v>
      </c>
      <c r="AN54" s="342">
        <v>32984</v>
      </c>
      <c r="AO54" s="343">
        <v>67.599999999999994</v>
      </c>
      <c r="AP54" s="344">
        <v>34529</v>
      </c>
      <c r="AQ54" s="345">
        <v>28.4</v>
      </c>
      <c r="AR54" s="346">
        <v>39.200000000000003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4682459</v>
      </c>
      <c r="AN55" s="334">
        <v>36251</v>
      </c>
      <c r="AO55" s="335">
        <v>-46.2</v>
      </c>
      <c r="AP55" s="336">
        <v>56416</v>
      </c>
      <c r="AQ55" s="337">
        <v>-15</v>
      </c>
      <c r="AR55" s="338">
        <v>-31.2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2980539</v>
      </c>
      <c r="AN56" s="342">
        <v>23075</v>
      </c>
      <c r="AO56" s="343">
        <v>-30</v>
      </c>
      <c r="AP56" s="344">
        <v>32623</v>
      </c>
      <c r="AQ56" s="345">
        <v>-5.5</v>
      </c>
      <c r="AR56" s="346">
        <v>-24.5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4176681</v>
      </c>
      <c r="AN57" s="334">
        <v>32439</v>
      </c>
      <c r="AO57" s="335">
        <v>-10.5</v>
      </c>
      <c r="AP57" s="336">
        <v>49217</v>
      </c>
      <c r="AQ57" s="337">
        <v>-12.8</v>
      </c>
      <c r="AR57" s="338">
        <v>2.2999999999999998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2882273</v>
      </c>
      <c r="AN58" s="342">
        <v>22386</v>
      </c>
      <c r="AO58" s="343">
        <v>-3</v>
      </c>
      <c r="AP58" s="344">
        <v>27232</v>
      </c>
      <c r="AQ58" s="345">
        <v>-16.5</v>
      </c>
      <c r="AR58" s="346">
        <v>13.5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3366827</v>
      </c>
      <c r="AN59" s="334">
        <v>26278</v>
      </c>
      <c r="AO59" s="335">
        <v>-19</v>
      </c>
      <c r="AP59" s="336">
        <v>49211</v>
      </c>
      <c r="AQ59" s="337">
        <v>0</v>
      </c>
      <c r="AR59" s="338">
        <v>-19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2789969</v>
      </c>
      <c r="AN60" s="342">
        <v>21776</v>
      </c>
      <c r="AO60" s="343">
        <v>-2.7</v>
      </c>
      <c r="AP60" s="344">
        <v>28367</v>
      </c>
      <c r="AQ60" s="345">
        <v>4.2</v>
      </c>
      <c r="AR60" s="346">
        <v>-6.9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4896922</v>
      </c>
      <c r="AN61" s="349">
        <v>37912</v>
      </c>
      <c r="AO61" s="350">
        <v>28</v>
      </c>
      <c r="AP61" s="351">
        <v>53518</v>
      </c>
      <c r="AQ61" s="352">
        <v>0.8</v>
      </c>
      <c r="AR61" s="338">
        <v>27.2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3095679</v>
      </c>
      <c r="AN62" s="342">
        <v>23980</v>
      </c>
      <c r="AO62" s="343">
        <v>14</v>
      </c>
      <c r="AP62" s="344">
        <v>29930</v>
      </c>
      <c r="AQ62" s="345">
        <v>0.9</v>
      </c>
      <c r="AR62" s="346">
        <v>13.1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H+2twZyqmLrM23npoqt+CY9a/hibnayqSMCSKQ0CyScS+kfDpKBbTCghh8QbvsvqCV13dPZdKoIKqvXsBzieg==" saltValue="xITqZv238qBWo7cszXHr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xWMKa3PuJgDTF7k8OmyqnegKsF4LTy4D2U5498wpBh6UvtQ6FgXvi/0vgDyVjWFI9pQIICk7mHMR72KFwsvuTg==" saltValue="PHvLpnhPB18zmnQiX/Bq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zFU+Jw+Q2ey68x43OLTg5bHlpsCWmS6Z9JgggEQqF8xQtQi67BKrMYU+S9iCETATuJbnQh9SaLZymh1SoIF/KA==" saltValue="1JllrHQD+CoPWybKlSF3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1" t="s">
        <v>3</v>
      </c>
      <c r="D47" s="1141"/>
      <c r="E47" s="1142"/>
      <c r="F47" s="11">
        <v>15.11</v>
      </c>
      <c r="G47" s="12">
        <v>15.09</v>
      </c>
      <c r="H47" s="12">
        <v>12.43</v>
      </c>
      <c r="I47" s="12">
        <v>14.76</v>
      </c>
      <c r="J47" s="13">
        <v>15.13</v>
      </c>
    </row>
    <row r="48" spans="2:10" ht="57.75" customHeight="1" x14ac:dyDescent="0.15">
      <c r="B48" s="14"/>
      <c r="C48" s="1143" t="s">
        <v>4</v>
      </c>
      <c r="D48" s="1143"/>
      <c r="E48" s="1144"/>
      <c r="F48" s="15">
        <v>6.27</v>
      </c>
      <c r="G48" s="16">
        <v>5.41</v>
      </c>
      <c r="H48" s="16">
        <v>8.11</v>
      </c>
      <c r="I48" s="16">
        <v>8.73</v>
      </c>
      <c r="J48" s="17">
        <v>7.84</v>
      </c>
    </row>
    <row r="49" spans="2:10" ht="57.75" customHeight="1" thickBot="1" x14ac:dyDescent="0.2">
      <c r="B49" s="18"/>
      <c r="C49" s="1145" t="s">
        <v>5</v>
      </c>
      <c r="D49" s="1145"/>
      <c r="E49" s="1146"/>
      <c r="F49" s="19" t="s">
        <v>570</v>
      </c>
      <c r="G49" s="20" t="s">
        <v>571</v>
      </c>
      <c r="H49" s="20">
        <v>0.77</v>
      </c>
      <c r="I49" s="20">
        <v>4.05</v>
      </c>
      <c r="J49" s="21" t="s">
        <v>572</v>
      </c>
    </row>
    <row r="50" spans="2:10" x14ac:dyDescent="0.15"/>
  </sheetData>
  <sheetProtection algorithmName="SHA-512" hashValue="Hjd39jeAtourrneQ+fuMKREPgYd0vlmiVvDrrPWlIsvc+2U8GFTw2XxNOvUv/tE28jUSwROZaQAyQ6TqvCU3HA==" saltValue="cUHFpFjXv91odS3+tXMS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2024-03-23T04:46:32Z</cp:lastPrinted>
  <dcterms:created xsi:type="dcterms:W3CDTF">2024-02-05T01:47:23Z</dcterms:created>
  <dcterms:modified xsi:type="dcterms:W3CDTF">2024-03-25T04:34:43Z</dcterms:modified>
  <cp:category/>
</cp:coreProperties>
</file>