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73097BA9-D9DE-44E8-8800-E17FB162575D}"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3" i="12"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U34" i="10"/>
  <c r="U35" i="10" s="1"/>
  <c r="U36" i="10" s="1"/>
  <c r="U37" i="10" s="1"/>
  <c r="U38" i="10" s="1"/>
</calcChain>
</file>

<file path=xl/sharedStrings.xml><?xml version="1.0" encoding="utf-8"?>
<sst xmlns="http://schemas.openxmlformats.org/spreadsheetml/2006/main" count="1097" uniqueCount="616">
  <si>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</si>
  <si>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</si>
  <si>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</si>
  <si>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</si>
  <si>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</si>
  <si>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</si>
  <si>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</si>
  <si>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</si>
  <si>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</si>
  <si>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</si>
  <si>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</si>
  <si>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</si>
  <si>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</si>
  <si>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</si>
  <si>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</si>
  <si>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</si>
  <si>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</si>
  <si>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</si>
  <si>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</si>
  <si>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</si>
  <si>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</si>
  <si>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</si>
  <si>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</si>
  <si>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</si>
  <si>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</si>
  <si>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</si>
  <si>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</si>
  <si>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</si>
  <si>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</si>
  <si>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</si>
  <si>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</si>
  <si>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</si>
  <si>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</si>
  <si>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</si>
  <si>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</si>
  <si>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</si>
  <si>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</si>
  <si>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</si>
  <si>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</si>
  <si>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</si>
  <si>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</si>
  <si>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</si>
  <si>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</si>
  <si>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</si>
  <si>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</si>
  <si>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</si>
  <si>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</si>
  <si>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</si>
  <si>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</si>
  <si>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</si>
  <si>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</si>
  <si>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</si>
  <si>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</si>
  <si>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</si>
  <si>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</si>
  <si>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</si>
  <si>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</si>
  <si>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</si>
  <si>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</si>
  <si>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</si>
  <si>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</si>
  <si>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</si>
  <si>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</si>
  <si>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</si>
  <si>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</si>
  <si>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</si>
  <si>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</si>
  <si>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</si>
  <si>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</si>
  <si>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</si>
  <si>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</si>
  <si>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</si>
  <si>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</si>
  <si>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</si>
  <si>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</si>
  <si>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</si>
  <si>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</si>
  <si>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</si>
  <si>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</si>
  <si>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</si>
  <si>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</si>
  <si>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</si>
  <si>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</si>
  <si>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</si>
  <si>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</si>
  <si>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</si>
  <si>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</si>
  <si>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</si>
  <si>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</si>
  <si>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</si>
  <si>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</si>
  <si>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</si>
  <si>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</si>
  <si>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</si>
  <si>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</si>
  <si>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</si>
  <si>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</si>
  <si>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</si>
  <si>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</si>
  <si>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半田市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</si>
  <si>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</si>
  <si>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</si>
  <si>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</si>
  <si>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</si>
  <si>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</si>
  <si>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</si>
  <si>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</si>
  <si>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</si>
  <si>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</si>
  <si>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</si>
  <si>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</si>
  <si>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</si>
  <si>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</si>
  <si>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</si>
  <si>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</si>
  <si>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</si>
  <si>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</si>
  <si>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</si>
  <si>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</si>
  <si>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</si>
  <si>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</si>
  <si>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</si>
  <si>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</si>
  <si>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</si>
  <si>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</si>
  <si>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</si>
  <si>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</si>
  <si>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</si>
  <si>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</si>
  <si>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</si>
  <si>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</si>
  <si>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</si>
  <si>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</si>
  <si>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</si>
  <si>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</si>
  <si>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</si>
  <si>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</si>
  <si>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</si>
  <si>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</si>
  <si>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</si>
  <si>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</si>
  <si>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</si>
  <si>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</si>
  <si>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</si>
  <si>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</si>
  <si>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</si>
  <si>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</si>
  <si>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</si>
  <si>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</si>
  <si>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</si>
  <si>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</si>
  <si>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</si>
  <si>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</si>
  <si>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</si>
  <si>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</si>
  <si>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</si>
  <si>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</si>
  <si>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</si>
  <si>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</si>
  <si>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</si>
  <si>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</si>
  <si>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</si>
  <si>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</si>
  <si>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</si>
  <si>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</si>
  <si>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</si>
  <si>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</si>
  <si>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</si>
  <si>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</si>
  <si>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</si>
  <si>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</si>
  <si>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</si>
  <si>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</si>
  <si>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</si>
  <si>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</si>
  <si>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</si>
  <si>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</si>
  <si>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</si>
  <si>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</si>
  <si>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</si>
  <si>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</si>
  <si>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</si>
  <si>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</si>
  <si>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</si>
  <si>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</si>
  <si>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</si>
  <si>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</si>
  <si>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</si>
  <si>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</si>
  <si>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</si>
  <si>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</si>
  <si>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</si>
  <si>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</si>
  <si>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</si>
  <si>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</si>
  <si>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</si>
  <si>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</si>
  <si>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</si>
  <si>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</si>
  <si>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</si>
  <si>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</si>
  <si>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</si>
  <si>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</si>
  <si>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</si>
  <si>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</si>
  <si>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</si>
  <si>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</si>
  <si>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</si>
  <si>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</si>
  <si>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</si>
  <si>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</si>
  <si>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</si>
  <si>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</si>
  <si>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</si>
  <si>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</si>
  <si>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</si>
  <si>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</si>
  <si>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</si>
  <si>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</si>
  <si>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</si>
  <si>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</si>
  <si>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</si>
  <si>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</si>
  <si>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</si>
  <si>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</si>
  <si>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</si>
  <si>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</si>
  <si>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</si>
  <si>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</si>
  <si>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</si>
  <si>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</si>
  <si>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</si>
  <si>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</si>
  <si>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</si>
  <si>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</si>
  <si>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</si>
  <si>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</si>
  <si>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</si>
  <si>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</si>
  <si>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</si>
  <si>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</si>
  <si>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</si>
  <si>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</si>
  <si>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</si>
  <si>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</si>
  <si>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</si>
  <si>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</si>
  <si>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</si>
  <si>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</si>
  <si>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</si>
  <si>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</si>
  <si>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</si>
  <si>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</si>
  <si>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</si>
  <si>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</si>
  <si>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</si>
  <si>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</si>
  <si>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</si>
  <si>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</si>
  <si>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</si>
  <si>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</si>
  <si>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</si>
  <si>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</si>
  <si>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</si>
  <si>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</si>
  <si>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</si>
  <si>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</si>
  <si>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</si>
  <si>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</si>
  <si>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</si>
  <si>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</si>
  <si>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</si>
  <si>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</si>
  <si>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</si>
  <si>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</si>
  <si>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</si>
  <si>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</si>
  <si>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</si>
  <si>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</si>
  <si>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</si>
  <si>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</si>
  <si>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</si>
  <si>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</si>
  <si>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</si>
  <si>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</si>
  <si>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</si>
  <si>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</si>
  <si>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</si>
  <si>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</si>
  <si>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</si>
  <si>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</si>
  <si>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</si>
  <si>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</si>
  <si>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</si>
  <si>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</si>
  <si>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</si>
  <si>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</si>
  <si>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</si>
  <si>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</si>
  <si>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</si>
  <si>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</si>
  <si>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</si>
  <si>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</si>
  <si>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</si>
  <si>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</si>
  <si>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</si>
  <si>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</si>
  <si>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</si>
  <si>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</si>
  <si>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</si>
  <si>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</si>
  <si>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</si>
  <si>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</si>
  <si>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</si>
  <si>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</si>
  <si>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</si>
  <si>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</si>
  <si>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</si>
  <si>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</si>
  <si>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</si>
  <si>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</si>
  <si>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</si>
  <si>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</si>
  <si>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</si>
  <si>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</si>
  <si>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</si>
  <si>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</si>
  <si>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</si>
  <si>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</si>
  <si>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</si>
  <si>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</si>
  <si>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</si>
  <si>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</si>
  <si>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</si>
  <si>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</si>
  <si>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</si>
  <si>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</si>
  <si>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</si>
  <si>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</si>
  <si>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</si>
  <si>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</si>
  <si>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</si>
  <si>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</si>
  <si>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</si>
  <si>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</si>
  <si>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</si>
  <si>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</si>
  <si>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</si>
  <si>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</si>
  <si>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</si>
  <si>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</si>
  <si>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</si>
  <si>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</si>
  <si>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</si>
  <si>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</si>
  <si>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</si>
  <si>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</si>
  <si>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</si>
  <si>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</si>
  <si>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</si>
  <si>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</si>
  <si>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</si>
  <si>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</si>
  <si>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</si>
  <si>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</si>
  <si>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</si>
  <si>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</si>
  <si>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</si>
  <si>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</si>
  <si>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</si>
  <si>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</si>
  <si>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</si>
  <si>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</si>
  <si>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</si>
  <si>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</si>
  <si>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</si>
  <si>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</si>
  <si>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</si>
  <si>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</si>
  <si>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</si>
  <si>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</si>
  <si>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</si>
  <si>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</si>
  <si>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</si>
  <si>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</si>
  <si>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</si>
  <si>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</si>
  <si>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</si>
  <si>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</si>
  <si>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</si>
  <si>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</si>
  <si>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</si>
  <si>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</si>
  <si>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乙川中部土地区画整理事業特別会計</t>
    <phoneticPr fontId="5"/>
  </si>
  <si>
    <t>-</t>
    <phoneticPr fontId="5"/>
  </si>
  <si>
    <t>ＪＲ半田駅前土地区画整理事業特別会計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</si>
  <si>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</si>
  <si>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</si>
  <si>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</si>
  <si>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</si>
  <si>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</si>
  <si>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</si>
  <si>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</si>
  <si>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</si>
  <si>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</si>
  <si>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</si>
  <si>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</si>
  <si>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</si>
  <si>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</si>
  <si>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</si>
  <si>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</si>
  <si>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t>
    <phoneticPr fontId="5"/>
  </si>
  <si>
    <t>モーターボート競走事業特別会計</t>
    <phoneticPr fontId="5"/>
  </si>
  <si>
    <t>国民健康保険事業特別会計</t>
    <phoneticPr fontId="5"/>
  </si>
  <si>
    <t>介護保険事業特別会計</t>
    <phoneticPr fontId="5"/>
  </si>
  <si>
    <t>後期高齢者医療事業特別会計</t>
    <phoneticPr fontId="5"/>
  </si>
  <si>
    <t>半田市立半田病院事業会計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</si>
  <si>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</si>
  <si>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</si>
  <si>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</si>
  <si>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</si>
  <si>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</si>
  <si>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</si>
  <si>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</si>
  <si>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</si>
  <si>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</si>
  <si>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</si>
  <si>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</si>
  <si>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</si>
  <si>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</si>
  <si>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</si>
  <si>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</si>
  <si>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</si>
  <si>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</si>
  <si>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</si>
  <si>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</si>
  <si>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</si>
  <si>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</si>
  <si>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</si>
  <si>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</si>
  <si>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</si>
  <si>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</si>
  <si>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</si>
  <si>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</si>
  <si>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</si>
  <si>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</si>
  <si>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</si>
  <si>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</si>
  <si>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</si>
  <si>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</si>
  <si>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</si>
  <si>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</si>
  <si>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</si>
  <si>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</si>
  <si>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</si>
  <si>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</si>
  <si>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</si>
  <si>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</si>
  <si>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</si>
  <si>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</si>
  <si>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</si>
  <si>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</si>
  <si>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</si>
  <si>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</si>
  <si>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</si>
  <si>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</si>
  <si>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</si>
  <si>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</si>
  <si>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</si>
  <si>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</si>
  <si>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</si>
  <si>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</si>
  <si>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</si>
  <si>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</si>
  <si>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</si>
  <si>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</si>
  <si>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</si>
  <si>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</si>
  <si>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</si>
  <si>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</si>
  <si>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</si>
  <si>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</si>
  <si>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</si>
  <si>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</si>
  <si>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</si>
  <si>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</si>
  <si>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</si>
  <si>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</si>
  <si>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</si>
  <si>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</si>
  <si>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</si>
  <si>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</si>
  <si>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</si>
  <si>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</si>
  <si>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半田市立半田病院事業会計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</si>
  <si>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</si>
  <si>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</si>
  <si>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</si>
  <si>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モーターボート競走事業特別会計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</si>
  <si>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</si>
  <si>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</si>
  <si>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</si>
  <si>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</si>
  <si>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</si>
  <si>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</si>
  <si>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</si>
  <si>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</si>
  <si>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</si>
  <si>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</si>
  <si>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</si>
  <si>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</si>
  <si>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</si>
  <si>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</si>
  <si>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</si>
  <si>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</si>
  <si>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</si>
  <si>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</si>
  <si>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</si>
  <si>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</si>
  <si>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</si>
  <si>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</si>
  <si>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</si>
  <si>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</si>
  <si>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</si>
  <si>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</si>
  <si>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</si>
  <si>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</si>
  <si>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</si>
  <si>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</si>
  <si>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</si>
  <si>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</si>
  <si>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</si>
  <si>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</si>
  <si>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</si>
  <si>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</si>
  <si>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</si>
  <si>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</si>
  <si>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</si>
  <si>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</si>
  <si>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</si>
  <si>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</si>
  <si>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</si>
  <si>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</si>
  <si>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</si>
  <si>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</si>
  <si>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</si>
  <si>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</si>
  <si>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</si>
  <si>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</si>
  <si>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</si>
  <si>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</si>
  <si>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</si>
  <si>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</si>
  <si>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</si>
  <si>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</si>
  <si>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</si>
  <si>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</si>
  <si>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</si>
  <si>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</si>
  <si>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</si>
  <si>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</si>
  <si>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</si>
  <si>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</si>
  <si>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</si>
  <si>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</si>
  <si>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</si>
  <si>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</si>
  <si>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</si>
  <si>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</si>
  <si>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</si>
  <si>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</si>
  <si>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</si>
  <si>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</si>
  <si>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</si>
  <si>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</si>
  <si>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</si>
  <si>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</si>
  <si>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</si>
  <si>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</si>
  <si>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</si>
  <si>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</si>
  <si>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</si>
  <si>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</si>
  <si>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</si>
  <si>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半田市立半田病院事業会計</t>
  </si>
  <si>
    <t>一般会計</t>
  </si>
  <si>
    <t>水道事業会計</t>
  </si>
  <si>
    <t>下水道事業会計</t>
  </si>
  <si>
    <t>介護保険事業特別会計</t>
  </si>
  <si>
    <t>ＪＲ半田駅前土地区画整理事業特別会計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</si>
  <si>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</si>
  <si>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</si>
  <si>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</si>
  <si>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</si>
  <si>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</si>
  <si>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</si>
  <si>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</si>
  <si>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</si>
  <si>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</si>
  <si>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</si>
  <si>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</si>
  <si>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知多中部広域事務組合（一般会計）</t>
    <rPh sb="0" eb="4">
      <t>チタチュウブ</t>
    </rPh>
    <rPh sb="4" eb="6">
      <t>コウイキ</t>
    </rPh>
    <rPh sb="6" eb="10">
      <t>ジムクミアイ</t>
    </rPh>
    <rPh sb="11" eb="15">
      <t>イッパンカイケイ</t>
    </rPh>
    <phoneticPr fontId="2"/>
  </si>
  <si>
    <t>知多中部広域事務組合（消防指令センター特別会計）</t>
    <rPh sb="0" eb="4">
      <t>チタチュウブ</t>
    </rPh>
    <rPh sb="4" eb="6">
      <t>コウイキ</t>
    </rPh>
    <rPh sb="6" eb="10">
      <t>ジムクミアイ</t>
    </rPh>
    <rPh sb="11" eb="13">
      <t>ショウボウ</t>
    </rPh>
    <rPh sb="13" eb="15">
      <t>シレイ</t>
    </rPh>
    <rPh sb="19" eb="23">
      <t>トクベツカイケイ</t>
    </rPh>
    <phoneticPr fontId="2"/>
  </si>
  <si>
    <t>半田常滑看護専門学校</t>
    <rPh sb="0" eb="4">
      <t>ハンダトコナメ</t>
    </rPh>
    <rPh sb="4" eb="6">
      <t>カンゴ</t>
    </rPh>
    <rPh sb="6" eb="8">
      <t>センモン</t>
    </rPh>
    <rPh sb="8" eb="10">
      <t>ガッコウ</t>
    </rPh>
    <phoneticPr fontId="2"/>
  </si>
  <si>
    <t>中部知多衛生組合</t>
    <rPh sb="0" eb="4">
      <t>チュウブチタ</t>
    </rPh>
    <rPh sb="4" eb="6">
      <t>エイセイ</t>
    </rPh>
    <rPh sb="6" eb="8">
      <t>クミアイ</t>
    </rPh>
    <phoneticPr fontId="2"/>
  </si>
  <si>
    <t>知多南部広域環境組合</t>
    <rPh sb="0" eb="4">
      <t>チタナンブ</t>
    </rPh>
    <rPh sb="4" eb="6">
      <t>コウイキ</t>
    </rPh>
    <rPh sb="6" eb="8">
      <t>カンキョウ</t>
    </rPh>
    <rPh sb="8" eb="10">
      <t>クミアイ</t>
    </rPh>
    <phoneticPr fontId="2"/>
  </si>
  <si>
    <t>愛知県後期高齢者医療広域連合（一般会計）</t>
    <rPh sb="0" eb="3">
      <t>アイチケン</t>
    </rPh>
    <rPh sb="3" eb="8">
      <t>コウキコウレイシャ</t>
    </rPh>
    <rPh sb="8" eb="10">
      <t>イリョウ</t>
    </rPh>
    <rPh sb="10" eb="12">
      <t>コウイキ</t>
    </rPh>
    <rPh sb="12" eb="14">
      <t>レンゴウ</t>
    </rPh>
    <rPh sb="15" eb="19">
      <t>イッパンカイケイ</t>
    </rPh>
    <phoneticPr fontId="2"/>
  </si>
  <si>
    <t>愛知県後期高齢者医療広域連合（後期高齢者医療特別会計）</t>
    <rPh sb="0" eb="3">
      <t>アイチケン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</si>
  <si>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知多南部卸売市場</t>
    <rPh sb="0" eb="4">
      <t>チタナンブ</t>
    </rPh>
    <rPh sb="4" eb="6">
      <t>オロシウ</t>
    </rPh>
    <rPh sb="6" eb="8">
      <t>イチバ</t>
    </rPh>
    <phoneticPr fontId="2"/>
  </si>
  <si>
    <t>半田市土地開発公社</t>
    <rPh sb="0" eb="3">
      <t>ハンダシ</t>
    </rPh>
    <rPh sb="3" eb="5">
      <t>トチ</t>
    </rPh>
    <rPh sb="5" eb="7">
      <t>カイハツ</t>
    </rPh>
    <rPh sb="7" eb="9">
      <t>コウシャ</t>
    </rPh>
    <phoneticPr fontId="2"/>
  </si>
  <si>
    <t>－</t>
    <phoneticPr fontId="2"/>
  </si>
  <si>
    <t>公共施設整備基金</t>
    <phoneticPr fontId="5"/>
  </si>
  <si>
    <t>職員退職手当基金</t>
    <phoneticPr fontId="2"/>
  </si>
  <si>
    <t>大規模事業用地取得基金</t>
    <phoneticPr fontId="2"/>
  </si>
  <si>
    <t>社会福祉基金</t>
    <phoneticPr fontId="2"/>
  </si>
  <si>
    <t>半田赤レンガ建物基金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</si>
</sst>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BBDA-4601-ABB3-D2DEC904F7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34058</c:v>
                </c:pt>
                <c:pt idx="1">
                  <c:v>47821</c:v>
                </c:pt>
                <c:pt idx="2">
                  <c:v>39177</c:v>
                </c:pt>
                <c:pt idx="3">
                  <c:v>47485</c:v>
                </c:pt>
                <c:pt idx="4">
                  <c:v>72103</c:v>
                </c:pt>
              </c:numCache>
            </c:numRef>
          </c:val>
          <c:smooth val="0"/>
          <c:extLst>
            <c:ext xmlns:c16="http://schemas.microsoft.com/office/drawing/2014/chart" uri="{C3380CC4-5D6E-409C-BE32-E72D297353CC}">
              <c16:uniqueId val="{00000001-BBDA-4601-ABB3-D2DEC904F7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6.11</c:v>
                </c:pt>
                <c:pt idx="1">
                  <c:v>5.31</c:v>
                </c:pt>
                <c:pt idx="2">
                  <c:v>5.41</c:v>
                </c:pt>
                <c:pt idx="3">
                  <c:v>9.85</c:v>
                </c:pt>
                <c:pt idx="4">
                  <c:v>7.64</c:v>
                </c:pt>
              </c:numCache>
            </c:numRef>
          </c:val>
          <c:extLst>
            <c:ext xmlns:c16="http://schemas.microsoft.com/office/drawing/2014/chart" uri="{C3380CC4-5D6E-409C-BE32-E72D297353CC}">
              <c16:uniqueId val="{00000000-1F07-4E3E-A839-74824AE561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17.05</c:v>
                </c:pt>
                <c:pt idx="1">
                  <c:v>16.45</c:v>
                </c:pt>
                <c:pt idx="2">
                  <c:v>19.690000000000001</c:v>
                </c:pt>
                <c:pt idx="3">
                  <c:v>19.03</c:v>
                </c:pt>
                <c:pt idx="4">
                  <c:v>23.8</c:v>
                </c:pt>
              </c:numCache>
            </c:numRef>
          </c:val>
          <c:extLst>
            <c:ext xmlns:c16="http://schemas.microsoft.com/office/drawing/2014/chart" uri="{C3380CC4-5D6E-409C-BE32-E72D297353CC}">
              <c16:uniqueId val="{00000001-1F07-4E3E-A839-74824AE561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c:v>
                </c:pt>
                <c:pt idx="1">
                  <c:v>-0.98</c:v>
                </c:pt>
                <c:pt idx="2">
                  <c:v>4.07</c:v>
                </c:pt>
                <c:pt idx="3">
                  <c:v>4.62</c:v>
                </c:pt>
                <c:pt idx="4">
                  <c:v>1.93</c:v>
                </c:pt>
              </c:numCache>
            </c:numRef>
          </c:val>
          <c:smooth val="0"/>
          <c:extLst>
            <c:ext xmlns:c16="http://schemas.microsoft.com/office/drawing/2014/chart" uri="{C3380CC4-5D6E-409C-BE32-E72D297353CC}">
              <c16:uniqueId val="{00000002-1F07-4E3E-A839-74824AE561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0.02</c:v>
                </c:pt>
                <c:pt idx="4">
                  <c:v>#N/A</c:v>
                </c:pt>
                <c:pt idx="5">
                  <c:v>0.37</c:v>
                </c:pt>
                <c:pt idx="6">
                  <c:v>#N/A</c:v>
                </c:pt>
                <c:pt idx="7">
                  <c:v>0.17</c:v>
                </c:pt>
                <c:pt idx="8">
                  <c:v>#N/A</c:v>
                </c:pt>
                <c:pt idx="9">
                  <c:v>0</c:v>
                </c:pt>
              </c:numCache>
            </c:numRef>
          </c:val>
          <c:extLst>
            <c:ext xmlns:c16="http://schemas.microsoft.com/office/drawing/2014/chart" uri="{C3380CC4-5D6E-409C-BE32-E72D297353CC}">
              <c16:uniqueId val="{00000000-2C27-429D-8F68-11709A7C52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27-429D-8F68-11709A7C5299}"/>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2-2C27-429D-8F68-11709A7C529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0.18</c:v>
                </c:pt>
                <c:pt idx="4">
                  <c:v>#N/A</c:v>
                </c:pt>
                <c:pt idx="5">
                  <c:v>0.05</c:v>
                </c:pt>
                <c:pt idx="6">
                  <c:v>#N/A</c:v>
                </c:pt>
                <c:pt idx="7">
                  <c:v>0.37</c:v>
                </c:pt>
                <c:pt idx="8">
                  <c:v>#N/A</c:v>
                </c:pt>
                <c:pt idx="9">
                  <c:v>0.22</c:v>
                </c:pt>
              </c:numCache>
            </c:numRef>
          </c:val>
          <c:extLst>
            <c:ext xmlns:c16="http://schemas.microsoft.com/office/drawing/2014/chart" uri="{C3380CC4-5D6E-409C-BE32-E72D297353CC}">
              <c16:uniqueId val="{00000003-2C27-429D-8F68-11709A7C5299}"/>
            </c:ext>
          </c:extLst>
        </c:ser>
        <c:ser>
          <c:idx val="4"/>
          <c:order val="4"/>
          <c:tx>
            <c:strRef>
              <c:f>データシート!$A$31</c:f>
              <c:strCache>
                <c:ptCount val="1"/>
                <c:pt idx="0">
                  <c:v>ＪＲ半田駅前土地区画整理事業特別会計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0.65</c:v>
                </c:pt>
                <c:pt idx="8">
                  <c:v>#N/A</c:v>
                </c:pt>
                <c:pt idx="9">
                  <c:v>0.28999999999999998</c:v>
                </c:pt>
              </c:numCache>
            </c:numRef>
          </c:val>
          <c:extLst>
            <c:ext xmlns:c16="http://schemas.microsoft.com/office/drawing/2014/chart" uri="{C3380CC4-5D6E-409C-BE32-E72D297353CC}">
              <c16:uniqueId val="{00000004-2C27-429D-8F68-11709A7C529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0.52</c:v>
                </c:pt>
                <c:pt idx="2">
                  <c:v>#N/A</c:v>
                </c:pt>
                <c:pt idx="3">
                  <c:v>0.27</c:v>
                </c:pt>
                <c:pt idx="4">
                  <c:v>#N/A</c:v>
                </c:pt>
                <c:pt idx="5">
                  <c:v>0.37</c:v>
                </c:pt>
                <c:pt idx="6">
                  <c:v>#N/A</c:v>
                </c:pt>
                <c:pt idx="7">
                  <c:v>0.63</c:v>
                </c:pt>
                <c:pt idx="8">
                  <c:v>#N/A</c:v>
                </c:pt>
                <c:pt idx="9">
                  <c:v>0.43</c:v>
                </c:pt>
              </c:numCache>
            </c:numRef>
          </c:val>
          <c:extLst>
            <c:ext xmlns:c16="http://schemas.microsoft.com/office/drawing/2014/chart" uri="{C3380CC4-5D6E-409C-BE32-E72D297353CC}">
              <c16:uniqueId val="{00000005-2C27-429D-8F68-11709A7C529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0.9</c:v>
                </c:pt>
                <c:pt idx="4">
                  <c:v>#N/A</c:v>
                </c:pt>
                <c:pt idx="5">
                  <c:v>1.31</c:v>
                </c:pt>
                <c:pt idx="6">
                  <c:v>#N/A</c:v>
                </c:pt>
                <c:pt idx="7">
                  <c:v>1.44</c:v>
                </c:pt>
                <c:pt idx="8">
                  <c:v>#N/A</c:v>
                </c:pt>
                <c:pt idx="9">
                  <c:v>1.53</c:v>
                </c:pt>
              </c:numCache>
            </c:numRef>
          </c:val>
          <c:extLst>
            <c:ext xmlns:c16="http://schemas.microsoft.com/office/drawing/2014/chart" uri="{C3380CC4-5D6E-409C-BE32-E72D297353CC}">
              <c16:uniqueId val="{00000006-2C27-429D-8F68-11709A7C529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3.16</c:v>
                </c:pt>
                <c:pt idx="2">
                  <c:v>#N/A</c:v>
                </c:pt>
                <c:pt idx="3">
                  <c:v>4.03</c:v>
                </c:pt>
                <c:pt idx="4">
                  <c:v>#N/A</c:v>
                </c:pt>
                <c:pt idx="5">
                  <c:v>4.78</c:v>
                </c:pt>
                <c:pt idx="6">
                  <c:v>#N/A</c:v>
                </c:pt>
                <c:pt idx="7">
                  <c:v>5.36</c:v>
                </c:pt>
                <c:pt idx="8">
                  <c:v>#N/A</c:v>
                </c:pt>
                <c:pt idx="9">
                  <c:v>5.58</c:v>
                </c:pt>
              </c:numCache>
            </c:numRef>
          </c:val>
          <c:extLst>
            <c:ext xmlns:c16="http://schemas.microsoft.com/office/drawing/2014/chart" uri="{C3380CC4-5D6E-409C-BE32-E72D297353CC}">
              <c16:uniqueId val="{00000007-2C27-429D-8F68-11709A7C52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6.08</c:v>
                </c:pt>
                <c:pt idx="2">
                  <c:v>#N/A</c:v>
                </c:pt>
                <c:pt idx="3">
                  <c:v>5.28</c:v>
                </c:pt>
                <c:pt idx="4">
                  <c:v>#N/A</c:v>
                </c:pt>
                <c:pt idx="5">
                  <c:v>5.14</c:v>
                </c:pt>
                <c:pt idx="6">
                  <c:v>#N/A</c:v>
                </c:pt>
                <c:pt idx="7">
                  <c:v>9.02</c:v>
                </c:pt>
                <c:pt idx="8">
                  <c:v>#N/A</c:v>
                </c:pt>
                <c:pt idx="9">
                  <c:v>7.34</c:v>
                </c:pt>
              </c:numCache>
            </c:numRef>
          </c:val>
          <c:extLst>
            <c:ext xmlns:c16="http://schemas.microsoft.com/office/drawing/2014/chart" uri="{C3380CC4-5D6E-409C-BE32-E72D297353CC}">
              <c16:uniqueId val="{00000008-2C27-429D-8F68-11709A7C5299}"/>
            </c:ext>
          </c:extLst>
        </c:ser>
        <c:ser>
          <c:idx val="9"/>
          <c:order val="9"/>
          <c:tx>
            <c:strRef>
              <c:f>データシート!$A$36</c:f>
              <c:strCache>
                <c:ptCount val="1"/>
                <c:pt idx="0">
                  <c:v>半田市立半田病院事業会計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23.15</c:v>
                </c:pt>
                <c:pt idx="2">
                  <c:v>#N/A</c:v>
                </c:pt>
                <c:pt idx="3">
                  <c:v>25.78</c:v>
                </c:pt>
                <c:pt idx="4">
                  <c:v>#N/A</c:v>
                </c:pt>
                <c:pt idx="5">
                  <c:v>22.78</c:v>
                </c:pt>
                <c:pt idx="6">
                  <c:v>#N/A</c:v>
                </c:pt>
                <c:pt idx="7">
                  <c:v>24.26</c:v>
                </c:pt>
                <c:pt idx="8">
                  <c:v>#N/A</c:v>
                </c:pt>
                <c:pt idx="9">
                  <c:v>30.39</c:v>
                </c:pt>
              </c:numCache>
            </c:numRef>
          </c:val>
          <c:extLst>
            <c:ext xmlns:c16="http://schemas.microsoft.com/office/drawing/2014/chart" uri="{C3380CC4-5D6E-409C-BE32-E72D297353CC}">
              <c16:uniqueId val="{00000009-2C27-429D-8F68-11709A7C52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4919</c:v>
                </c:pt>
                <c:pt idx="5">
                  <c:v>4511</c:v>
                </c:pt>
                <c:pt idx="8">
                  <c:v>4649</c:v>
                </c:pt>
                <c:pt idx="11">
                  <c:v>4081</c:v>
                </c:pt>
                <c:pt idx="14">
                  <c:v>3833</c:v>
                </c:pt>
              </c:numCache>
            </c:numRef>
          </c:val>
          <c:extLst>
            <c:ext xmlns:c16="http://schemas.microsoft.com/office/drawing/2014/chart" uri="{C3380CC4-5D6E-409C-BE32-E72D297353CC}">
              <c16:uniqueId val="{00000000-06C2-4B4F-9549-36261F1C14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C2-4B4F-9549-36261F1C14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C2-4B4F-9549-36261F1C14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58</c:v>
                </c:pt>
                <c:pt idx="6">
                  <c:v>58</c:v>
                </c:pt>
                <c:pt idx="9">
                  <c:v>67</c:v>
                </c:pt>
                <c:pt idx="12">
                  <c:v>48</c:v>
                </c:pt>
              </c:numCache>
            </c:numRef>
          </c:val>
          <c:extLst>
            <c:ext xmlns:c16="http://schemas.microsoft.com/office/drawing/2014/chart" uri="{C3380CC4-5D6E-409C-BE32-E72D297353CC}">
              <c16:uniqueId val="{00000003-06C2-4B4F-9549-36261F1C14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2402</c:v>
                </c:pt>
                <c:pt idx="3">
                  <c:v>2245</c:v>
                </c:pt>
                <c:pt idx="6">
                  <c:v>2247</c:v>
                </c:pt>
                <c:pt idx="9">
                  <c:v>2117</c:v>
                </c:pt>
                <c:pt idx="12">
                  <c:v>1934</c:v>
                </c:pt>
              </c:numCache>
            </c:numRef>
          </c:val>
          <c:extLst>
            <c:ext xmlns:c16="http://schemas.microsoft.com/office/drawing/2014/chart" uri="{C3380CC4-5D6E-409C-BE32-E72D297353CC}">
              <c16:uniqueId val="{00000004-06C2-4B4F-9549-36261F1C14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C2-4B4F-9549-36261F1C14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C2-4B4F-9549-36261F1C14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2460</c:v>
                </c:pt>
                <c:pt idx="3">
                  <c:v>2349</c:v>
                </c:pt>
                <c:pt idx="6">
                  <c:v>2135</c:v>
                </c:pt>
                <c:pt idx="9">
                  <c:v>2072</c:v>
                </c:pt>
                <c:pt idx="12">
                  <c:v>1886</c:v>
                </c:pt>
              </c:numCache>
            </c:numRef>
          </c:val>
          <c:extLst>
            <c:ext xmlns:c16="http://schemas.microsoft.com/office/drawing/2014/chart" uri="{C3380CC4-5D6E-409C-BE32-E72D297353CC}">
              <c16:uniqueId val="{00000007-06C2-4B4F-9549-36261F1C14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c:v>
                </c:pt>
                <c:pt idx="2">
                  <c:v>#N/A</c:v>
                </c:pt>
                <c:pt idx="3">
                  <c:v>#N/A</c:v>
                </c:pt>
                <c:pt idx="4">
                  <c:v>141</c:v>
                </c:pt>
                <c:pt idx="5">
                  <c:v>#N/A</c:v>
                </c:pt>
                <c:pt idx="6">
                  <c:v>#N/A</c:v>
                </c:pt>
                <c:pt idx="7">
                  <c:v>-209</c:v>
                </c:pt>
                <c:pt idx="8">
                  <c:v>#N/A</c:v>
                </c:pt>
                <c:pt idx="9">
                  <c:v>#N/A</c:v>
                </c:pt>
                <c:pt idx="10">
                  <c:v>175</c:v>
                </c:pt>
                <c:pt idx="11">
                  <c:v>#N/A</c:v>
                </c:pt>
                <c:pt idx="12">
                  <c:v>#N/A</c:v>
                </c:pt>
                <c:pt idx="13">
                  <c:v>35</c:v>
                </c:pt>
                <c:pt idx="14">
                  <c:v>#N/A</c:v>
                </c:pt>
              </c:numCache>
            </c:numRef>
          </c:val>
          <c:smooth val="0"/>
          <c:extLst>
            <c:ext xmlns:c16="http://schemas.microsoft.com/office/drawing/2014/chart" uri="{C3380CC4-5D6E-409C-BE32-E72D297353CC}">
              <c16:uniqueId val="{00000008-06C2-4B4F-9549-36261F1C14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28431</c:v>
                </c:pt>
                <c:pt idx="5">
                  <c:v>26176</c:v>
                </c:pt>
                <c:pt idx="8">
                  <c:v>26522</c:v>
                </c:pt>
                <c:pt idx="11">
                  <c:v>25078</c:v>
                </c:pt>
                <c:pt idx="14">
                  <c:v>23861</c:v>
                </c:pt>
              </c:numCache>
            </c:numRef>
          </c:val>
          <c:extLst>
            <c:ext xmlns:c16="http://schemas.microsoft.com/office/drawing/2014/chart" uri="{C3380CC4-5D6E-409C-BE32-E72D297353CC}">
              <c16:uniqueId val="{00000000-F30C-45BB-B3A7-3E67384AAC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10052</c:v>
                </c:pt>
                <c:pt idx="5">
                  <c:v>8517</c:v>
                </c:pt>
                <c:pt idx="8">
                  <c:v>8202</c:v>
                </c:pt>
                <c:pt idx="11">
                  <c:v>6889</c:v>
                </c:pt>
                <c:pt idx="14">
                  <c:v>6001</c:v>
                </c:pt>
              </c:numCache>
            </c:numRef>
          </c:val>
          <c:extLst>
            <c:ext xmlns:c16="http://schemas.microsoft.com/office/drawing/2014/chart" uri="{C3380CC4-5D6E-409C-BE32-E72D297353CC}">
              <c16:uniqueId val="{00000001-F30C-45BB-B3A7-3E67384AAC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11105</c:v>
                </c:pt>
                <c:pt idx="5">
                  <c:v>10463</c:v>
                </c:pt>
                <c:pt idx="8">
                  <c:v>11439</c:v>
                </c:pt>
                <c:pt idx="11">
                  <c:v>11143</c:v>
                </c:pt>
                <c:pt idx="14">
                  <c:v>11787</c:v>
                </c:pt>
              </c:numCache>
            </c:numRef>
          </c:val>
          <c:extLst>
            <c:ext xmlns:c16="http://schemas.microsoft.com/office/drawing/2014/chart" uri="{C3380CC4-5D6E-409C-BE32-E72D297353CC}">
              <c16:uniqueId val="{00000002-F30C-45BB-B3A7-3E67384AAC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0C-45BB-B3A7-3E67384AAC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0C-45BB-B3A7-3E67384AAC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1575</c:v>
                </c:pt>
                <c:pt idx="3">
                  <c:v>631</c:v>
                </c:pt>
                <c:pt idx="6">
                  <c:v>363</c:v>
                </c:pt>
                <c:pt idx="9">
                  <c:v>213</c:v>
                </c:pt>
                <c:pt idx="12">
                  <c:v>113</c:v>
                </c:pt>
              </c:numCache>
            </c:numRef>
          </c:val>
          <c:extLst>
            <c:ext xmlns:c16="http://schemas.microsoft.com/office/drawing/2014/chart" uri="{C3380CC4-5D6E-409C-BE32-E72D297353CC}">
              <c16:uniqueId val="{00000005-F30C-45BB-B3A7-3E67384AAC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3913</c:v>
                </c:pt>
                <c:pt idx="3">
                  <c:v>3956</c:v>
                </c:pt>
                <c:pt idx="6">
                  <c:v>3897</c:v>
                </c:pt>
                <c:pt idx="9">
                  <c:v>3816</c:v>
                </c:pt>
                <c:pt idx="12">
                  <c:v>3693</c:v>
                </c:pt>
              </c:numCache>
            </c:numRef>
          </c:val>
          <c:extLst>
            <c:ext xmlns:c16="http://schemas.microsoft.com/office/drawing/2014/chart" uri="{C3380CC4-5D6E-409C-BE32-E72D297353CC}">
              <c16:uniqueId val="{00000006-F30C-45BB-B3A7-3E67384AAC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687</c:v>
                </c:pt>
                <c:pt idx="3">
                  <c:v>882</c:v>
                </c:pt>
                <c:pt idx="6">
                  <c:v>2220</c:v>
                </c:pt>
                <c:pt idx="9">
                  <c:v>6133</c:v>
                </c:pt>
                <c:pt idx="12">
                  <c:v>6116</c:v>
                </c:pt>
              </c:numCache>
            </c:numRef>
          </c:val>
          <c:extLst>
            <c:ext xmlns:c16="http://schemas.microsoft.com/office/drawing/2014/chart" uri="{C3380CC4-5D6E-409C-BE32-E72D297353CC}">
              <c16:uniqueId val="{00000007-F30C-45BB-B3A7-3E67384AAC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18108</c:v>
                </c:pt>
                <c:pt idx="3">
                  <c:v>15931</c:v>
                </c:pt>
                <c:pt idx="6">
                  <c:v>14613</c:v>
                </c:pt>
                <c:pt idx="9">
                  <c:v>13068</c:v>
                </c:pt>
                <c:pt idx="12">
                  <c:v>12785</c:v>
                </c:pt>
              </c:numCache>
            </c:numRef>
          </c:val>
          <c:extLst>
            <c:ext xmlns:c16="http://schemas.microsoft.com/office/drawing/2014/chart" uri="{C3380CC4-5D6E-409C-BE32-E72D297353CC}">
              <c16:uniqueId val="{00000008-F30C-45BB-B3A7-3E67384AAC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532</c:v>
                </c:pt>
                <c:pt idx="9">
                  <c:v>517</c:v>
                </c:pt>
                <c:pt idx="12">
                  <c:v>0</c:v>
                </c:pt>
              </c:numCache>
            </c:numRef>
          </c:val>
          <c:extLst>
            <c:ext xmlns:c16="http://schemas.microsoft.com/office/drawing/2014/chart" uri="{C3380CC4-5D6E-409C-BE32-E72D297353CC}">
              <c16:uniqueId val="{00000009-F30C-45BB-B3A7-3E67384AAC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12859</c:v>
                </c:pt>
                <c:pt idx="3">
                  <c:v>11546</c:v>
                </c:pt>
                <c:pt idx="6">
                  <c:v>10010</c:v>
                </c:pt>
                <c:pt idx="9">
                  <c:v>7995</c:v>
                </c:pt>
                <c:pt idx="12">
                  <c:v>8021</c:v>
                </c:pt>
              </c:numCache>
            </c:numRef>
          </c:val>
          <c:extLst>
            <c:ext xmlns:c16="http://schemas.microsoft.com/office/drawing/2014/chart" uri="{C3380CC4-5D6E-409C-BE32-E72D297353CC}">
              <c16:uniqueId val="{0000000A-F30C-45BB-B3A7-3E67384AAC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0C-45BB-B3A7-3E67384AAC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5127</c:v>
                </c:pt>
                <c:pt idx="1">
                  <c:v>5127</c:v>
                </c:pt>
                <c:pt idx="2">
                  <c:v>6276</c:v>
                </c:pt>
              </c:numCache>
            </c:numRef>
          </c:val>
          <c:extLst>
            <c:ext xmlns:c16="http://schemas.microsoft.com/office/drawing/2014/chart" uri="{C3380CC4-5D6E-409C-BE32-E72D297353CC}">
              <c16:uniqueId val="{00000000-60D6-4EC9-BBFA-15053C7E68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60D6-4EC9-BBFA-15053C7E68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4058</c:v>
                </c:pt>
                <c:pt idx="1">
                  <c:v>4074</c:v>
                </c:pt>
                <c:pt idx="2">
                  <c:v>3919</c:v>
                </c:pt>
              </c:numCache>
            </c:numRef>
          </c:val>
          <c:extLst>
            <c:ext xmlns:c16="http://schemas.microsoft.com/office/drawing/2014/chart" uri="{C3380CC4-5D6E-409C-BE32-E72D297353CC}">
              <c16:uniqueId val="{00000002-60D6-4EC9-BBFA-15053C7E68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新規地方債発行の抑制や、過去に借入れた地方債の償還完了により、元利償還金は着実に減少している。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年度以降は臨時財政対策債の発行を行わず、中・長期の財政需要の平準化を図りつつ、新規地方債発行の抑制に努めている。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財政健全化のために新規地方債の発行抑制を図っており、一般会計等の地方債残高や公営企業債等繰入見込額は年々減少している。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また、老朽化する公共施設の更新のため、公共施設整備基金に積み立てを行うなど財源確保に努めた結果、引き続き充当可能財源等が将来負担額を上回ることができた。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新病院建設や公共施設の更新等による財政需要の増加が見込まれ、新たな地方債発行による地方債残高の増や事業への基金充当による基金残高の減が見込まれるが、地方債の発行抑制に努めるなど、引き続き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財政調整基金に新型コロナウイルス感染症対策として実施した地域振興券事業の財源分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百万円、半田市企業再投資促進補助金財源分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百万円を繰入したが、債券運用に係る利子収入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百万円や、前年度繰越金の余剰分当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百万円を積み立てたことで、前年度から増となった。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今後は、公共施設の更新や大規模事業などが控えているため、必要に応じて公共施設整備基金や大規模用地取得基金の取り崩しを行い、健全な財政運営に努めていく。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職員の退職手当の支給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各種社会福祉事業への充当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大規模事業用地取得基金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大規模事業用地の購入費用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半田赤レンガ建物基金</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半田赤レンガ建物の保存活用及び周辺整備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利子及びふるさと納税等の寄付金を積み立てた。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公共施設整備基金：後年度に予定している公共施設の更新費用の財源として積み立てる。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半田市企業再投資促進補助金（補助率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の県補助金（新あいち創造産業立地補助金）含む）を民間企業に交付した際、市費負担分の財源を財政調整基金繰入金にて対応しており、同補助金の対象となった固定資産（償却資産）の固定資産税相当額（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新型コロナウイルス感染症対策として実施した地域振興券事業の財源分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百万円、半田市企業再投資促進補助金財源分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債券運用に係る利子収入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前年度繰越金の余剰分当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百万円を積み立てたことで、前年度から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％程度を一定の目安として積み立てており、現在は目安を達成しているが、今後は半田病院解体費用として約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億円が必要となる見込みのため、目安額に加え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基金運用収入積立分だけ基金残高が増加した。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積み立て目標額等はなく、基金運用収入のみ積み立てる。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88CC73F-A960-479E-9AB5-BC7D1C386CA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2BFFC00-D351-4203-939E-A74B06D6699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A8D1056-2166-4A2D-8162-7073A5EBA41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F7C28A4-0EC7-4F90-9ABC-859C87C9239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966622D-B7C3-41B7-9302-750FB617096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1D513B1-1D61-4DA4-BA8C-F57A8ADFBC5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310FB4-0309-41DB-A050-67CF348E7EB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009E0C9-288D-44D5-9E44-BC1AAC8E91D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04EC730-15DC-4E04-BD34-559F194BB17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C5A44CF-26A7-4F0D-A29C-72863B4EECA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117,747
113,249
47.42
49,856,753
47,202,119
2,014,631
26,367,827
8,020,906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33D377C-B829-4893-BE1A-29BB34A1B45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C1BEF90-D7E1-46F0-8C24-27732028D31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277B54E-5D1B-41ED-B896-CF28C6817D3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3925C4C-8DED-4410-B381-0D3BF34F301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A2F76F9-C2F7-4BF3-B69E-866D9D0AF2E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B083184-67A2-4D8E-A4FE-D9CC67E3083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FBC5A34-8E1F-4C59-85A1-715B654263E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D0A7C19-46F5-4BCD-B94F-03173507965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47A7D2B-7C2B-4105-BE7D-1EA546B3C98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8A81226-8CB0-40A3-845C-63A5DCA520E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EBEA90A-DF27-4977-9BE8-3EC74963EE8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1E473E6-9C51-47DC-8FC9-7AC59C89E95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39E225C-EC7E-4D5F-AB43-D03FB447C96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137C3C9-734B-426A-ACA7-88FBFF81366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25CE22C-649E-4042-A17A-29C350656E4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9F3AEF0-2725-4ADA-88DE-AAEACD45E31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334D67F-7139-4295-878E-31FCB539F33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7DF2AC9-48B7-4337-8E9A-ACFD64A2525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C108FCA-3161-499D-B0D1-87C6A162B0A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AC4BBE3-44D1-488F-9B24-A861C63FA06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621DB7B-B141-4648-835D-88D7160FEC6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25FAF1A-7AEF-404E-A814-BF5B859DFA9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5C0CA76-65D6-469B-8191-E7F28F54D16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C8D3817-5885-4425-AAC6-44FC7271BC2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DCCE9EF-7942-4AD3-878A-E904C603AEE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5A89526-C9F2-4E95-964D-70A432316D0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148C477-FD99-40FA-A114-CC172FAB7FC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42B4F0B-97BF-4A64-BB7D-D276734A001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A70A539-CF38-4ED6-9D77-9070323DA7A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B292F92-EB76-407B-8A0D-20372821E93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A46D3E8-C7E7-4EDD-B5EC-9CA4F785FD1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B11754A-CCEF-45C0-BD67-5EFE6BB2D38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7347B94-9910-4D52-98C6-CAE141066C1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177366E-9ECB-4FB2-93F6-A4B793922CA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1F061B8-173C-4299-BB07-3AF1DFCBF58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97E6FF2-4AC5-4DF6-86A1-1F698FDCD2F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99019BA-2C82-4B2F-B265-30BBE186C3B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財政力指数（単年度）は、基準財政収入額が地方税などの増により、対前年度比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593,414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千円増、基準財政需要額においては、臨時財政対策債振替相当額の補正係数が下がったことにより、対前年度比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376,675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千円増となったことから、財政力指数（３か年平均）は、昨年と同水準の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類似団体平均や全国平均、県内平均を上回る数値ではあるものの、引き続き安定した財政基盤を構築するため、地方債の発行抑制に努めるとともに、企業立地などを推進し、さらなる収入確保に努める。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AAFB907-6B27-4A90-9B9C-CFD09D0C457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8FF6381-3637-4575-8F51-8F5DDEF3FB81}"/>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B8920ED-78D8-4855-9D8F-599F3492361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BE28C6B-37AB-4EB3-B6FC-FAE86467310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C4EAF6A-42AB-4C86-8946-6EEDF910607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3EE0812-26EE-4733-B8FF-5809BDF6BB0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7CA7895-5B67-4402-BE4A-C0B1583FE82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13132583-5DEA-4FD4-9D9C-9901565E558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A172030-20F3-456A-929C-579ED1D6E12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08AFE4F-12CA-459E-B161-DF6B2472DAD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07CEF7D-9790-42BD-A5E4-B814E0F4A81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AD39ACD-07EC-4C71-A355-A4F6C78DB8D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9CBA49D-C70C-4A1B-9D71-FD55F2DF56E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5F931C4-4479-4C56-8C96-7DAEB7EF9EA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7D495A4-BA6E-4E36-8A25-747AC57B394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62F2E978-E2F0-43F1-B62C-EFE3ACA8FB52}"/>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A808BEEF-B530-4117-910B-2FE27F2A7898}"/>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3292B6A0-F8DA-4115-B24C-1C06F4651926}"/>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8E07E728-62EF-4245-A1A2-7587A9F701C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DC3DDEED-0B22-4A68-9DF2-06794EFB0E42}"/>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3D5D3625-E444-4089-88CF-11FC3020B82F}"/>
            </a:ext>
          </a:extLst>
        </xdr:cNvPr>
        <xdr:cNvCxnSpPr/>
      </xdr:nvCxnSpPr>
      <xdr:spPr>
        <a:xfrm>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60CE4599-2840-4134-A52F-D3FC302B33CA}"/>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6954FAA8-8BFE-492F-AB0E-253E84E85CC8}"/>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128058</xdr:rowOff>
    </xdr:to>
    <xdr:cxnSp macro="">
      <xdr:nvCxnSpPr>
        <xdr:cNvPr id="72" name="直線コネクタ 71">
          <a:extLst>
            <a:ext uri="{FF2B5EF4-FFF2-40B4-BE49-F238E27FC236}">
              <a16:creationId xmlns:a16="http://schemas.microsoft.com/office/drawing/2014/main" id="{FCB009CA-5451-4495-9B2C-602996D5FFD7}"/>
            </a:ext>
          </a:extLst>
        </xdr:cNvPr>
        <xdr:cNvCxnSpPr/>
      </xdr:nvCxnSpPr>
      <xdr:spPr>
        <a:xfrm>
          <a:off x="3225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822EE6EB-4541-4B0F-A6F7-38E33E26DD88}"/>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9DEDFBD8-F625-4B5E-80DE-9B6444C26277}"/>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D063D854-4F7F-41F1-B0CC-7CA581F33E45}"/>
            </a:ext>
          </a:extLst>
        </xdr:cNvPr>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8E3BD916-7927-4E5B-A9F0-6C8D07BA26A6}"/>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978A07D4-3C85-46F0-B443-2F5523A1F937}"/>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6A83A720-B22D-44AE-BBD4-D391E998D494}"/>
            </a:ext>
          </a:extLst>
        </xdr:cNvPr>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CE599682-EE1A-42D2-BDC6-A2B534353BB8}"/>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a:extLst>
            <a:ext uri="{FF2B5EF4-FFF2-40B4-BE49-F238E27FC236}">
              <a16:creationId xmlns:a16="http://schemas.microsoft.com/office/drawing/2014/main" id="{ECD76676-051F-4AE3-AA84-E1FFACF31712}"/>
            </a:ext>
          </a:extLst>
        </xdr:cNvPr>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220D6B14-A2F7-4CCA-8D8F-2773DAF7E0AD}"/>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a:extLst>
            <a:ext uri="{FF2B5EF4-FFF2-40B4-BE49-F238E27FC236}">
              <a16:creationId xmlns:a16="http://schemas.microsoft.com/office/drawing/2014/main" id="{07E09740-1F2E-4B6F-A48B-A703C62FB5BA}"/>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6698242-FE70-485B-9D5A-13781BE8AEC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639F9D4-5D01-48B4-8E3C-11BC595BA1B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3AAAB48-EDF5-4A9B-B68A-7CC6386E896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3A7A0A7-0421-41D8-B8FD-6202D866E09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38EB197-39E1-407E-905E-A3461F1A1EF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7B34AC3C-CB68-45B5-BC8B-E8D5A64E0D15}"/>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6EBA165F-C374-4726-8FB3-DFF8FC6CC65E}"/>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a:extLst>
            <a:ext uri="{FF2B5EF4-FFF2-40B4-BE49-F238E27FC236}">
              <a16:creationId xmlns:a16="http://schemas.microsoft.com/office/drawing/2014/main" id="{973DBC31-A0A1-4246-9E0C-BD7B2C278828}"/>
            </a:ext>
          </a:extLst>
        </xdr:cNvPr>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a:extLst>
            <a:ext uri="{FF2B5EF4-FFF2-40B4-BE49-F238E27FC236}">
              <a16:creationId xmlns:a16="http://schemas.microsoft.com/office/drawing/2014/main" id="{78A446AC-0C56-41EE-A8C4-4CE52116EA24}"/>
            </a:ext>
          </a:extLst>
        </xdr:cNvPr>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AE6D7E7A-9DD6-4B73-9F06-948C62E2DC7A}"/>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86DF34FF-A67A-4FBA-8194-9C6497F00161}"/>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D2C056CA-F3C0-4394-AF27-446949C1CEB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DF257D34-EF2F-4663-A166-256279656579}"/>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3DD26928-7EAE-4D35-8968-6295DA92F51C}"/>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6AC4F45C-7886-40C2-9EDF-DB583F40F502}"/>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EEC2E86-33E3-40C5-BFE8-AED14FFB043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DCAFF15-4CF1-4DEE-9E04-D3986BA5A4E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AF812C1-997B-4D35-8DDF-AFB5B7CF925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36E28F6-39D2-42CE-9C6F-FF970A1FBD3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40D8DC0-6872-45B8-A07B-C7E168703CC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0EDDC3F-60E5-487C-9D2F-6710AB70C12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CDCE3FB-7C9C-4184-AD7D-590D7C21390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0218048-3F30-49DA-B486-5E41131A0DB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8559239-9AC4-4843-9778-71002538717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A78A71A-DEDE-484E-8C36-F8A614417BD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41799A1-0144-4F45-A7AF-D08463302BF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086F27D-C8C0-40DB-856F-1644CF78DAA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EAFA9F5-4916-47CB-8107-2203BB08A1D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分母となる経常一般財源等は前年度比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千円の減、分子となる経常経費充当一般財源等は前年度比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609,495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経常一般財源等の減要因は、新型コロナウイルス感染症対策地方税減収補てん特別交付金等が減となったためである。経常経費充当一般財源等の増加要因は、物件費及び補助費等が増となったためである。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類似団体平均や全国平均、県内平均よりも弾力性がある結果が得られたことについては、地方債の発行抑制や事務事業の見直し等経常経費の削減に努めているためである。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D4617FA-6384-4F35-B421-01336438516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C9C33AE-2948-4D32-8921-CD663A69F14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DE71277-F30F-4A13-9F6E-2B87B10F0DA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F12593DF-F58B-4CCB-9426-BCEDB79CF024}"/>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F19F22FB-C5D2-4E35-A526-30EEABD6ACF5}"/>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875ADC0-679A-4572-A347-EC6262346D4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66D75C5-272A-4552-8C9F-0C385C131F9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7785EC21-E5D7-43EF-9114-82F9B04FFD43}"/>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DCECFE71-BEB0-429D-A587-C59DA6F23655}"/>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1FC39049-5D8D-4906-9B7B-47B18124F33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B3597977-C349-4544-BB9E-744C6DB2523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EACB4463-605D-4A9F-9A2C-099EAE653BE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31D892AA-5B3F-4CA2-A48B-F6E731C5802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1A804108-2E57-40F7-8ABB-8E3783DF931B}"/>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C76AF888-C71F-4F9F-99A2-D80CA3BCD814}"/>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1EB721D5-2C57-46B7-8557-D3827A8E433B}"/>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6363FA11-21CE-46F4-BC06-07B4C616450E}"/>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79693</xdr:rowOff>
    </xdr:to>
    <xdr:cxnSp macro="">
      <xdr:nvCxnSpPr>
        <xdr:cNvPr id="128" name="直線コネクタ 127">
          <a:extLst>
            <a:ext uri="{FF2B5EF4-FFF2-40B4-BE49-F238E27FC236}">
              <a16:creationId xmlns:a16="http://schemas.microsoft.com/office/drawing/2014/main" id="{10A47396-2B28-4F29-9065-B3AAE93CDD9D}"/>
            </a:ext>
          </a:extLst>
        </xdr:cNvPr>
        <xdr:cNvCxnSpPr/>
      </xdr:nvCxnSpPr>
      <xdr:spPr>
        <a:xfrm>
          <a:off x="4114800" y="10215880"/>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99236961-9B07-4A36-BD5A-9C64D63FFF0B}"/>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F4C8F8F-088F-4D91-915D-B08BB2B85B2B}"/>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121920</xdr:rowOff>
    </xdr:to>
    <xdr:cxnSp macro="">
      <xdr:nvCxnSpPr>
        <xdr:cNvPr id="131" name="直線コネクタ 130">
          <a:extLst>
            <a:ext uri="{FF2B5EF4-FFF2-40B4-BE49-F238E27FC236}">
              <a16:creationId xmlns:a16="http://schemas.microsoft.com/office/drawing/2014/main" id="{0CFA0323-B19E-4F47-A615-82157AC88D37}"/>
            </a:ext>
          </a:extLst>
        </xdr:cNvPr>
        <xdr:cNvCxnSpPr/>
      </xdr:nvCxnSpPr>
      <xdr:spPr>
        <a:xfrm flipV="1">
          <a:off x="3225800" y="102158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B23973B1-0987-418B-A1E7-C3971874CF89}"/>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a:extLst>
            <a:ext uri="{FF2B5EF4-FFF2-40B4-BE49-F238E27FC236}">
              <a16:creationId xmlns:a16="http://schemas.microsoft.com/office/drawing/2014/main" id="{A08CB989-8072-4D7E-B9E2-0D1109DB9E2A}"/>
            </a:ext>
          </a:extLst>
        </xdr:cNvPr>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146050</xdr:rowOff>
    </xdr:to>
    <xdr:cxnSp macro="">
      <xdr:nvCxnSpPr>
        <xdr:cNvPr id="134" name="直線コネクタ 133">
          <a:extLst>
            <a:ext uri="{FF2B5EF4-FFF2-40B4-BE49-F238E27FC236}">
              <a16:creationId xmlns:a16="http://schemas.microsoft.com/office/drawing/2014/main" id="{A9F3C6B5-F314-4D7A-A80C-D3855884B72F}"/>
            </a:ext>
          </a:extLst>
        </xdr:cNvPr>
        <xdr:cNvCxnSpPr/>
      </xdr:nvCxnSpPr>
      <xdr:spPr>
        <a:xfrm flipV="1">
          <a:off x="2336800" y="1040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8B70B726-1211-43BD-AA07-15A202AD0B38}"/>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EFFCB06C-A030-4066-823B-EE0E2EADBCA6}"/>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149543</xdr:rowOff>
    </xdr:to>
    <xdr:cxnSp macro="">
      <xdr:nvCxnSpPr>
        <xdr:cNvPr id="137" name="直線コネクタ 136">
          <a:extLst>
            <a:ext uri="{FF2B5EF4-FFF2-40B4-BE49-F238E27FC236}">
              <a16:creationId xmlns:a16="http://schemas.microsoft.com/office/drawing/2014/main" id="{472D558A-81CE-448B-8F49-32087A0020AC}"/>
            </a:ext>
          </a:extLst>
        </xdr:cNvPr>
        <xdr:cNvCxnSpPr/>
      </xdr:nvCxnSpPr>
      <xdr:spPr>
        <a:xfrm flipV="1">
          <a:off x="1447800" y="1043305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CB91A13D-53B4-4C9E-84EE-A76249B486A1}"/>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4578521E-5C00-4079-AB29-053271C5B1CB}"/>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5ED53558-C6E3-4369-9448-149435969EB3}"/>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464AE75C-3AD0-4E08-A321-B6A267378A91}"/>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6ED74E34-1BDC-4408-984B-FC84AB0AEF8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F7B73428-FFC4-4B0D-A883-9820196CBB4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B33A31D-8FEB-412E-BCB6-29FDAC854EC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3DBBE07-DBD3-40EE-80DA-54274381CD8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2E53D14-5CAA-4A4C-A235-75873A13D1F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28893</xdr:rowOff>
    </xdr:from>
    <xdr:to>
      <xdr:col>23</xdr:col>
      <xdr:colOff>184150</xdr:colOff>
      <xdr:row>60</xdr:row>
      <xdr:rowOff>130493</xdr:rowOff>
    </xdr:to>
    <xdr:sp macro="" textlink="">
      <xdr:nvSpPr>
        <xdr:cNvPr id="147" name="楕円 146">
          <a:extLst>
            <a:ext uri="{FF2B5EF4-FFF2-40B4-BE49-F238E27FC236}">
              <a16:creationId xmlns:a16="http://schemas.microsoft.com/office/drawing/2014/main" id="{31D2CC21-3FD2-4E1B-8BDC-B21EABA758F1}"/>
            </a:ext>
          </a:extLst>
        </xdr:cNvPr>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45420</xdr:rowOff>
    </xdr:from>
    <xdr:ext cx="762000" cy="259045"/>
    <xdr:sp macro="" textlink="">
      <xdr:nvSpPr>
        <xdr:cNvPr id="148" name="財政構造の弾力性該当値テキスト">
          <a:extLst>
            <a:ext uri="{FF2B5EF4-FFF2-40B4-BE49-F238E27FC236}">
              <a16:creationId xmlns:a16="http://schemas.microsoft.com/office/drawing/2014/main" id="{77C24BC8-5FB1-4D0C-B465-0E7DEBB1B6DE}"/>
            </a:ext>
          </a:extLst>
        </xdr:cNvPr>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49" name="楕円 148">
          <a:extLst>
            <a:ext uri="{FF2B5EF4-FFF2-40B4-BE49-F238E27FC236}">
              <a16:creationId xmlns:a16="http://schemas.microsoft.com/office/drawing/2014/main" id="{1171484A-3F19-48C1-8689-83605899EA4C}"/>
            </a:ext>
          </a:extLst>
        </xdr:cNvPr>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0" name="テキスト ボックス 149">
          <a:extLst>
            <a:ext uri="{FF2B5EF4-FFF2-40B4-BE49-F238E27FC236}">
              <a16:creationId xmlns:a16="http://schemas.microsoft.com/office/drawing/2014/main" id="{570A7D0D-2BEF-4EED-84C2-8506341C043D}"/>
            </a:ext>
          </a:extLst>
        </xdr:cNvPr>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1" name="楕円 150">
          <a:extLst>
            <a:ext uri="{FF2B5EF4-FFF2-40B4-BE49-F238E27FC236}">
              <a16:creationId xmlns:a16="http://schemas.microsoft.com/office/drawing/2014/main" id="{0CA92350-9B11-495E-8E18-C52404BAC792}"/>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2" name="テキスト ボックス 151">
          <a:extLst>
            <a:ext uri="{FF2B5EF4-FFF2-40B4-BE49-F238E27FC236}">
              <a16:creationId xmlns:a16="http://schemas.microsoft.com/office/drawing/2014/main" id="{7A7AC53A-C39D-4719-BE8F-48FD7E31C038}"/>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a:extLst>
            <a:ext uri="{FF2B5EF4-FFF2-40B4-BE49-F238E27FC236}">
              <a16:creationId xmlns:a16="http://schemas.microsoft.com/office/drawing/2014/main" id="{6BAB35B4-A52D-4ED3-A37C-E01082AC1D79}"/>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a:extLst>
            <a:ext uri="{FF2B5EF4-FFF2-40B4-BE49-F238E27FC236}">
              <a16:creationId xmlns:a16="http://schemas.microsoft.com/office/drawing/2014/main" id="{B3320FD4-5147-4D96-885C-890EFF68DB69}"/>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5" name="楕円 154">
          <a:extLst>
            <a:ext uri="{FF2B5EF4-FFF2-40B4-BE49-F238E27FC236}">
              <a16:creationId xmlns:a16="http://schemas.microsoft.com/office/drawing/2014/main" id="{F7715ACF-6A24-4D58-8ED1-86F0FE9E4713}"/>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39070</xdr:rowOff>
    </xdr:from>
    <xdr:ext cx="762000" cy="259045"/>
    <xdr:sp macro="" textlink="">
      <xdr:nvSpPr>
        <xdr:cNvPr id="156" name="テキスト ボックス 155">
          <a:extLst>
            <a:ext uri="{FF2B5EF4-FFF2-40B4-BE49-F238E27FC236}">
              <a16:creationId xmlns:a16="http://schemas.microsoft.com/office/drawing/2014/main" id="{741F0AA5-D862-406D-9585-E5E504F814C2}"/>
            </a:ext>
          </a:extLst>
        </xdr:cNvPr>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7168F578-807E-4041-8A03-AA08089C054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9AAC713A-C6A6-4E0E-8EB2-4AAD1D48DFF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C4B6A939-EC66-4871-9E0E-56CEBC41FE3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10404756-4DCB-4DF9-8576-5E233305337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5CEC80BC-3F35-429C-8933-F6F16DED00E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6EC478A6-D055-4E22-92C3-3B0E8645178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F86BDC41-19A5-4808-B540-F161008F116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D2741ECB-8245-43A2-8C38-FEE6D1661A5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79AB4953-9929-4419-916A-1E55BC5C2A9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CDA5D02E-96A2-49DD-B6CE-520A2B4F159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2321A213-FF98-4C28-8AED-BFBC9D3ACE7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D54343D1-78A6-4953-B641-31657501B9A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26E8D69A-0CA9-4C79-AEF9-6387177DEF7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人件費は、超過勤務手当の増（対前年度比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+12,949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％増）はあるものの、任期の定めのない職員や再任用職員の職員給の減（対前年度比△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50,953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％減）や期末手当の減（対前年度比△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67,567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％減）等により、人件費全体としては減となった。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物件費は、ゆめくりん（知多南部広域環境センター）の稼働に伴うごみ処理事業の減（対前年度比△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379,599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85.7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％減）等はあるものの、庁内のシステム改修やＩＣＴ環境整備に伴う第４次システム最適化事業の増（対前年度比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+;354,869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2379.1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％増）等により物件費全体で増（対前年度比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+199,331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類似団体平均や全国平均、県内平均を大きく下回る要因は、人件費が少ないことが挙げられる。今後も継続して定員管理・給与の適正化や事務改善等を行っていく。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98787EB-6FCC-447C-96F6-D78190A9F6B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3149ED75-AE13-46D0-8D51-A5D6332CA49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538839AF-F38E-498D-9899-99403597A22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726A5414-AD10-4BDE-8273-430216927633}"/>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1BC95583-8AFD-48CF-B987-68B13DCB546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41D0C4B3-6976-4C1B-B694-4AA08B87388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BCF63440-CEB7-431C-BF52-1272BC7B2D0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66AF6ACE-4A35-479F-ACC6-C159F278E70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9B2518E4-4009-498F-BE6F-32F80D8D7272}"/>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CFB732C2-AF32-481A-8507-826F56F6A23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E16CBD4F-682A-4713-8E5B-29DF9EE4B46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ED9A226-1AB0-4A33-A092-8AD2C85A036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8393A808-1A28-42B4-8293-5888F05D842C}"/>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B3EFE61B-FB66-4970-8753-D0E429C405A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4DD3579B-BC1C-49F4-A9A1-6AF8BDEB964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3F9D58B4-13F3-4A13-B8EC-1A7F9CFF507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B48210CC-410B-4464-925B-0B64514E091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2EB6653-3AC1-417B-8A0F-9B24E6B955A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217EE446-348C-40C8-BF0D-677C394EECFC}"/>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AA047FBE-19B1-45E4-8E14-5708110C81D7}"/>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C9550E15-900F-4DA6-922F-21BA7A88B4E2}"/>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9400DEE1-E14B-4C8C-8D79-A62907A8168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75524B08-6672-40C6-B9C6-CDE0CE15AB91}"/>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130122</xdr:rowOff>
    </xdr:from>
    <xdr:to>
      <xdr:col>23</xdr:col>
      <xdr:colOff>133350</xdr:colOff>
      <xdr:row>81</xdr:row>
      <xdr:rowOff>163784</xdr:rowOff>
    </xdr:to>
    <xdr:cxnSp macro="">
      <xdr:nvCxnSpPr>
        <xdr:cNvPr id="193" name="直線コネクタ 192">
          <a:extLst>
            <a:ext uri="{FF2B5EF4-FFF2-40B4-BE49-F238E27FC236}">
              <a16:creationId xmlns:a16="http://schemas.microsoft.com/office/drawing/2014/main" id="{E2C4FFE6-4C51-42FB-BD49-EAA4BE754DDD}"/>
            </a:ext>
          </a:extLst>
        </xdr:cNvPr>
        <xdr:cNvCxnSpPr/>
      </xdr:nvCxnSpPr>
      <xdr:spPr>
        <a:xfrm>
          <a:off x="4114800" y="14017572"/>
          <a:ext cx="8382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D74CA52A-F730-4B01-9A83-210FFAD65037}"/>
            </a:ext>
          </a:extLst>
        </xdr:cNvPr>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AC73187E-DEDB-40B7-9975-A13F0DA4E18F}"/>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169909</xdr:rowOff>
    </xdr:from>
    <xdr:to>
      <xdr:col>19</xdr:col>
      <xdr:colOff>133350</xdr:colOff>
      <xdr:row>81</xdr:row>
      <xdr:rowOff>130122</xdr:rowOff>
    </xdr:to>
    <xdr:cxnSp macro="">
      <xdr:nvCxnSpPr>
        <xdr:cNvPr id="196" name="直線コネクタ 195">
          <a:extLst>
            <a:ext uri="{FF2B5EF4-FFF2-40B4-BE49-F238E27FC236}">
              <a16:creationId xmlns:a16="http://schemas.microsoft.com/office/drawing/2014/main" id="{E813C6EC-2826-4D85-BF67-1385051AF89B}"/>
            </a:ext>
          </a:extLst>
        </xdr:cNvPr>
        <xdr:cNvCxnSpPr/>
      </xdr:nvCxnSpPr>
      <xdr:spPr>
        <a:xfrm>
          <a:off x="3225800" y="13885909"/>
          <a:ext cx="889000" cy="1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279F9AA2-96E6-41BC-92F6-F7DF53527499}"/>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926637BD-8118-47AB-AF36-11E5D815A31F}"/>
            </a:ext>
          </a:extLst>
        </xdr:cNvPr>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29766</xdr:rowOff>
    </xdr:from>
    <xdr:to>
      <xdr:col>15</xdr:col>
      <xdr:colOff>82550</xdr:colOff>
      <xdr:row>80</xdr:row>
      <xdr:rowOff>169909</xdr:rowOff>
    </xdr:to>
    <xdr:cxnSp macro="">
      <xdr:nvCxnSpPr>
        <xdr:cNvPr id="199" name="直線コネクタ 198">
          <a:extLst>
            <a:ext uri="{FF2B5EF4-FFF2-40B4-BE49-F238E27FC236}">
              <a16:creationId xmlns:a16="http://schemas.microsoft.com/office/drawing/2014/main" id="{E8B83FC3-E4D5-4373-8187-69B33E637E36}"/>
            </a:ext>
          </a:extLst>
        </xdr:cNvPr>
        <xdr:cNvCxnSpPr/>
      </xdr:nvCxnSpPr>
      <xdr:spPr>
        <a:xfrm>
          <a:off x="2336800" y="13745766"/>
          <a:ext cx="889000" cy="1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C5F2E168-8EEE-4D3E-A783-0FE0A3EDD47A}"/>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FD71EF79-F924-4669-82F1-F75C71867CF6}"/>
            </a:ext>
          </a:extLst>
        </xdr:cNvPr>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29766</xdr:rowOff>
    </xdr:from>
    <xdr:to>
      <xdr:col>11</xdr:col>
      <xdr:colOff>31750</xdr:colOff>
      <xdr:row>80</xdr:row>
      <xdr:rowOff>36762</xdr:rowOff>
    </xdr:to>
    <xdr:cxnSp macro="">
      <xdr:nvCxnSpPr>
        <xdr:cNvPr id="202" name="直線コネクタ 201">
          <a:extLst>
            <a:ext uri="{FF2B5EF4-FFF2-40B4-BE49-F238E27FC236}">
              <a16:creationId xmlns:a16="http://schemas.microsoft.com/office/drawing/2014/main" id="{E4862212-47F3-4940-99B6-0A7A5BEF7C31}"/>
            </a:ext>
          </a:extLst>
        </xdr:cNvPr>
        <xdr:cNvCxnSpPr/>
      </xdr:nvCxnSpPr>
      <xdr:spPr>
        <a:xfrm flipV="1">
          <a:off x="1447800" y="13745766"/>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E98F1CC1-6D04-4E60-A104-87CCA4386E4A}"/>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F91D2E3D-7CA7-4A37-9873-D9CDC04C583C}"/>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6EE12652-C8B4-4EC5-AC61-F630150A5B77}"/>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DC25EEEB-0432-4FE3-B2BD-4CF5ADA9ABB7}"/>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D0D0ECE-E2A3-404F-A9E2-016D6B162F9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EC6A358-C066-4C9B-A952-18934FB6AE1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9E9AB0F-B686-4E20-8DE9-FEFF012EEEA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22CCD75-6E74-4BCB-9A2B-4E8AC35C8FF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AAE6547-E27C-41B5-A2C6-EEB05362115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112984</xdr:rowOff>
    </xdr:from>
    <xdr:to>
      <xdr:col>23</xdr:col>
      <xdr:colOff>184150</xdr:colOff>
      <xdr:row>82</xdr:row>
      <xdr:rowOff>43134</xdr:rowOff>
    </xdr:to>
    <xdr:sp macro="" textlink="">
      <xdr:nvSpPr>
        <xdr:cNvPr id="212" name="楕円 211">
          <a:extLst>
            <a:ext uri="{FF2B5EF4-FFF2-40B4-BE49-F238E27FC236}">
              <a16:creationId xmlns:a16="http://schemas.microsoft.com/office/drawing/2014/main" id="{E0C695F0-FA0E-499C-ABD7-8ED9968081F2}"/>
            </a:ext>
          </a:extLst>
        </xdr:cNvPr>
        <xdr:cNvSpPr/>
      </xdr:nvSpPr>
      <xdr:spPr>
        <a:xfrm>
          <a:off x="4902200" y="14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129511</xdr:rowOff>
    </xdr:from>
    <xdr:ext cx="762000" cy="259045"/>
    <xdr:sp macro="" textlink="">
      <xdr:nvSpPr>
        <xdr:cNvPr id="213" name="人件費・物件費等の状況該当値テキスト">
          <a:extLst>
            <a:ext uri="{FF2B5EF4-FFF2-40B4-BE49-F238E27FC236}">
              <a16:creationId xmlns:a16="http://schemas.microsoft.com/office/drawing/2014/main" id="{0A263622-9C86-44E2-8E57-A4915DB53B82}"/>
            </a:ext>
          </a:extLst>
        </xdr:cNvPr>
        <xdr:cNvSpPr txBox="1"/>
      </xdr:nvSpPr>
      <xdr:spPr>
        <a:xfrm>
          <a:off x="5041900" y="1384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79322</xdr:rowOff>
    </xdr:from>
    <xdr:to>
      <xdr:col>19</xdr:col>
      <xdr:colOff>184150</xdr:colOff>
      <xdr:row>82</xdr:row>
      <xdr:rowOff>9472</xdr:rowOff>
    </xdr:to>
    <xdr:sp macro="" textlink="">
      <xdr:nvSpPr>
        <xdr:cNvPr id="214" name="楕円 213">
          <a:extLst>
            <a:ext uri="{FF2B5EF4-FFF2-40B4-BE49-F238E27FC236}">
              <a16:creationId xmlns:a16="http://schemas.microsoft.com/office/drawing/2014/main" id="{26165EEE-3112-4563-886A-D9AA29517F8D}"/>
            </a:ext>
          </a:extLst>
        </xdr:cNvPr>
        <xdr:cNvSpPr/>
      </xdr:nvSpPr>
      <xdr:spPr>
        <a:xfrm>
          <a:off x="4064000" y="139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19649</xdr:rowOff>
    </xdr:from>
    <xdr:ext cx="736600" cy="259045"/>
    <xdr:sp macro="" textlink="">
      <xdr:nvSpPr>
        <xdr:cNvPr id="215" name="テキスト ボックス 214">
          <a:extLst>
            <a:ext uri="{FF2B5EF4-FFF2-40B4-BE49-F238E27FC236}">
              <a16:creationId xmlns:a16="http://schemas.microsoft.com/office/drawing/2014/main" id="{6E7A12A4-A33F-4D28-B894-883E7ACF6115}"/>
            </a:ext>
          </a:extLst>
        </xdr:cNvPr>
        <xdr:cNvSpPr txBox="1"/>
      </xdr:nvSpPr>
      <xdr:spPr>
        <a:xfrm>
          <a:off x="3733800" y="137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119109</xdr:rowOff>
    </xdr:from>
    <xdr:to>
      <xdr:col>15</xdr:col>
      <xdr:colOff>133350</xdr:colOff>
      <xdr:row>81</xdr:row>
      <xdr:rowOff>49259</xdr:rowOff>
    </xdr:to>
    <xdr:sp macro="" textlink="">
      <xdr:nvSpPr>
        <xdr:cNvPr id="216" name="楕円 215">
          <a:extLst>
            <a:ext uri="{FF2B5EF4-FFF2-40B4-BE49-F238E27FC236}">
              <a16:creationId xmlns:a16="http://schemas.microsoft.com/office/drawing/2014/main" id="{F8DCB0F8-6E39-44E9-94DE-27B30F4D4000}"/>
            </a:ext>
          </a:extLst>
        </xdr:cNvPr>
        <xdr:cNvSpPr/>
      </xdr:nvSpPr>
      <xdr:spPr>
        <a:xfrm>
          <a:off x="3175000" y="138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59436</xdr:rowOff>
    </xdr:from>
    <xdr:ext cx="762000" cy="259045"/>
    <xdr:sp macro="" textlink="">
      <xdr:nvSpPr>
        <xdr:cNvPr id="217" name="テキスト ボックス 216">
          <a:extLst>
            <a:ext uri="{FF2B5EF4-FFF2-40B4-BE49-F238E27FC236}">
              <a16:creationId xmlns:a16="http://schemas.microsoft.com/office/drawing/2014/main" id="{19E53088-FB08-4D10-849A-8EDF11316107}"/>
            </a:ext>
          </a:extLst>
        </xdr:cNvPr>
        <xdr:cNvSpPr txBox="1"/>
      </xdr:nvSpPr>
      <xdr:spPr>
        <a:xfrm>
          <a:off x="2844800" y="1360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150416</xdr:rowOff>
    </xdr:from>
    <xdr:to>
      <xdr:col>11</xdr:col>
      <xdr:colOff>82550</xdr:colOff>
      <xdr:row>80</xdr:row>
      <xdr:rowOff>80566</xdr:rowOff>
    </xdr:to>
    <xdr:sp macro="" textlink="">
      <xdr:nvSpPr>
        <xdr:cNvPr id="218" name="楕円 217">
          <a:extLst>
            <a:ext uri="{FF2B5EF4-FFF2-40B4-BE49-F238E27FC236}">
              <a16:creationId xmlns:a16="http://schemas.microsoft.com/office/drawing/2014/main" id="{B4BFD468-1B78-4248-8970-34811E6DE866}"/>
            </a:ext>
          </a:extLst>
        </xdr:cNvPr>
        <xdr:cNvSpPr/>
      </xdr:nvSpPr>
      <xdr:spPr>
        <a:xfrm>
          <a:off x="2286000" y="136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90743</xdr:rowOff>
    </xdr:from>
    <xdr:ext cx="762000" cy="259045"/>
    <xdr:sp macro="" textlink="">
      <xdr:nvSpPr>
        <xdr:cNvPr id="219" name="テキスト ボックス 218">
          <a:extLst>
            <a:ext uri="{FF2B5EF4-FFF2-40B4-BE49-F238E27FC236}">
              <a16:creationId xmlns:a16="http://schemas.microsoft.com/office/drawing/2014/main" id="{EB23FA0C-468A-4611-8222-67FCE74FA6F5}"/>
            </a:ext>
          </a:extLst>
        </xdr:cNvPr>
        <xdr:cNvSpPr txBox="1"/>
      </xdr:nvSpPr>
      <xdr:spPr>
        <a:xfrm>
          <a:off x="1955800" y="1346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157412</xdr:rowOff>
    </xdr:from>
    <xdr:to>
      <xdr:col>7</xdr:col>
      <xdr:colOff>31750</xdr:colOff>
      <xdr:row>80</xdr:row>
      <xdr:rowOff>87562</xdr:rowOff>
    </xdr:to>
    <xdr:sp macro="" textlink="">
      <xdr:nvSpPr>
        <xdr:cNvPr id="220" name="楕円 219">
          <a:extLst>
            <a:ext uri="{FF2B5EF4-FFF2-40B4-BE49-F238E27FC236}">
              <a16:creationId xmlns:a16="http://schemas.microsoft.com/office/drawing/2014/main" id="{4A521F7E-E722-4235-AC0A-A3FB04F96B61}"/>
            </a:ext>
          </a:extLst>
        </xdr:cNvPr>
        <xdr:cNvSpPr/>
      </xdr:nvSpPr>
      <xdr:spPr>
        <a:xfrm>
          <a:off x="1397000" y="13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97739</xdr:rowOff>
    </xdr:from>
    <xdr:ext cx="762000" cy="259045"/>
    <xdr:sp macro="" textlink="">
      <xdr:nvSpPr>
        <xdr:cNvPr id="221" name="テキスト ボックス 220">
          <a:extLst>
            <a:ext uri="{FF2B5EF4-FFF2-40B4-BE49-F238E27FC236}">
              <a16:creationId xmlns:a16="http://schemas.microsoft.com/office/drawing/2014/main" id="{E0617B94-1B59-4121-9074-331D08352591}"/>
            </a:ext>
          </a:extLst>
        </xdr:cNvPr>
        <xdr:cNvSpPr txBox="1"/>
      </xdr:nvSpPr>
      <xdr:spPr>
        <a:xfrm>
          <a:off x="1066800" y="1347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E3CEE43-B280-4E4F-B716-FF911D89063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6F735BB-1496-4695-8A45-964DA689B7D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0B071A3-0288-41A8-9792-EEDA84F7D22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0649C56-3E80-4044-99F5-DE19CBB7088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3705B80-3663-4C63-A7B4-E9FF1A37FAC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6F112995-1514-4AB7-8144-56FFB87428A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61153F0-554C-4F11-9712-6025CA5A086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A05D286C-C349-4336-BF7E-6A1130CB45C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3DCADB6-A7DF-4910-80A2-E33C1248A72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423CE5F-B270-41B9-87AA-4C054472BA9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E701AD9-1914-4C91-AB20-332E3455EEA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0D79DD9-7168-4331-A9E7-75AA0F35781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070A825-DDA8-44A9-97D9-047892E9C98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給料表上の引上げ率の相違、職員構成の変動等から類似団体を若干下回る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FDEF107-0809-4318-8675-D7669055D47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C6E8C66-4233-4FA8-A020-28ACCBDEB3D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204B47F8-DB79-4BCB-A356-C3142E2970A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8E072183-FE56-426A-BA7F-F977D8E3D46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7CA1ED0F-7AD4-450A-9BE4-4AA4636AC19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303E3090-D07C-41DF-B4CB-5C3877A76165}"/>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81E1F779-70EB-460F-9463-0B60682D095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2E2866CC-7E3E-4614-8253-064E4F01FC0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18730F4E-9A96-4AA2-99DA-A789B16AA68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74AEAB6D-1EAE-4931-8E75-19529DEC3B8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98BFC9B7-A610-4F87-B924-E2E5BD1CC13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91D9C53-F8E7-4100-BB18-C5069F586B1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677B55E-F6CD-4C2B-B800-DBE1CAC3821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285B4565-D12E-4FAD-93DD-5F349469218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B73C1DD1-CFEA-4D1E-8CAA-FA8E0A499C1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4D9C6A34-9393-4D2E-A1C5-C2C5C7E4A4E2}"/>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1B4E7A38-C2F3-42BA-ABEE-FECBAB049A04}"/>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CFE72698-E0F3-4675-8CA8-73D910366414}"/>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41EE34F2-7FEA-4CB7-8E8A-2D35C72FEBB6}"/>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EA294190-F512-4780-9C22-D5619B6F9C08}"/>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E42AAF54-C9F8-424F-85F3-40D2F449E58A}"/>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D7C8AC10-A84D-494A-982C-2907E8C71CD8}"/>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6057F9AC-C6A6-4A6B-A79E-BAD801FBFD56}"/>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121709</xdr:rowOff>
    </xdr:to>
    <xdr:cxnSp macro="">
      <xdr:nvCxnSpPr>
        <xdr:cNvPr id="258" name="直線コネクタ 257">
          <a:extLst>
            <a:ext uri="{FF2B5EF4-FFF2-40B4-BE49-F238E27FC236}">
              <a16:creationId xmlns:a16="http://schemas.microsoft.com/office/drawing/2014/main" id="{A0C617AD-4C98-456B-836F-4DAE89062B5C}"/>
            </a:ext>
          </a:extLst>
        </xdr:cNvPr>
        <xdr:cNvCxnSpPr/>
      </xdr:nvCxnSpPr>
      <xdr:spPr>
        <a:xfrm flipV="1">
          <a:off x="15290800" y="147658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CEE08EF-BCC8-4294-A6EC-8DB291E9A2FA}"/>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CAA4655D-7E30-4202-B5AD-2891F9844AA9}"/>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121709</xdr:rowOff>
    </xdr:to>
    <xdr:cxnSp macro="">
      <xdr:nvCxnSpPr>
        <xdr:cNvPr id="261" name="直線コネクタ 260">
          <a:extLst>
            <a:ext uri="{FF2B5EF4-FFF2-40B4-BE49-F238E27FC236}">
              <a16:creationId xmlns:a16="http://schemas.microsoft.com/office/drawing/2014/main" id="{44CA0024-6832-456C-BC42-BAC86428CD30}"/>
            </a:ext>
          </a:extLst>
        </xdr:cNvPr>
        <xdr:cNvCxnSpPr/>
      </xdr:nvCxnSpPr>
      <xdr:spPr>
        <a:xfrm>
          <a:off x="14401800" y="1460500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974C2ED3-C234-4C5C-A0DF-C7F0D631E60A}"/>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5D45A7D9-9746-4846-907E-0DDD3DE06A55}"/>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6CD59D8F-34D8-4B0F-BE24-527536261F8E}"/>
            </a:ext>
          </a:extLst>
        </xdr:cNvPr>
        <xdr:cNvCxnSpPr/>
      </xdr:nvCxnSpPr>
      <xdr:spPr>
        <a:xfrm flipV="1">
          <a:off x="13512800" y="1460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56435C0A-76F8-4ECF-83B8-A04C4B347217}"/>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D920DE68-58B3-4DE1-AC8C-2DDC8C06BC48}"/>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C0A6C0A4-20DC-480B-B474-E0DBC51815E5}"/>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B330F361-7F67-4DD7-A6E3-6F8C3C363FE6}"/>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76611D8-6603-4412-99C4-CA8E6E339DF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6627714-C63E-4D65-A8C8-B3834F0DEC7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EA2E936-B075-410A-85F2-CF7D149BF6E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7A64508-CE18-46FB-B0C5-72C19B0CFE4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C0D477E-CA29-4368-ACB4-7ACB89E1FD9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a:extLst>
            <a:ext uri="{FF2B5EF4-FFF2-40B4-BE49-F238E27FC236}">
              <a16:creationId xmlns:a16="http://schemas.microsoft.com/office/drawing/2014/main" id="{DBC397D8-5CCA-4659-B391-809133F8751D}"/>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5" name="給与水準   （国との比較）該当値テキスト">
          <a:extLst>
            <a:ext uri="{FF2B5EF4-FFF2-40B4-BE49-F238E27FC236}">
              <a16:creationId xmlns:a16="http://schemas.microsoft.com/office/drawing/2014/main" id="{D8D973EE-971E-4A6C-B541-845B2C36178B}"/>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a:extLst>
            <a:ext uri="{FF2B5EF4-FFF2-40B4-BE49-F238E27FC236}">
              <a16:creationId xmlns:a16="http://schemas.microsoft.com/office/drawing/2014/main" id="{360C59DB-A75F-40F3-B769-6CD8B48F50F1}"/>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7" name="テキスト ボックス 276">
          <a:extLst>
            <a:ext uri="{FF2B5EF4-FFF2-40B4-BE49-F238E27FC236}">
              <a16:creationId xmlns:a16="http://schemas.microsoft.com/office/drawing/2014/main" id="{D3B2061E-FB67-4052-8F65-5D4FDF751277}"/>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a:extLst>
            <a:ext uri="{FF2B5EF4-FFF2-40B4-BE49-F238E27FC236}">
              <a16:creationId xmlns:a16="http://schemas.microsoft.com/office/drawing/2014/main" id="{ECDF60D1-35FC-4C63-B60C-452939AD1695}"/>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79" name="テキスト ボックス 278">
          <a:extLst>
            <a:ext uri="{FF2B5EF4-FFF2-40B4-BE49-F238E27FC236}">
              <a16:creationId xmlns:a16="http://schemas.microsoft.com/office/drawing/2014/main" id="{5D3B908C-E09E-4B4A-9CE5-8BE9D566D7F3}"/>
            </a:ext>
          </a:extLst>
        </xdr:cNvPr>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7E2D475B-2E0C-4003-824D-B817F772EBB2}"/>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E034C2B5-3083-41A2-A0BB-AD0023A4D399}"/>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A9489A9A-D969-4C6D-A74A-7C7717288C7C}"/>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27570F4E-348A-431A-ABC0-5139BE7F4BDF}"/>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63C3B54-44AF-42C4-899B-BF34C8E489D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953520B5-D3F3-4D53-933D-4F952FB1544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3E223C4-D7A2-4FFD-B017-31C23006243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1C1D58A-B782-47B9-A200-96CB0F1F6A3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A786646-47AF-4495-9071-BDEB67900A1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41C32654-BF9F-4F8F-BB1A-3624DAA1594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E3429F07-E8E9-4F11-B1A8-84D6640C5A7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CE9743AC-3B02-4263-9AAD-6C0B03790FC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1B105239-7F98-472F-A5A2-799D0373190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C10C3B44-97CF-405F-83D7-5736EAD88FD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5653FE0-288F-47E6-AE75-6DCBBA1D1FB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9437FC4-22CB-42B2-8774-32D4CAD014C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5CB23FE9-AB94-4268-95F7-6A2B71B6FFC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平成８年度から定員適正化を計画的に進めてきた結果、類似団体平均を下回る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EEA384A-93D4-46A9-BAB9-F1DD72BEE6B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60181CEC-CA8E-40A1-9E55-D369696D841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D44EA6F-8D2C-4BA3-8A78-3017E325315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27F0537D-2359-4192-8C44-6C29FE6A8BD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CB17D24-138F-4EA0-BE29-B4E205BA1BA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F26B3019-58A4-4ABD-A385-B7B81D17215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E76848C6-C000-448C-A101-56EF35F474D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19DB1B84-3436-4D01-BE9F-E32B1D5FB45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7DD08136-23BD-4E09-B73C-58DEA0763ED1}"/>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51FE602C-9564-4630-8292-24C337614A4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10D38AD5-E458-491F-A718-ADB50920A52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9EC89DA-EA40-49EF-9E1D-3A9ABB2305E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E2F68AD0-9380-4262-B786-1C89AB05DA0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A859E7E4-5B49-4292-AFF1-528279E0594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3C8547A3-D78E-4D12-BD75-F7D7C7B9885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16444FC1-40D4-4DE8-B013-251D1A57C89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A96B8B28-6A21-4E7A-BD7C-78C201639E6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34F91118-92B7-4285-A9A1-A9DCB60711B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6EBE1B74-9AED-4407-83A4-4874B1BCD558}"/>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FFBF7DFB-AA08-4AA9-AEDD-9ABB5D192C6A}"/>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DA6BD2D3-D014-4F4B-8BFD-1B6C2EBB1E4A}"/>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3B2D282E-DB19-46D6-80F7-6B1E73F74526}"/>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37C76CD5-984B-4BB3-8407-D8A5E59A079F}"/>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134801</xdr:rowOff>
    </xdr:from>
    <xdr:to>
      <xdr:col>81</xdr:col>
      <xdr:colOff>44450</xdr:colOff>
      <xdr:row>59</xdr:row>
      <xdr:rowOff>155484</xdr:rowOff>
    </xdr:to>
    <xdr:cxnSp macro="">
      <xdr:nvCxnSpPr>
        <xdr:cNvPr id="320" name="直線コネクタ 319">
          <a:extLst>
            <a:ext uri="{FF2B5EF4-FFF2-40B4-BE49-F238E27FC236}">
              <a16:creationId xmlns:a16="http://schemas.microsoft.com/office/drawing/2014/main" id="{EAAB665A-7204-4F4D-990F-214FD5A6E796}"/>
            </a:ext>
          </a:extLst>
        </xdr:cNvPr>
        <xdr:cNvCxnSpPr/>
      </xdr:nvCxnSpPr>
      <xdr:spPr>
        <a:xfrm flipV="1">
          <a:off x="16179800" y="102503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787CBBB9-4715-43E7-9DAF-206251720FAD}"/>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A3DD347F-3809-4BC7-BB59-3FCFCD095BDF}"/>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141696</xdr:rowOff>
    </xdr:from>
    <xdr:to>
      <xdr:col>77</xdr:col>
      <xdr:colOff>44450</xdr:colOff>
      <xdr:row>59</xdr:row>
      <xdr:rowOff>155484</xdr:rowOff>
    </xdr:to>
    <xdr:cxnSp macro="">
      <xdr:nvCxnSpPr>
        <xdr:cNvPr id="323" name="直線コネクタ 322">
          <a:extLst>
            <a:ext uri="{FF2B5EF4-FFF2-40B4-BE49-F238E27FC236}">
              <a16:creationId xmlns:a16="http://schemas.microsoft.com/office/drawing/2014/main" id="{F4194AAE-2A28-487B-AB80-EEE847B9EC53}"/>
            </a:ext>
          </a:extLst>
        </xdr:cNvPr>
        <xdr:cNvCxnSpPr/>
      </xdr:nvCxnSpPr>
      <xdr:spPr>
        <a:xfrm>
          <a:off x="15290800" y="102572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F7E34AEE-6F34-475A-98F4-1A3F47983AF8}"/>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2CE8B8E3-A889-4B9C-9472-EF368CC65569}"/>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138249</xdr:rowOff>
    </xdr:from>
    <xdr:to>
      <xdr:col>72</xdr:col>
      <xdr:colOff>203200</xdr:colOff>
      <xdr:row>59</xdr:row>
      <xdr:rowOff>141696</xdr:rowOff>
    </xdr:to>
    <xdr:cxnSp macro="">
      <xdr:nvCxnSpPr>
        <xdr:cNvPr id="326" name="直線コネクタ 325">
          <a:extLst>
            <a:ext uri="{FF2B5EF4-FFF2-40B4-BE49-F238E27FC236}">
              <a16:creationId xmlns:a16="http://schemas.microsoft.com/office/drawing/2014/main" id="{C35F53FA-1ABB-45F1-BF7B-825892872360}"/>
            </a:ext>
          </a:extLst>
        </xdr:cNvPr>
        <xdr:cNvCxnSpPr/>
      </xdr:nvCxnSpPr>
      <xdr:spPr>
        <a:xfrm>
          <a:off x="14401800" y="102537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B1CE9ECB-6B80-40BF-A734-F22163E219C1}"/>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1B877C31-48E7-41BA-A0F0-47BEDA3B8CFD}"/>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96883</xdr:rowOff>
    </xdr:from>
    <xdr:to>
      <xdr:col>68</xdr:col>
      <xdr:colOff>152400</xdr:colOff>
      <xdr:row>59</xdr:row>
      <xdr:rowOff>138249</xdr:rowOff>
    </xdr:to>
    <xdr:cxnSp macro="">
      <xdr:nvCxnSpPr>
        <xdr:cNvPr id="329" name="直線コネクタ 328">
          <a:extLst>
            <a:ext uri="{FF2B5EF4-FFF2-40B4-BE49-F238E27FC236}">
              <a16:creationId xmlns:a16="http://schemas.microsoft.com/office/drawing/2014/main" id="{CE4B7DD0-CFE1-4465-8B68-A15A09AF80F9}"/>
            </a:ext>
          </a:extLst>
        </xdr:cNvPr>
        <xdr:cNvCxnSpPr/>
      </xdr:nvCxnSpPr>
      <xdr:spPr>
        <a:xfrm>
          <a:off x="13512800" y="102124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1BAE96D9-5882-49F4-82FA-5D74831A8891}"/>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274B3EEB-3F2A-4620-B1A6-2F16C6846AF2}"/>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F3D84DAC-752C-42DE-AB21-2F40A69ACDD1}"/>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FD977D94-AD1F-4250-B258-A687C1E86CE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847EA0A-4BD3-491F-86E7-FE3B7326E02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5C56E5D-BCC6-483E-92B4-A8E11E0D89A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933B61F-9B7D-40F1-85A9-16058DE678E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AFCB6FA-FB0B-4423-8F96-C9EA38BB3F8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694E1ED-F755-4AE1-8686-E22378EC4E4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84001</xdr:rowOff>
    </xdr:from>
    <xdr:to>
      <xdr:col>81</xdr:col>
      <xdr:colOff>95250</xdr:colOff>
      <xdr:row>60</xdr:row>
      <xdr:rowOff>14151</xdr:rowOff>
    </xdr:to>
    <xdr:sp macro="" textlink="">
      <xdr:nvSpPr>
        <xdr:cNvPr id="339" name="楕円 338">
          <a:extLst>
            <a:ext uri="{FF2B5EF4-FFF2-40B4-BE49-F238E27FC236}">
              <a16:creationId xmlns:a16="http://schemas.microsoft.com/office/drawing/2014/main" id="{FBACC87C-DF22-4F34-B1DC-A9EF5CB1B020}"/>
            </a:ext>
          </a:extLst>
        </xdr:cNvPr>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100528</xdr:rowOff>
    </xdr:from>
    <xdr:ext cx="762000" cy="259045"/>
    <xdr:sp macro="" textlink="">
      <xdr:nvSpPr>
        <xdr:cNvPr id="340" name="定員管理の状況該当値テキスト">
          <a:extLst>
            <a:ext uri="{FF2B5EF4-FFF2-40B4-BE49-F238E27FC236}">
              <a16:creationId xmlns:a16="http://schemas.microsoft.com/office/drawing/2014/main" id="{67329BBB-5D94-4183-B9F8-8B8724ABA776}"/>
            </a:ext>
          </a:extLst>
        </xdr:cNvPr>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41" name="楕円 340">
          <a:extLst>
            <a:ext uri="{FF2B5EF4-FFF2-40B4-BE49-F238E27FC236}">
              <a16:creationId xmlns:a16="http://schemas.microsoft.com/office/drawing/2014/main" id="{978D681A-D1CB-4612-B326-1AB5525DAE13}"/>
            </a:ext>
          </a:extLst>
        </xdr:cNvPr>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2" name="テキスト ボックス 341">
          <a:extLst>
            <a:ext uri="{FF2B5EF4-FFF2-40B4-BE49-F238E27FC236}">
              <a16:creationId xmlns:a16="http://schemas.microsoft.com/office/drawing/2014/main" id="{D686FCB7-B616-4D48-9094-F228F4A0042B}"/>
            </a:ext>
          </a:extLst>
        </xdr:cNvPr>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90896</xdr:rowOff>
    </xdr:from>
    <xdr:to>
      <xdr:col>73</xdr:col>
      <xdr:colOff>44450</xdr:colOff>
      <xdr:row>60</xdr:row>
      <xdr:rowOff>21046</xdr:rowOff>
    </xdr:to>
    <xdr:sp macro="" textlink="">
      <xdr:nvSpPr>
        <xdr:cNvPr id="343" name="楕円 342">
          <a:extLst>
            <a:ext uri="{FF2B5EF4-FFF2-40B4-BE49-F238E27FC236}">
              <a16:creationId xmlns:a16="http://schemas.microsoft.com/office/drawing/2014/main" id="{519C05EE-46AF-48EA-A880-9FBB254003F8}"/>
            </a:ext>
          </a:extLst>
        </xdr:cNvPr>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31223</xdr:rowOff>
    </xdr:from>
    <xdr:ext cx="762000" cy="259045"/>
    <xdr:sp macro="" textlink="">
      <xdr:nvSpPr>
        <xdr:cNvPr id="344" name="テキスト ボックス 343">
          <a:extLst>
            <a:ext uri="{FF2B5EF4-FFF2-40B4-BE49-F238E27FC236}">
              <a16:creationId xmlns:a16="http://schemas.microsoft.com/office/drawing/2014/main" id="{BC47E404-1399-4946-9A3E-270A3F0C2A1F}"/>
            </a:ext>
          </a:extLst>
        </xdr:cNvPr>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87449</xdr:rowOff>
    </xdr:from>
    <xdr:to>
      <xdr:col>68</xdr:col>
      <xdr:colOff>203200</xdr:colOff>
      <xdr:row>60</xdr:row>
      <xdr:rowOff>17599</xdr:rowOff>
    </xdr:to>
    <xdr:sp macro="" textlink="">
      <xdr:nvSpPr>
        <xdr:cNvPr id="345" name="楕円 344">
          <a:extLst>
            <a:ext uri="{FF2B5EF4-FFF2-40B4-BE49-F238E27FC236}">
              <a16:creationId xmlns:a16="http://schemas.microsoft.com/office/drawing/2014/main" id="{E1F8E9D7-2C56-48A7-AF54-5876CBD7560D}"/>
            </a:ext>
          </a:extLst>
        </xdr:cNvPr>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27776</xdr:rowOff>
    </xdr:from>
    <xdr:ext cx="762000" cy="259045"/>
    <xdr:sp macro="" textlink="">
      <xdr:nvSpPr>
        <xdr:cNvPr id="346" name="テキスト ボックス 345">
          <a:extLst>
            <a:ext uri="{FF2B5EF4-FFF2-40B4-BE49-F238E27FC236}">
              <a16:creationId xmlns:a16="http://schemas.microsoft.com/office/drawing/2014/main" id="{464C34C6-083C-4C0D-AA83-5D0B0AB9271A}"/>
            </a:ext>
          </a:extLst>
        </xdr:cNvPr>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46083</xdr:rowOff>
    </xdr:from>
    <xdr:to>
      <xdr:col>64</xdr:col>
      <xdr:colOff>152400</xdr:colOff>
      <xdr:row>59</xdr:row>
      <xdr:rowOff>147683</xdr:rowOff>
    </xdr:to>
    <xdr:sp macro="" textlink="">
      <xdr:nvSpPr>
        <xdr:cNvPr id="347" name="楕円 346">
          <a:extLst>
            <a:ext uri="{FF2B5EF4-FFF2-40B4-BE49-F238E27FC236}">
              <a16:creationId xmlns:a16="http://schemas.microsoft.com/office/drawing/2014/main" id="{D4B56092-84C1-44FF-86A1-23FA4A45B615}"/>
            </a:ext>
          </a:extLst>
        </xdr:cNvPr>
        <xdr:cNvSpPr/>
      </xdr:nvSpPr>
      <xdr:spPr>
        <a:xfrm>
          <a:off x="13462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157860</xdr:rowOff>
    </xdr:from>
    <xdr:ext cx="762000" cy="259045"/>
    <xdr:sp macro="" textlink="">
      <xdr:nvSpPr>
        <xdr:cNvPr id="348" name="テキスト ボックス 347">
          <a:extLst>
            <a:ext uri="{FF2B5EF4-FFF2-40B4-BE49-F238E27FC236}">
              <a16:creationId xmlns:a16="http://schemas.microsoft.com/office/drawing/2014/main" id="{23F62424-4F86-4472-83B2-EC3ADC0AE3A1}"/>
            </a:ext>
          </a:extLst>
        </xdr:cNvPr>
        <xdr:cNvSpPr txBox="1"/>
      </xdr:nvSpPr>
      <xdr:spPr>
        <a:xfrm>
          <a:off x="13131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CB844CF1-1644-4EA8-A993-0219509E24C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B184200-34DC-44D5-A38F-2DD01EBB34F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A4E760DE-4E39-4932-A1D3-23CE5100BC7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14B62A79-EB1D-4A19-A8A7-CCD7B2110E8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FC37A4B-26D8-42FE-9E7A-03F7C591438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8E0FEAE-A7EA-4CF1-9C03-5CAA697569F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6CAAE7D-F7BB-4993-BE57-ED90BB25DE6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7297319-BD55-4980-919B-9BFBE786E6C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EDCAF7B-B41A-467F-B0E4-648F1B23A76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DA42BEC-2C35-4A1B-B1B7-28A8F36171B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6728D40-CFE8-4C68-94D0-6879052DD01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2655CA67-4550-4E61-A256-A7FEF750D31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A5A3C53-18DE-4DAB-A2E3-AC2B44DB4AC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新規地方債の発行抑制と高金利時代に借り入れた地方債の償還が着実に進み、元利償還金が減となったことにより、対前年度比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今後は新病院建設や公共施設の更新等大規模な事業の実施が予定されるが、計画的な事業実施と公債費の平準化により、引き続き健全な財政運営に努める。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3C1A50A-D4A5-40FE-9D42-C906094EC6F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9FFA878-8B34-4D14-8039-C2426E8313A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B37308CC-E8D1-454B-9B54-61D8B2CF941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C330EC0-EE4F-4FF0-9BE3-C56C6467C2F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454020D4-E45F-47BE-BEEC-D477B7EC2A6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673A8DDE-3A63-44C5-B6BF-2CCD341A469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A5330BF0-967C-41A1-B21E-D22F05D0DC1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4B83CA17-C034-4611-88C0-CD193F5BFE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2C06C03B-3535-4D5F-B540-95D98107D3C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5B85A15B-8A54-437F-89EE-6DD256550BC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AF175C0-64B2-4C64-A66C-E251F33A0E5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66B66334-CB65-42C6-BA77-83063070D73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D128000F-4BBD-4A53-B64C-C7DE5D8A7CC1}"/>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104046EB-7646-4B82-8E3D-64142467681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45FE1515-11D1-497B-9EAF-7BC8C59509F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39BF37C2-0F69-45A5-B326-E4A62B457F2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20C54D52-4EBF-4046-9B4D-2F85EF32C75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E1D3E1D3-0DA2-4E04-8444-057A65B7EDEF}"/>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954B30C0-4014-4152-A38C-7D492FB62F41}"/>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80976A59-5D04-4110-B801-1895DCE1DA82}"/>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36</xdr:row>
      <xdr:rowOff>21872</xdr:rowOff>
    </xdr:to>
    <xdr:cxnSp macro="">
      <xdr:nvCxnSpPr>
        <xdr:cNvPr id="382" name="直線コネクタ 381">
          <a:extLst>
            <a:ext uri="{FF2B5EF4-FFF2-40B4-BE49-F238E27FC236}">
              <a16:creationId xmlns:a16="http://schemas.microsoft.com/office/drawing/2014/main" id="{6F416C9E-018E-4472-A59B-CB000765ED0D}"/>
            </a:ext>
          </a:extLst>
        </xdr:cNvPr>
        <xdr:cNvCxnSpPr/>
      </xdr:nvCxnSpPr>
      <xdr:spPr>
        <a:xfrm flipV="1">
          <a:off x="16179800" y="61806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7F3A80BB-D73C-495C-9134-75D3FD607A6C}"/>
            </a:ext>
          </a:extLst>
        </xdr:cNvPr>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34F93AE6-B2B7-4EF9-833D-8CA979FB7E12}"/>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36</xdr:row>
      <xdr:rowOff>21872</xdr:rowOff>
    </xdr:to>
    <xdr:cxnSp macro="">
      <xdr:nvCxnSpPr>
        <xdr:cNvPr id="385" name="直線コネクタ 384">
          <a:extLst>
            <a:ext uri="{FF2B5EF4-FFF2-40B4-BE49-F238E27FC236}">
              <a16:creationId xmlns:a16="http://schemas.microsoft.com/office/drawing/2014/main" id="{F553502F-73CB-4388-B245-F079DDB4C57C}"/>
            </a:ext>
          </a:extLst>
        </xdr:cNvPr>
        <xdr:cNvCxnSpPr/>
      </xdr:nvCxnSpPr>
      <xdr:spPr>
        <a:xfrm>
          <a:off x="15290800" y="61806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A91B73BA-5E8C-4E52-A088-42AF25D2A5A3}"/>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B3103AA4-19AE-4D63-B445-D59374912901}"/>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36</xdr:row>
      <xdr:rowOff>88900</xdr:rowOff>
    </xdr:to>
    <xdr:cxnSp macro="">
      <xdr:nvCxnSpPr>
        <xdr:cNvPr id="388" name="直線コネクタ 387">
          <a:extLst>
            <a:ext uri="{FF2B5EF4-FFF2-40B4-BE49-F238E27FC236}">
              <a16:creationId xmlns:a16="http://schemas.microsoft.com/office/drawing/2014/main" id="{832CA9F7-3CB0-48A0-A243-973EFC64D0CB}"/>
            </a:ext>
          </a:extLst>
        </xdr:cNvPr>
        <xdr:cNvCxnSpPr/>
      </xdr:nvCxnSpPr>
      <xdr:spPr>
        <a:xfrm flipV="1">
          <a:off x="14401800" y="618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2EE9867-6261-4FC6-B5E5-3910C9B0CB6F}"/>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461B9C10-E3BA-42D9-B7F2-2E97D719C96E}"/>
            </a:ext>
          </a:extLst>
        </xdr:cNvPr>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155928</xdr:rowOff>
    </xdr:to>
    <xdr:cxnSp macro="">
      <xdr:nvCxnSpPr>
        <xdr:cNvPr id="391" name="直線コネクタ 390">
          <a:extLst>
            <a:ext uri="{FF2B5EF4-FFF2-40B4-BE49-F238E27FC236}">
              <a16:creationId xmlns:a16="http://schemas.microsoft.com/office/drawing/2014/main" id="{CCECA088-DD65-453D-910B-1F5644C022F3}"/>
            </a:ext>
          </a:extLst>
        </xdr:cNvPr>
        <xdr:cNvCxnSpPr/>
      </xdr:nvCxnSpPr>
      <xdr:spPr>
        <a:xfrm flipV="1">
          <a:off x="13512800" y="62611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34A9384F-335E-4040-80BD-4EC971B59883}"/>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1161EB0D-3820-479E-8A4A-0E44ECCAFFA2}"/>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A927A207-11DA-4CA1-96CF-02200FA4826F}"/>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69967611-9C14-4DF2-9771-85B0BA08BE24}"/>
            </a:ext>
          </a:extLst>
        </xdr:cNvPr>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2C096F9-84EF-4842-AEF7-631ED9AE029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39162BE-DF2D-42E3-A6B7-C2DAAB84E21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E11D235-79AF-461F-8087-54807D70B08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4BC5340-ED93-4462-A449-CDAB1060576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D481CDD-427D-4AFF-A286-DD54050DC15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129117</xdr:rowOff>
    </xdr:from>
    <xdr:to>
      <xdr:col>81</xdr:col>
      <xdr:colOff>95250</xdr:colOff>
      <xdr:row>36</xdr:row>
      <xdr:rowOff>59267</xdr:rowOff>
    </xdr:to>
    <xdr:sp macro="" textlink="">
      <xdr:nvSpPr>
        <xdr:cNvPr id="401" name="楕円 400">
          <a:extLst>
            <a:ext uri="{FF2B5EF4-FFF2-40B4-BE49-F238E27FC236}">
              <a16:creationId xmlns:a16="http://schemas.microsoft.com/office/drawing/2014/main" id="{630D7875-F16E-4936-9E55-FB24E75BEBCC}"/>
            </a:ext>
          </a:extLst>
        </xdr:cNvPr>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50394</xdr:rowOff>
    </xdr:from>
    <xdr:ext cx="762000" cy="259045"/>
    <xdr:sp macro="" textlink="">
      <xdr:nvSpPr>
        <xdr:cNvPr id="402" name="公債費負担の状況該当値テキスト">
          <a:extLst>
            <a:ext uri="{FF2B5EF4-FFF2-40B4-BE49-F238E27FC236}">
              <a16:creationId xmlns:a16="http://schemas.microsoft.com/office/drawing/2014/main" id="{86CA1713-DC90-4FA3-B362-B002BC8A1B20}"/>
            </a:ext>
          </a:extLst>
        </xdr:cNvPr>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142522</xdr:rowOff>
    </xdr:from>
    <xdr:to>
      <xdr:col>77</xdr:col>
      <xdr:colOff>95250</xdr:colOff>
      <xdr:row>36</xdr:row>
      <xdr:rowOff>72672</xdr:rowOff>
    </xdr:to>
    <xdr:sp macro="" textlink="">
      <xdr:nvSpPr>
        <xdr:cNvPr id="403" name="楕円 402">
          <a:extLst>
            <a:ext uri="{FF2B5EF4-FFF2-40B4-BE49-F238E27FC236}">
              <a16:creationId xmlns:a16="http://schemas.microsoft.com/office/drawing/2014/main" id="{E596933F-6E88-45BD-A54D-F2C5F510D9C9}"/>
            </a:ext>
          </a:extLst>
        </xdr:cNvPr>
        <xdr:cNvSpPr/>
      </xdr:nvSpPr>
      <xdr:spPr>
        <a:xfrm>
          <a:off x="16129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82849</xdr:rowOff>
    </xdr:from>
    <xdr:ext cx="736600" cy="259045"/>
    <xdr:sp macro="" textlink="">
      <xdr:nvSpPr>
        <xdr:cNvPr id="404" name="テキスト ボックス 403">
          <a:extLst>
            <a:ext uri="{FF2B5EF4-FFF2-40B4-BE49-F238E27FC236}">
              <a16:creationId xmlns:a16="http://schemas.microsoft.com/office/drawing/2014/main" id="{310FEE0B-C999-4091-A0FF-6C657C13C5C5}"/>
            </a:ext>
          </a:extLst>
        </xdr:cNvPr>
        <xdr:cNvSpPr txBox="1"/>
      </xdr:nvSpPr>
      <xdr:spPr>
        <a:xfrm>
          <a:off x="15798800" y="59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129117</xdr:rowOff>
    </xdr:from>
    <xdr:to>
      <xdr:col>73</xdr:col>
      <xdr:colOff>44450</xdr:colOff>
      <xdr:row>36</xdr:row>
      <xdr:rowOff>59267</xdr:rowOff>
    </xdr:to>
    <xdr:sp macro="" textlink="">
      <xdr:nvSpPr>
        <xdr:cNvPr id="405" name="楕円 404">
          <a:extLst>
            <a:ext uri="{FF2B5EF4-FFF2-40B4-BE49-F238E27FC236}">
              <a16:creationId xmlns:a16="http://schemas.microsoft.com/office/drawing/2014/main" id="{B397D817-24F0-4921-B927-442B19ADE479}"/>
            </a:ext>
          </a:extLst>
        </xdr:cNvPr>
        <xdr:cNvSpPr/>
      </xdr:nvSpPr>
      <xdr:spPr>
        <a:xfrm>
          <a:off x="15240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69444</xdr:rowOff>
    </xdr:from>
    <xdr:ext cx="762000" cy="259045"/>
    <xdr:sp macro="" textlink="">
      <xdr:nvSpPr>
        <xdr:cNvPr id="406" name="テキスト ボックス 405">
          <a:extLst>
            <a:ext uri="{FF2B5EF4-FFF2-40B4-BE49-F238E27FC236}">
              <a16:creationId xmlns:a16="http://schemas.microsoft.com/office/drawing/2014/main" id="{224D7233-916A-4C29-8675-00B4765F3F82}"/>
            </a:ext>
          </a:extLst>
        </xdr:cNvPr>
        <xdr:cNvSpPr txBox="1"/>
      </xdr:nvSpPr>
      <xdr:spPr>
        <a:xfrm>
          <a:off x="14909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7" name="楕円 406">
          <a:extLst>
            <a:ext uri="{FF2B5EF4-FFF2-40B4-BE49-F238E27FC236}">
              <a16:creationId xmlns:a16="http://schemas.microsoft.com/office/drawing/2014/main" id="{38D91AE3-2AA7-4763-9F42-A8C5ABE1857F}"/>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8" name="テキスト ボックス 407">
          <a:extLst>
            <a:ext uri="{FF2B5EF4-FFF2-40B4-BE49-F238E27FC236}">
              <a16:creationId xmlns:a16="http://schemas.microsoft.com/office/drawing/2014/main" id="{9D2837AF-ED64-4C2B-854E-5C12A6B9E5FA}"/>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105128</xdr:rowOff>
    </xdr:from>
    <xdr:to>
      <xdr:col>64</xdr:col>
      <xdr:colOff>152400</xdr:colOff>
      <xdr:row>37</xdr:row>
      <xdr:rowOff>35278</xdr:rowOff>
    </xdr:to>
    <xdr:sp macro="" textlink="">
      <xdr:nvSpPr>
        <xdr:cNvPr id="409" name="楕円 408">
          <a:extLst>
            <a:ext uri="{FF2B5EF4-FFF2-40B4-BE49-F238E27FC236}">
              <a16:creationId xmlns:a16="http://schemas.microsoft.com/office/drawing/2014/main" id="{C24D1709-D7DF-4B3B-AE40-787BE331591F}"/>
            </a:ext>
          </a:extLst>
        </xdr:cNvPr>
        <xdr:cNvSpPr/>
      </xdr:nvSpPr>
      <xdr:spPr>
        <a:xfrm>
          <a:off x="13462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45455</xdr:rowOff>
    </xdr:from>
    <xdr:ext cx="762000" cy="259045"/>
    <xdr:sp macro="" textlink="">
      <xdr:nvSpPr>
        <xdr:cNvPr id="410" name="テキスト ボックス 409">
          <a:extLst>
            <a:ext uri="{FF2B5EF4-FFF2-40B4-BE49-F238E27FC236}">
              <a16:creationId xmlns:a16="http://schemas.microsoft.com/office/drawing/2014/main" id="{F5394B9F-67D3-45E0-A1C1-94BC2CEA3A4A}"/>
            </a:ext>
          </a:extLst>
        </xdr:cNvPr>
        <xdr:cNvSpPr txBox="1"/>
      </xdr:nvSpPr>
      <xdr:spPr>
        <a:xfrm>
          <a:off x="13131800" y="604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DC341ABC-F887-4E50-AE76-3338C663EEB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A9F6DF86-AF02-488C-9A2B-58E6D78704F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BE5B3808-565A-49DD-9621-7FE8EABC2FF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A088CDB5-28E7-422E-AD16-2391E724BD4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47B8E836-9B5C-4338-8D3C-B7F5A382947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53117033-8675-4B87-8DC9-4D076B02E0C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ECB53D79-9CFA-414F-8EC9-9EADA6AE27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45D2DC2A-8E62-406B-AD99-47C1CCF0BFA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49613273-77AE-4319-8398-F7FF04B4E7F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F23B1053-698B-4EFD-9268-79CB52EF81E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106CC75C-77A0-4140-A116-9A2E9943260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BF80EC73-04BC-445E-ABCB-4A0B40CEDC3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4F7C34BE-73F1-48FB-952F-0F6D4038AEA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公営企業債等繰入見込額の減や、債務負担行為に基づく支出予定額の減により、将来負担額全体としては減となり、令和４年度においても「非該当」となった。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今後は新病院建設や公共施設の更新等大規模な事業の実施が予定されるが、計画的な事業実施の適正化により引き続き健全な財政運営に努める。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9FCACE1D-0A94-4AFB-AC3E-C9F01AFCE2F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4209715C-9CFC-44B4-A282-7C26E055BC7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1102EA83-5FAA-4AB6-ADBF-0B8F77382BD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26514464-5C30-4F3D-AAD2-3BC68AC5F4C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6B3CADA4-537E-4D0A-886B-D87E79D09C5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FDBF954C-9D96-47F1-985D-E996715658E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C69BF44D-F634-489F-A1FA-BBEE74757FD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859BD5B0-1E8A-4913-A0DC-47420233713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A9854468-514C-42B0-958A-E91F28F860F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F9565FF4-BDD1-4B24-A24B-D5516E8532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B0DB9864-F4E7-45D3-AD92-FC271C18F51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5AA157C8-8CE8-4389-B7FF-F3904DD9A44F}"/>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7F917279-998E-4CB4-B7CB-BF07E6D517F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56472B47-D7B3-43FE-9A7D-DE2CD83152A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2134417E-D832-4365-AE4A-8AEAF0846C7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E57D33C1-07AB-4A5F-95AA-AAA60661EF21}"/>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D535E28C-08CC-4ABA-9FCE-897B7D37B39A}"/>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5E256B75-4796-489C-B377-AD351074A3AC}"/>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72B13F3D-E0BD-4398-911D-B2D12E3EC0E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3E03AFA-FA0A-4547-92C2-99651A70FCE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75A675C4-3894-45D4-A6C4-40905B64C91F}"/>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3CAC02B1-B802-4FEE-9B55-628D250733A5}"/>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DFC0E850-DBD6-4BD3-9CD1-A864DF8FB94B}"/>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81DE3673-D255-4ABC-986D-9C7559BD716B}"/>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0B2B7C6C-1B2F-4955-8310-B1EEA0CECA5E}"/>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9F8DAEED-A929-461A-AAB3-67C64480DD29}"/>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E7E95719-2DAE-4E87-A66F-C31A71292DF6}"/>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69B1C5D6-071F-473C-9B3B-7E7E4579B604}"/>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5B40766E-6AAB-4953-A5C8-1600FC0565BC}"/>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9E9394C1-E189-410F-94B9-4A2FD73AB672}"/>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9E223FF-7AC1-4AAF-91E9-FB269FE3205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E8DE060-FF1D-4177-B6F1-9FD8793AC9E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FAFF70F-023D-4DFC-8E80-E00371AB4B0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4A75E40-89DA-4968-8DC7-3A5CFB3851F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2A5212C-2FE1-4D12-9752-A96BC9BB726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117,747
113,249
47.42
49,856,753
47,202,119
2,014,631
26,367,827
8,020,906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超過勤務手当の増（対前年度比</a:t>
          </a:r>
          <a:r>
            <a:rPr kumimoji="1" lang="en-US" altLang="ja-JP" sz="1200">
              <a:latin typeface="ＭＳ Ｐゴシック" panose="020B0600070205080204" pitchFamily="50" charset="-128"/>
              <a:ea typeface="ＭＳ Ｐゴシック" panose="020B0600070205080204" pitchFamily="50" charset="-128"/>
            </a:rPr>
            <a:t>+12,949</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％増）はあるものの、任期の定めのない職員や再任用職員の職員給の減（対前年度比△</a:t>
          </a:r>
          <a:r>
            <a:rPr kumimoji="1" lang="en-US" altLang="ja-JP" sz="1200">
              <a:latin typeface="ＭＳ Ｐゴシック" panose="020B0600070205080204" pitchFamily="50" charset="-128"/>
              <a:ea typeface="ＭＳ Ｐゴシック" panose="020B0600070205080204" pitchFamily="50" charset="-128"/>
            </a:rPr>
            <a:t>50,953</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％減）や期末手当の減（対前年度比△</a:t>
          </a:r>
          <a:r>
            <a:rPr kumimoji="1" lang="en-US" altLang="ja-JP" sz="1200">
              <a:latin typeface="ＭＳ Ｐゴシック" panose="020B0600070205080204" pitchFamily="50" charset="-128"/>
              <a:ea typeface="ＭＳ Ｐゴシック" panose="020B0600070205080204" pitchFamily="50" charset="-128"/>
            </a:rPr>
            <a:t>67,567</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％減）等により、人件費全体としては減となった。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減となったものの、依然として類似団体平均や全国平均、県内平均を下回っている。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今後も継続して定員管理・給与の適正化や事務改善等を行っていく。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9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02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44450</xdr:rowOff>
    </xdr:from>
    <xdr:to>
      <xdr:col>11</xdr:col>
      <xdr:colOff>9525</xdr:colOff>
      <xdr:row>33</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165100</xdr:rowOff>
    </xdr:from>
    <xdr:to>
      <xdr:col>11</xdr:col>
      <xdr:colOff>60325</xdr:colOff>
      <xdr:row>33</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165100</xdr:rowOff>
    </xdr:from>
    <xdr:to>
      <xdr:col>6</xdr:col>
      <xdr:colOff>171450</xdr:colOff>
      <xdr:row>33</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ゆめくりん（知多南部広域環境センター）の稼働に伴うごみ処理事業の減（対前年度比△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379,599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％減）等はあるものの、庁内のシステム改修やＩＣＴ環境整備に伴う第４次システム最適化事業の増（対前年度比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+;354,869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2379.1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％増）等により物件費全体で増となった。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今後も人件費の上昇に伴う委託料の増など物件費の増が見込まれるが、引き続き事務事業の見直しや業務の効率化に努め、コスト削減に努めていく。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16</xdr:row>
      <xdr:rowOff>110671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2527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53521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03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42636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0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129721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6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県独自の支援策である愛知県子育て世帯臨時特別給付金の実施等による増（対前年度比</a:t>
          </a:r>
          <a:r>
            <a:rPr kumimoji="1" lang="en-US" altLang="ja-JP" sz="1100">
              <a:latin typeface="ＭＳ Ｐゴシック" panose="020B0600070205080204" pitchFamily="50" charset="-128"/>
              <a:ea typeface="ＭＳ Ｐゴシック" panose="020B0600070205080204" pitchFamily="50" charset="-128"/>
            </a:rPr>
            <a:t>+138,590</a:t>
          </a:r>
          <a:r>
            <a:rPr kumimoji="1" lang="ja-JP" altLang="en-US" sz="1100">
              <a:latin typeface="ＭＳ Ｐゴシック" panose="020B0600070205080204" pitchFamily="50" charset="-128"/>
              <a:ea typeface="ＭＳ Ｐゴシック" panose="020B0600070205080204" pitchFamily="50" charset="-128"/>
            </a:rPr>
            <a:t>千円、皆増）はあるものの、事業終了に伴う子育て世帯への臨時特別給付金の減（対前年度比△</a:t>
          </a:r>
          <a:r>
            <a:rPr kumimoji="1" lang="en-US" altLang="ja-JP" sz="1100">
              <a:latin typeface="ＭＳ Ｐゴシック" panose="020B0600070205080204" pitchFamily="50" charset="-128"/>
              <a:ea typeface="ＭＳ Ｐゴシック" panose="020B0600070205080204" pitchFamily="50" charset="-128"/>
            </a:rPr>
            <a:t>1,713,520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％減</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等により、扶助費全体としては減となった。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扶助費に係る経常収支比率は前年度と同じ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ポイントとなり、依然として類似団体平均を上回っている。その要因は、障がい者自立支援給付費の増等が挙げられ、全国平均と県内平均の差から愛知県全体が高水準にあるといえる。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今後、高齢化に伴い扶助費の増大が予想されるが、国や県等の動向に注視しながら単独事業の見直しを実施していく。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59</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39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24130</xdr:rowOff>
    </xdr:from>
    <xdr:to>
      <xdr:col>19</xdr:col>
      <xdr:colOff>187325</xdr:colOff>
      <xdr:row>59</xdr:row>
      <xdr:rowOff>24130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24130</xdr:rowOff>
    </xdr:from>
    <xdr:to>
      <xdr:col>15</xdr:col>
      <xdr:colOff>98425</xdr:colOff>
      <xdr:row>61</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396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xdr:rowOff>
    </xdr:from>
    <xdr:to>
      <xdr:col>11</xdr:col>
      <xdr:colOff>9525</xdr:colOff>
      <xdr:row>61</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5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144780</xdr:rowOff>
    </xdr:from>
    <xdr:to>
      <xdr:col>20</xdr:col>
      <xdr:colOff>38100</xdr:colOff>
      <xdr:row>59</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144780</xdr:rowOff>
    </xdr:from>
    <xdr:to>
      <xdr:col>15</xdr:col>
      <xdr:colOff>149225</xdr:colOff>
      <xdr:row>59</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144780</xdr:rowOff>
    </xdr:from>
    <xdr:to>
      <xdr:col>11</xdr:col>
      <xdr:colOff>60325</xdr:colOff>
      <xdr:row>61</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121920</xdr:rowOff>
    </xdr:from>
    <xdr:to>
      <xdr:col>6</xdr:col>
      <xdr:colOff>171450</xdr:colOff>
      <xdr:row>61</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36847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平成２８年度に下水道事業を企業会計化したことにより繰出金が減少し、県内平均を上回ることとなったが、依然として類似団体平均は下回っている。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今後も引き続き、特別会計なども含め、適正な財政運営に努めていく。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120650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38100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38100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病院事業や下水道事業、一部事務組合への繰出を行っているため、類似団体平均、全国平均及び県平均より高い傾向にある。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今後も、補助対象事業や補助金額の見直しを行うとともに、企業会計や一部事務組合についても適正な財政運営に努めるようさらなる精査を図っていく。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96520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00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0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36</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37</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14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17797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63517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新規地方債の発行抑制と高金利時代に借り入れた地方債の償還が着実に進んだことによる元利償還金の減により、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ポイント減となり、依然として類似団体平均や全国平均、県内平均を下回っている。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計画的な事業実施と公債費の平準化により、引き続き健全な財政運営に努める。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74</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639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00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74</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30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6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72390</xdr:rowOff>
    </xdr:from>
    <xdr:to>
      <xdr:col>24</xdr:col>
      <xdr:colOff>76200</xdr:colOff>
      <xdr:row>74</xdr:row>
      <xdr:rowOff>2540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88917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県内平均も依然として下回っているが、今後も少子高齢化の進展から扶助費等の伸びが見込まれ、人口減少も懸念されるため、さらなる削減を図る必要がある。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124713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75487"/>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101854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7548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101854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8128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76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148050</xdr:rowOff>
    </xdr:from>
    <xdr:to>
      <xdr:col>29</xdr:col>
      <xdr:colOff>127000</xdr:colOff>
      <xdr:row>17</xdr:row>
      <xdr:rowOff>152946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10325"/>
          <a:ext cx="647700" cy="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139878</xdr:rowOff>
    </xdr:from>
    <xdr:to>
      <xdr:col>26</xdr:col>
      <xdr:colOff>50800</xdr:colOff>
      <xdr:row>17</xdr:row>
      <xdr:rowOff>148050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02153"/>
          <a:ext cx="698500" cy="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139878</xdr:rowOff>
    </xdr:from>
    <xdr:to>
      <xdr:col>22</xdr:col>
      <xdr:colOff>114300</xdr:colOff>
      <xdr:row>18</xdr:row>
      <xdr:rowOff>62039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2153"/>
          <a:ext cx="698500" cy="9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53829</xdr:rowOff>
    </xdr:from>
    <xdr:to>
      <xdr:col>18</xdr:col>
      <xdr:colOff>177800</xdr:colOff>
      <xdr:row>18</xdr:row>
      <xdr:rowOff>62039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7554"/>
          <a:ext cx="698500" cy="8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102146</xdr:rowOff>
    </xdr:from>
    <xdr:to>
      <xdr:col>29</xdr:col>
      <xdr:colOff>177800</xdr:colOff>
      <xdr:row>18</xdr:row>
      <xdr:rowOff>32296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74223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97250</xdr:rowOff>
    </xdr:from>
    <xdr:to>
      <xdr:col>26</xdr:col>
      <xdr:colOff>101600</xdr:colOff>
      <xdr:row>18</xdr:row>
      <xdr:rowOff>27400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89078</xdr:rowOff>
    </xdr:from>
    <xdr:to>
      <xdr:col>22</xdr:col>
      <xdr:colOff>165100</xdr:colOff>
      <xdr:row>18</xdr:row>
      <xdr:rowOff>19228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11239</xdr:rowOff>
    </xdr:from>
    <xdr:to>
      <xdr:col>19</xdr:col>
      <xdr:colOff>38100</xdr:colOff>
      <xdr:row>18</xdr:row>
      <xdr:rowOff>112839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97617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3029</xdr:rowOff>
    </xdr:from>
    <xdr:to>
      <xdr:col>15</xdr:col>
      <xdr:colOff>101600</xdr:colOff>
      <xdr:row>18</xdr:row>
      <xdr:rowOff>104629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89406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7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288437</xdr:rowOff>
    </xdr:from>
    <xdr:to>
      <xdr:col>29</xdr:col>
      <xdr:colOff>127000</xdr:colOff>
      <xdr:row>37</xdr:row>
      <xdr:rowOff>342021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413137"/>
          <a:ext cx="647700" cy="5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288437</xdr:rowOff>
    </xdr:from>
    <xdr:to>
      <xdr:col>26</xdr:col>
      <xdr:colOff>50800</xdr:colOff>
      <xdr:row>38</xdr:row>
      <xdr:rowOff>92984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413137"/>
          <a:ext cx="698500" cy="14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301788</xdr:rowOff>
    </xdr:from>
    <xdr:to>
      <xdr:col>22</xdr:col>
      <xdr:colOff>114300</xdr:colOff>
      <xdr:row>38</xdr:row>
      <xdr:rowOff>92984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426488"/>
          <a:ext cx="698500" cy="13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301788</xdr:rowOff>
    </xdr:from>
    <xdr:to>
      <xdr:col>18</xdr:col>
      <xdr:colOff>177800</xdr:colOff>
      <xdr:row>38</xdr:row>
      <xdr:rowOff>11054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426488"/>
          <a:ext cx="698500" cy="52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291221</xdr:rowOff>
    </xdr:from>
    <xdr:to>
      <xdr:col>29</xdr:col>
      <xdr:colOff>177800</xdr:colOff>
      <xdr:row>38</xdr:row>
      <xdr:rowOff>49921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41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199798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3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237637</xdr:rowOff>
    </xdr:from>
    <xdr:to>
      <xdr:col>26</xdr:col>
      <xdr:colOff>101600</xdr:colOff>
      <xdr:row>37</xdr:row>
      <xdr:rowOff>339237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6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324014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48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42184</xdr:rowOff>
    </xdr:from>
    <xdr:to>
      <xdr:col>22</xdr:col>
      <xdr:colOff>165100</xdr:colOff>
      <xdr:row>38</xdr:row>
      <xdr:rowOff>143784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50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128561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59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250988</xdr:rowOff>
    </xdr:from>
    <xdr:to>
      <xdr:col>19</xdr:col>
      <xdr:colOff>38100</xdr:colOff>
      <xdr:row>38</xdr:row>
      <xdr:rowOff>9688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7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337365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303154</xdr:rowOff>
    </xdr:from>
    <xdr:to>
      <xdr:col>15</xdr:col>
      <xdr:colOff>101600</xdr:colOff>
      <xdr:row>38</xdr:row>
      <xdr:rowOff>61854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2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46631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117,747
113,249
47.42
49,856,753
47,202,119
2,014,631
26,367,827
8,020,906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162429</xdr:rowOff>
    </xdr:from>
    <xdr:to>
      <xdr:col>24</xdr:col>
      <xdr:colOff>62865</xdr:colOff>
      <xdr:row>37</xdr:row>
      <xdr:rowOff>110047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4479"/>
          <a:ext cx="1270" cy="131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113874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110047</xdr:rowOff>
    </xdr:from>
    <xdr:to>
      <xdr:col>24</xdr:col>
      <xdr:colOff>152400</xdr:colOff>
      <xdr:row>37</xdr:row>
      <xdr:rowOff>110047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5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109106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162429</xdr:rowOff>
    </xdr:from>
    <xdr:to>
      <xdr:col>24</xdr:col>
      <xdr:colOff>152400</xdr:colOff>
      <xdr:row>29</xdr:row>
      <xdr:rowOff>162429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52146</xdr:rowOff>
    </xdr:from>
    <xdr:to>
      <xdr:col>24</xdr:col>
      <xdr:colOff>63500</xdr:colOff>
      <xdr:row>37</xdr:row>
      <xdr:rowOff>61944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95796"/>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71054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48177</xdr:rowOff>
    </xdr:from>
    <xdr:to>
      <xdr:col>24</xdr:col>
      <xdr:colOff>114300</xdr:colOff>
      <xdr:row>34</xdr:row>
      <xdr:rowOff>149777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52146</xdr:rowOff>
    </xdr:from>
    <xdr:to>
      <xdr:col>19</xdr:col>
      <xdr:colOff>177800</xdr:colOff>
      <xdr:row>37</xdr:row>
      <xdr:rowOff>87318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5796"/>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48699</xdr:rowOff>
    </xdr:from>
    <xdr:to>
      <xdr:col>20</xdr:col>
      <xdr:colOff>38100</xdr:colOff>
      <xdr:row>34</xdr:row>
      <xdr:rowOff>150299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166826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87318</xdr:rowOff>
    </xdr:from>
    <xdr:to>
      <xdr:col>15</xdr:col>
      <xdr:colOff>50800</xdr:colOff>
      <xdr:row>39</xdr:row>
      <xdr:rowOff>12011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0968"/>
          <a:ext cx="889000" cy="2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142947</xdr:rowOff>
    </xdr:from>
    <xdr:to>
      <xdr:col>15</xdr:col>
      <xdr:colOff>101600</xdr:colOff>
      <xdr:row>35</xdr:row>
      <xdr:rowOff>73097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89624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130556</xdr:rowOff>
    </xdr:from>
    <xdr:to>
      <xdr:col>10</xdr:col>
      <xdr:colOff>114300</xdr:colOff>
      <xdr:row>39</xdr:row>
      <xdr:rowOff>12011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45656"/>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17936</xdr:rowOff>
    </xdr:from>
    <xdr:to>
      <xdr:col>10</xdr:col>
      <xdr:colOff>165100</xdr:colOff>
      <xdr:row>36</xdr:row>
      <xdr:rowOff>119536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136063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38641</xdr:rowOff>
    </xdr:from>
    <xdr:to>
      <xdr:col>6</xdr:col>
      <xdr:colOff>38100</xdr:colOff>
      <xdr:row>36</xdr:row>
      <xdr:rowOff>140241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11144</xdr:rowOff>
    </xdr:from>
    <xdr:to>
      <xdr:col>24</xdr:col>
      <xdr:colOff>114300</xdr:colOff>
      <xdr:row>37</xdr:row>
      <xdr:rowOff>112744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97521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1346</xdr:rowOff>
    </xdr:from>
    <xdr:to>
      <xdr:col>20</xdr:col>
      <xdr:colOff>38100</xdr:colOff>
      <xdr:row>37</xdr:row>
      <xdr:rowOff>102946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94073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36518</xdr:rowOff>
    </xdr:from>
    <xdr:to>
      <xdr:col>15</xdr:col>
      <xdr:colOff>101600</xdr:colOff>
      <xdr:row>37</xdr:row>
      <xdr:rowOff>138118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129245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132661</xdr:rowOff>
    </xdr:from>
    <xdr:to>
      <xdr:col>10</xdr:col>
      <xdr:colOff>165100</xdr:colOff>
      <xdr:row>39</xdr:row>
      <xdr:rowOff>62811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53938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79756</xdr:rowOff>
    </xdr:from>
    <xdr:to>
      <xdr:col>6</xdr:col>
      <xdr:colOff>38100</xdr:colOff>
      <xdr:row>39</xdr:row>
      <xdr:rowOff>9906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150346</xdr:rowOff>
    </xdr:from>
    <xdr:to>
      <xdr:col>24</xdr:col>
      <xdr:colOff>63500</xdr:colOff>
      <xdr:row>57</xdr:row>
      <xdr:rowOff>47737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51546"/>
          <a:ext cx="8382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47737</xdr:rowOff>
    </xdr:from>
    <xdr:to>
      <xdr:col>19</xdr:col>
      <xdr:colOff>177800</xdr:colOff>
      <xdr:row>58</xdr:row>
      <xdr:rowOff>131274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0387"/>
          <a:ext cx="889000" cy="25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131274</xdr:rowOff>
    </xdr:from>
    <xdr:to>
      <xdr:col>15</xdr:col>
      <xdr:colOff>50800</xdr:colOff>
      <xdr:row>58</xdr:row>
      <xdr:rowOff>163540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75374"/>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41390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143814</xdr:rowOff>
    </xdr:from>
    <xdr:to>
      <xdr:col>10</xdr:col>
      <xdr:colOff>114300</xdr:colOff>
      <xdr:row>58</xdr:row>
      <xdr:rowOff>163540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87914"/>
          <a:ext cx="8890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138251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99546</xdr:rowOff>
    </xdr:from>
    <xdr:to>
      <xdr:col>24</xdr:col>
      <xdr:colOff>114300</xdr:colOff>
      <xdr:row>57</xdr:row>
      <xdr:rowOff>29696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77973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168387</xdr:rowOff>
    </xdr:from>
    <xdr:to>
      <xdr:col>20</xdr:col>
      <xdr:colOff>38100</xdr:colOff>
      <xdr:row>57</xdr:row>
      <xdr:rowOff>98537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80474</xdr:rowOff>
    </xdr:from>
    <xdr:to>
      <xdr:col>15</xdr:col>
      <xdr:colOff>101600</xdr:colOff>
      <xdr:row>59</xdr:row>
      <xdr:rowOff>10624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112740</xdr:rowOff>
    </xdr:from>
    <xdr:to>
      <xdr:col>10</xdr:col>
      <xdr:colOff>165100</xdr:colOff>
      <xdr:row>59</xdr:row>
      <xdr:rowOff>42890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34017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4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93014</xdr:rowOff>
    </xdr:from>
    <xdr:to>
      <xdr:col>6</xdr:col>
      <xdr:colOff>38100</xdr:colOff>
      <xdr:row>59</xdr:row>
      <xdr:rowOff>23164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104648</xdr:rowOff>
    </xdr:from>
    <xdr:to>
      <xdr:col>24</xdr:col>
      <xdr:colOff>63500</xdr:colOff>
      <xdr:row>76</xdr:row>
      <xdr:rowOff>114427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34848"/>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22225</xdr:rowOff>
    </xdr:from>
    <xdr:to>
      <xdr:col>19</xdr:col>
      <xdr:colOff>177800</xdr:colOff>
      <xdr:row>76</xdr:row>
      <xdr:rowOff>114427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052425"/>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80899</xdr:rowOff>
    </xdr:from>
    <xdr:to>
      <xdr:col>15</xdr:col>
      <xdr:colOff>50800</xdr:colOff>
      <xdr:row>76</xdr:row>
      <xdr:rowOff>22225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939649"/>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80899</xdr:rowOff>
    </xdr:from>
    <xdr:to>
      <xdr:col>10</xdr:col>
      <xdr:colOff>114300</xdr:colOff>
      <xdr:row>75</xdr:row>
      <xdr:rowOff>104394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939649"/>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53848</xdr:rowOff>
    </xdr:from>
    <xdr:to>
      <xdr:col>24</xdr:col>
      <xdr:colOff>114300</xdr:colOff>
      <xdr:row>76</xdr:row>
      <xdr:rowOff>155448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32275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63627</xdr:rowOff>
    </xdr:from>
    <xdr:to>
      <xdr:col>20</xdr:col>
      <xdr:colOff>38100</xdr:colOff>
      <xdr:row>76</xdr:row>
      <xdr:rowOff>165227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156354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142875</xdr:rowOff>
    </xdr:from>
    <xdr:to>
      <xdr:col>15</xdr:col>
      <xdr:colOff>101600</xdr:colOff>
      <xdr:row>76</xdr:row>
      <xdr:rowOff>73025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89552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77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30099</xdr:rowOff>
    </xdr:from>
    <xdr:to>
      <xdr:col>10</xdr:col>
      <xdr:colOff>165100</xdr:colOff>
      <xdr:row>75</xdr:row>
      <xdr:rowOff>131699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148226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6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53594</xdr:rowOff>
    </xdr:from>
    <xdr:to>
      <xdr:col>6</xdr:col>
      <xdr:colOff>38100</xdr:colOff>
      <xdr:row>75</xdr:row>
      <xdr:rowOff>155194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9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271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68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165891</xdr:rowOff>
    </xdr:from>
    <xdr:to>
      <xdr:col>24</xdr:col>
      <xdr:colOff>62865</xdr:colOff>
      <xdr:row>97</xdr:row>
      <xdr:rowOff>25530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24941"/>
          <a:ext cx="1270" cy="123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29357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25530</xdr:rowOff>
    </xdr:from>
    <xdr:to>
      <xdr:col>24</xdr:col>
      <xdr:colOff>152400</xdr:colOff>
      <xdr:row>97</xdr:row>
      <xdr:rowOff>25530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65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112568</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0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165891</xdr:rowOff>
    </xdr:from>
    <xdr:to>
      <xdr:col>24</xdr:col>
      <xdr:colOff>152400</xdr:colOff>
      <xdr:row>89</xdr:row>
      <xdr:rowOff>165891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2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136500</xdr:rowOff>
    </xdr:from>
    <xdr:to>
      <xdr:col>24</xdr:col>
      <xdr:colOff>63500</xdr:colOff>
      <xdr:row>96</xdr:row>
      <xdr:rowOff>55739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081350"/>
          <a:ext cx="838200" cy="4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106063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87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83186</xdr:rowOff>
    </xdr:from>
    <xdr:to>
      <xdr:col>24</xdr:col>
      <xdr:colOff>114300</xdr:colOff>
      <xdr:row>94</xdr:row>
      <xdr:rowOff>13336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02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136500</xdr:rowOff>
    </xdr:from>
    <xdr:to>
      <xdr:col>19</xdr:col>
      <xdr:colOff>177800</xdr:colOff>
      <xdr:row>98</xdr:row>
      <xdr:rowOff>13709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81350"/>
          <a:ext cx="889000" cy="73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27961</xdr:rowOff>
    </xdr:from>
    <xdr:to>
      <xdr:col>20</xdr:col>
      <xdr:colOff>38100</xdr:colOff>
      <xdr:row>91</xdr:row>
      <xdr:rowOff>129561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562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146088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54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13709</xdr:rowOff>
    </xdr:from>
    <xdr:to>
      <xdr:col>15</xdr:col>
      <xdr:colOff>50800</xdr:colOff>
      <xdr:row>98</xdr:row>
      <xdr:rowOff>39115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15809"/>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112413</xdr:rowOff>
    </xdr:from>
    <xdr:to>
      <xdr:col>15</xdr:col>
      <xdr:colOff>101600</xdr:colOff>
      <xdr:row>96</xdr:row>
      <xdr:rowOff>42563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59090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39115</xdr:rowOff>
    </xdr:from>
    <xdr:to>
      <xdr:col>10</xdr:col>
      <xdr:colOff>114300</xdr:colOff>
      <xdr:row>99</xdr:row>
      <xdr:rowOff>12565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41215"/>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66139</xdr:rowOff>
    </xdr:from>
    <xdr:to>
      <xdr:col>10</xdr:col>
      <xdr:colOff>165100</xdr:colOff>
      <xdr:row>96</xdr:row>
      <xdr:rowOff>167739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71493</xdr:rowOff>
    </xdr:from>
    <xdr:to>
      <xdr:col>6</xdr:col>
      <xdr:colOff>38100</xdr:colOff>
      <xdr:row>98</xdr:row>
      <xdr:rowOff>1643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0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18170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4939</xdr:rowOff>
    </xdr:from>
    <xdr:to>
      <xdr:col>24</xdr:col>
      <xdr:colOff>114300</xdr:colOff>
      <xdr:row>96</xdr:row>
      <xdr:rowOff>106539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154816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4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85700</xdr:rowOff>
    </xdr:from>
    <xdr:to>
      <xdr:col>20</xdr:col>
      <xdr:colOff>38100</xdr:colOff>
      <xdr:row>94</xdr:row>
      <xdr:rowOff>15850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6977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1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134359</xdr:rowOff>
    </xdr:from>
    <xdr:to>
      <xdr:col>15</xdr:col>
      <xdr:colOff>101600</xdr:colOff>
      <xdr:row>98</xdr:row>
      <xdr:rowOff>64509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55636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159765</xdr:rowOff>
    </xdr:from>
    <xdr:to>
      <xdr:col>10</xdr:col>
      <xdr:colOff>165100</xdr:colOff>
      <xdr:row>98</xdr:row>
      <xdr:rowOff>89915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81042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133215</xdr:rowOff>
    </xdr:from>
    <xdr:to>
      <xdr:col>6</xdr:col>
      <xdr:colOff>38100</xdr:colOff>
      <xdr:row>99</xdr:row>
      <xdr:rowOff>63365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54492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54858</xdr:rowOff>
    </xdr:from>
    <xdr:to>
      <xdr:col>55</xdr:col>
      <xdr:colOff>0</xdr:colOff>
      <xdr:row>37</xdr:row>
      <xdr:rowOff>79505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98508"/>
          <a:ext cx="8382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153009</xdr:rowOff>
    </xdr:from>
    <xdr:to>
      <xdr:col>50</xdr:col>
      <xdr:colOff>114300</xdr:colOff>
      <xdr:row>37</xdr:row>
      <xdr:rowOff>54858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982309"/>
          <a:ext cx="889000" cy="4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153009</xdr:rowOff>
    </xdr:from>
    <xdr:to>
      <xdr:col>45</xdr:col>
      <xdr:colOff>177800</xdr:colOff>
      <xdr:row>37</xdr:row>
      <xdr:rowOff>84425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982309"/>
          <a:ext cx="889000" cy="4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84425</xdr:rowOff>
    </xdr:from>
    <xdr:to>
      <xdr:col>41</xdr:col>
      <xdr:colOff>50800</xdr:colOff>
      <xdr:row>37</xdr:row>
      <xdr:rowOff>128206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8075"/>
          <a:ext cx="889000" cy="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28705</xdr:rowOff>
    </xdr:from>
    <xdr:to>
      <xdr:col>55</xdr:col>
      <xdr:colOff>50800</xdr:colOff>
      <xdr:row>37</xdr:row>
      <xdr:rowOff>130305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4058</xdr:rowOff>
    </xdr:from>
    <xdr:to>
      <xdr:col>50</xdr:col>
      <xdr:colOff>165100</xdr:colOff>
      <xdr:row>37</xdr:row>
      <xdr:rowOff>105658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122185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1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102209</xdr:rowOff>
    </xdr:from>
    <xdr:to>
      <xdr:col>46</xdr:col>
      <xdr:colOff>38100</xdr:colOff>
      <xdr:row>35</xdr:row>
      <xdr:rowOff>32359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23486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33625</xdr:rowOff>
    </xdr:from>
    <xdr:to>
      <xdr:col>41</xdr:col>
      <xdr:colOff>101600</xdr:colOff>
      <xdr:row>37</xdr:row>
      <xdr:rowOff>135225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151752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77406</xdr:rowOff>
    </xdr:from>
    <xdr:to>
      <xdr:col>36</xdr:col>
      <xdr:colOff>165100</xdr:colOff>
      <xdr:row>38</xdr:row>
      <xdr:rowOff>7556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24083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80588</xdr:rowOff>
    </xdr:from>
    <xdr:to>
      <xdr:col>55</xdr:col>
      <xdr:colOff>0</xdr:colOff>
      <xdr:row>56</xdr:row>
      <xdr:rowOff>35211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167438"/>
          <a:ext cx="838200" cy="4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35211</xdr:rowOff>
    </xdr:from>
    <xdr:to>
      <xdr:col>50</xdr:col>
      <xdr:colOff>114300</xdr:colOff>
      <xdr:row>57</xdr:row>
      <xdr:rowOff>22028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36411"/>
          <a:ext cx="889000" cy="15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28810</xdr:rowOff>
    </xdr:from>
    <xdr:to>
      <xdr:col>45</xdr:col>
      <xdr:colOff>177800</xdr:colOff>
      <xdr:row>57</xdr:row>
      <xdr:rowOff>22028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30010"/>
          <a:ext cx="889000" cy="1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28810</xdr:rowOff>
    </xdr:from>
    <xdr:to>
      <xdr:col>41</xdr:col>
      <xdr:colOff>50800</xdr:colOff>
      <xdr:row>57</xdr:row>
      <xdr:rowOff>119545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30010"/>
          <a:ext cx="889000" cy="26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29788</xdr:rowOff>
    </xdr:from>
    <xdr:to>
      <xdr:col>55</xdr:col>
      <xdr:colOff>50800</xdr:colOff>
      <xdr:row>53</xdr:row>
      <xdr:rowOff>131388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52665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6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155861</xdr:rowOff>
    </xdr:from>
    <xdr:to>
      <xdr:col>50</xdr:col>
      <xdr:colOff>165100</xdr:colOff>
      <xdr:row>56</xdr:row>
      <xdr:rowOff>86011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77138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142678</xdr:rowOff>
    </xdr:from>
    <xdr:to>
      <xdr:col>46</xdr:col>
      <xdr:colOff>38100</xdr:colOff>
      <xdr:row>57</xdr:row>
      <xdr:rowOff>72828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63955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149460</xdr:rowOff>
    </xdr:from>
    <xdr:to>
      <xdr:col>41</xdr:col>
      <xdr:colOff>101600</xdr:colOff>
      <xdr:row>56</xdr:row>
      <xdr:rowOff>79610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70737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68745</xdr:rowOff>
    </xdr:from>
    <xdr:to>
      <xdr:col>36</xdr:col>
      <xdr:colOff>165100</xdr:colOff>
      <xdr:row>57</xdr:row>
      <xdr:rowOff>170345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161472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152806</xdr:rowOff>
    </xdr:from>
    <xdr:to>
      <xdr:col>55</xdr:col>
      <xdr:colOff>0</xdr:colOff>
      <xdr:row>79</xdr:row>
      <xdr:rowOff>12960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25906"/>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93580</xdr:rowOff>
    </xdr:from>
    <xdr:to>
      <xdr:col>50</xdr:col>
      <xdr:colOff>114300</xdr:colOff>
      <xdr:row>78</xdr:row>
      <xdr:rowOff>152806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66680"/>
          <a:ext cx="8890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78987</xdr:rowOff>
    </xdr:from>
    <xdr:to>
      <xdr:col>45</xdr:col>
      <xdr:colOff>177800</xdr:colOff>
      <xdr:row>78</xdr:row>
      <xdr:rowOff>93580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52087"/>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78987</xdr:rowOff>
    </xdr:from>
    <xdr:to>
      <xdr:col>41</xdr:col>
      <xdr:colOff>50800</xdr:colOff>
      <xdr:row>78</xdr:row>
      <xdr:rowOff>123507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52087"/>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133610</xdr:rowOff>
    </xdr:from>
    <xdr:to>
      <xdr:col>55</xdr:col>
      <xdr:colOff>50800</xdr:colOff>
      <xdr:row>79</xdr:row>
      <xdr:rowOff>63760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48537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102006</xdr:rowOff>
    </xdr:from>
    <xdr:to>
      <xdr:col>50</xdr:col>
      <xdr:colOff>165100</xdr:colOff>
      <xdr:row>79</xdr:row>
      <xdr:rowOff>32156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23283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6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42780</xdr:rowOff>
    </xdr:from>
    <xdr:to>
      <xdr:col>46</xdr:col>
      <xdr:colOff>38100</xdr:colOff>
      <xdr:row>78</xdr:row>
      <xdr:rowOff>144380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135507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28187</xdr:rowOff>
    </xdr:from>
    <xdr:to>
      <xdr:col>41</xdr:col>
      <xdr:colOff>101600</xdr:colOff>
      <xdr:row>78</xdr:row>
      <xdr:rowOff>129787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120914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9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72707</xdr:rowOff>
    </xdr:from>
    <xdr:to>
      <xdr:col>36</xdr:col>
      <xdr:colOff>165100</xdr:colOff>
      <xdr:row>79</xdr:row>
      <xdr:rowOff>2857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165434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97371</xdr:rowOff>
    </xdr:from>
    <xdr:to>
      <xdr:col>55</xdr:col>
      <xdr:colOff>0</xdr:colOff>
      <xdr:row>96</xdr:row>
      <xdr:rowOff>128632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042221"/>
          <a:ext cx="838200" cy="5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128632</xdr:rowOff>
    </xdr:from>
    <xdr:to>
      <xdr:col>50</xdr:col>
      <xdr:colOff>114300</xdr:colOff>
      <xdr:row>96</xdr:row>
      <xdr:rowOff>157359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87832"/>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157359</xdr:rowOff>
    </xdr:from>
    <xdr:to>
      <xdr:col>45</xdr:col>
      <xdr:colOff>177800</xdr:colOff>
      <xdr:row>96</xdr:row>
      <xdr:rowOff>158159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1655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158159</xdr:rowOff>
    </xdr:from>
    <xdr:to>
      <xdr:col>41</xdr:col>
      <xdr:colOff>50800</xdr:colOff>
      <xdr:row>97</xdr:row>
      <xdr:rowOff>62871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17359"/>
          <a:ext cx="8890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46571</xdr:rowOff>
    </xdr:from>
    <xdr:to>
      <xdr:col>55</xdr:col>
      <xdr:colOff>50800</xdr:colOff>
      <xdr:row>93</xdr:row>
      <xdr:rowOff>148171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59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69448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8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77832</xdr:rowOff>
    </xdr:from>
    <xdr:to>
      <xdr:col>50</xdr:col>
      <xdr:colOff>165100</xdr:colOff>
      <xdr:row>97</xdr:row>
      <xdr:rowOff>7982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170559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106559</xdr:rowOff>
    </xdr:from>
    <xdr:to>
      <xdr:col>46</xdr:col>
      <xdr:colOff>38100</xdr:colOff>
      <xdr:row>97</xdr:row>
      <xdr:rowOff>36709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27836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107359</xdr:rowOff>
    </xdr:from>
    <xdr:to>
      <xdr:col>41</xdr:col>
      <xdr:colOff>101600</xdr:colOff>
      <xdr:row>97</xdr:row>
      <xdr:rowOff>37509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28636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12071</xdr:rowOff>
    </xdr:from>
    <xdr:to>
      <xdr:col>36</xdr:col>
      <xdr:colOff>165100</xdr:colOff>
      <xdr:row>97</xdr:row>
      <xdr:rowOff>113671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104798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29134</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156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149784</xdr:rowOff>
    </xdr:from>
    <xdr:to>
      <xdr:col>67</xdr:col>
      <xdr:colOff>101600</xdr:colOff>
      <xdr:row>39</xdr:row>
      <xdr:rowOff>79934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71061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54432</xdr:rowOff>
    </xdr:from>
    <xdr:to>
      <xdr:col>85</xdr:col>
      <xdr:colOff>127000</xdr:colOff>
      <xdr:row>77</xdr:row>
      <xdr:rowOff>82245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256082"/>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46813</xdr:rowOff>
    </xdr:from>
    <xdr:to>
      <xdr:col>81</xdr:col>
      <xdr:colOff>50800</xdr:colOff>
      <xdr:row>77</xdr:row>
      <xdr:rowOff>54432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4846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14618</xdr:rowOff>
    </xdr:from>
    <xdr:to>
      <xdr:col>76</xdr:col>
      <xdr:colOff>114300</xdr:colOff>
      <xdr:row>77</xdr:row>
      <xdr:rowOff>46813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16268"/>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167914</xdr:rowOff>
    </xdr:from>
    <xdr:to>
      <xdr:col>71</xdr:col>
      <xdr:colOff>177800</xdr:colOff>
      <xdr:row>77</xdr:row>
      <xdr:rowOff>14618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98114"/>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31445</xdr:rowOff>
    </xdr:from>
    <xdr:to>
      <xdr:col>85</xdr:col>
      <xdr:colOff>177800</xdr:colOff>
      <xdr:row>77</xdr:row>
      <xdr:rowOff>133045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9872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3632</xdr:rowOff>
    </xdr:from>
    <xdr:to>
      <xdr:col>81</xdr:col>
      <xdr:colOff>101600</xdr:colOff>
      <xdr:row>77</xdr:row>
      <xdr:rowOff>105232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96359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167463</xdr:rowOff>
    </xdr:from>
    <xdr:to>
      <xdr:col>76</xdr:col>
      <xdr:colOff>165100</xdr:colOff>
      <xdr:row>77</xdr:row>
      <xdr:rowOff>97613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88740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135268</xdr:rowOff>
    </xdr:from>
    <xdr:to>
      <xdr:col>72</xdr:col>
      <xdr:colOff>38100</xdr:colOff>
      <xdr:row>77</xdr:row>
      <xdr:rowOff>65418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56545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117114</xdr:rowOff>
    </xdr:from>
    <xdr:to>
      <xdr:col>67</xdr:col>
      <xdr:colOff>101600</xdr:colOff>
      <xdr:row>77</xdr:row>
      <xdr:rowOff>47264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38391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88112</xdr:rowOff>
    </xdr:from>
    <xdr:to>
      <xdr:col>85</xdr:col>
      <xdr:colOff>127000</xdr:colOff>
      <xdr:row>97</xdr:row>
      <xdr:rowOff>94838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18762"/>
          <a:ext cx="8382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94838</xdr:rowOff>
    </xdr:from>
    <xdr:to>
      <xdr:col>81</xdr:col>
      <xdr:colOff>50800</xdr:colOff>
      <xdr:row>98</xdr:row>
      <xdr:rowOff>29857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25488"/>
          <a:ext cx="889000" cy="10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29857</xdr:rowOff>
    </xdr:from>
    <xdr:to>
      <xdr:col>76</xdr:col>
      <xdr:colOff>114300</xdr:colOff>
      <xdr:row>98</xdr:row>
      <xdr:rowOff>160826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31957"/>
          <a:ext cx="889000" cy="1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160826</xdr:rowOff>
    </xdr:from>
    <xdr:to>
      <xdr:col>71</xdr:col>
      <xdr:colOff>177800</xdr:colOff>
      <xdr:row>98</xdr:row>
      <xdr:rowOff>167190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62926"/>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37312</xdr:rowOff>
    </xdr:from>
    <xdr:to>
      <xdr:col>85</xdr:col>
      <xdr:colOff>177800</xdr:colOff>
      <xdr:row>97</xdr:row>
      <xdr:rowOff>138912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15739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44038</xdr:rowOff>
    </xdr:from>
    <xdr:to>
      <xdr:col>81</xdr:col>
      <xdr:colOff>101600</xdr:colOff>
      <xdr:row>97</xdr:row>
      <xdr:rowOff>145638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136765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150507</xdr:rowOff>
    </xdr:from>
    <xdr:to>
      <xdr:col>76</xdr:col>
      <xdr:colOff>165100</xdr:colOff>
      <xdr:row>98</xdr:row>
      <xdr:rowOff>80657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71784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8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110026</xdr:rowOff>
    </xdr:from>
    <xdr:to>
      <xdr:col>72</xdr:col>
      <xdr:colOff>38100</xdr:colOff>
      <xdr:row>99</xdr:row>
      <xdr:rowOff>40176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31303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0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116390</xdr:rowOff>
    </xdr:from>
    <xdr:to>
      <xdr:col>67</xdr:col>
      <xdr:colOff>101600</xdr:colOff>
      <xdr:row>99</xdr:row>
      <xdr:rowOff>46540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37667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1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131536</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617936"/>
          <a:ext cx="1269" cy="116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78213</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131536</xdr:rowOff>
    </xdr:from>
    <xdr:to>
      <xdr:col>116</xdr:col>
      <xdr:colOff>152400</xdr:colOff>
      <xdr:row>32</xdr:row>
      <xdr:rowOff>131536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6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42926</xdr:rowOff>
    </xdr:from>
    <xdr:to>
      <xdr:col>116</xdr:col>
      <xdr:colOff>63500</xdr:colOff>
      <xdr:row>32</xdr:row>
      <xdr:rowOff>131536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5529326"/>
          <a:ext cx="8382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32928</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54501</xdr:rowOff>
    </xdr:from>
    <xdr:to>
      <xdr:col>116</xdr:col>
      <xdr:colOff>114300</xdr:colOff>
      <xdr:row>37</xdr:row>
      <xdr:rowOff>156101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130229</xdr:rowOff>
    </xdr:from>
    <xdr:to>
      <xdr:col>111</xdr:col>
      <xdr:colOff>177800</xdr:colOff>
      <xdr:row>32</xdr:row>
      <xdr:rowOff>42926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5273729"/>
          <a:ext cx="889000" cy="2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92928</xdr:rowOff>
    </xdr:from>
    <xdr:to>
      <xdr:col>112</xdr:col>
      <xdr:colOff>38100</xdr:colOff>
      <xdr:row>38</xdr:row>
      <xdr:rowOff>23078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3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14205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130229</xdr:rowOff>
    </xdr:from>
    <xdr:to>
      <xdr:col>107</xdr:col>
      <xdr:colOff>50800</xdr:colOff>
      <xdr:row>32</xdr:row>
      <xdr:rowOff>137849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273729"/>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107515</xdr:rowOff>
    </xdr:from>
    <xdr:to>
      <xdr:col>107</xdr:col>
      <xdr:colOff>101600</xdr:colOff>
      <xdr:row>38</xdr:row>
      <xdr:rowOff>37664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28791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4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137849</xdr:rowOff>
    </xdr:from>
    <xdr:to>
      <xdr:col>102</xdr:col>
      <xdr:colOff>114300</xdr:colOff>
      <xdr:row>32</xdr:row>
      <xdr:rowOff>170942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624249"/>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133314</xdr:rowOff>
    </xdr:from>
    <xdr:to>
      <xdr:col>102</xdr:col>
      <xdr:colOff>165100</xdr:colOff>
      <xdr:row>38</xdr:row>
      <xdr:rowOff>63464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54591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162488</xdr:rowOff>
    </xdr:from>
    <xdr:to>
      <xdr:col>98</xdr:col>
      <xdr:colOff>38100</xdr:colOff>
      <xdr:row>38</xdr:row>
      <xdr:rowOff>92638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83765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80736</xdr:rowOff>
    </xdr:from>
    <xdr:to>
      <xdr:col>116</xdr:col>
      <xdr:colOff>114300</xdr:colOff>
      <xdr:row>33</xdr:row>
      <xdr:rowOff>10886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33763</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5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163576</xdr:rowOff>
    </xdr:from>
    <xdr:to>
      <xdr:col>112</xdr:col>
      <xdr:colOff>38100</xdr:colOff>
      <xdr:row>32</xdr:row>
      <xdr:rowOff>93726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110253</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2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79429</xdr:rowOff>
    </xdr:from>
    <xdr:to>
      <xdr:col>107</xdr:col>
      <xdr:colOff>101600</xdr:colOff>
      <xdr:row>31</xdr:row>
      <xdr:rowOff>9579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2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26106</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49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87049</xdr:rowOff>
    </xdr:from>
    <xdr:to>
      <xdr:col>102</xdr:col>
      <xdr:colOff>165100</xdr:colOff>
      <xdr:row>33</xdr:row>
      <xdr:rowOff>17199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5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33726</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53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120142</xdr:rowOff>
    </xdr:from>
    <xdr:to>
      <xdr:col>98</xdr:col>
      <xdr:colOff>38100</xdr:colOff>
      <xdr:row>33</xdr:row>
      <xdr:rowOff>50292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66819</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389111" y="53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89351</xdr:rowOff>
    </xdr:from>
    <xdr:to>
      <xdr:col>116</xdr:col>
      <xdr:colOff>63500</xdr:colOff>
      <xdr:row>57</xdr:row>
      <xdr:rowOff>90094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862001"/>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89351</xdr:rowOff>
    </xdr:from>
    <xdr:to>
      <xdr:col>111</xdr:col>
      <xdr:colOff>177800</xdr:colOff>
      <xdr:row>57</xdr:row>
      <xdr:rowOff>89636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86200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89636</xdr:rowOff>
    </xdr:from>
    <xdr:to>
      <xdr:col>107</xdr:col>
      <xdr:colOff>50800</xdr:colOff>
      <xdr:row>57</xdr:row>
      <xdr:rowOff>90265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86228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90094</xdr:rowOff>
    </xdr:from>
    <xdr:to>
      <xdr:col>102</xdr:col>
      <xdr:colOff>114300</xdr:colOff>
      <xdr:row>57</xdr:row>
      <xdr:rowOff>90265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62744"/>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39294</xdr:rowOff>
    </xdr:from>
    <xdr:to>
      <xdr:col>116</xdr:col>
      <xdr:colOff>114300</xdr:colOff>
      <xdr:row>57</xdr:row>
      <xdr:rowOff>140894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125671</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38551</xdr:rowOff>
    </xdr:from>
    <xdr:to>
      <xdr:col>112</xdr:col>
      <xdr:colOff>38100</xdr:colOff>
      <xdr:row>57</xdr:row>
      <xdr:rowOff>140151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131278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90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38836</xdr:rowOff>
    </xdr:from>
    <xdr:to>
      <xdr:col>107</xdr:col>
      <xdr:colOff>101600</xdr:colOff>
      <xdr:row>57</xdr:row>
      <xdr:rowOff>140436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131563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39465</xdr:rowOff>
    </xdr:from>
    <xdr:to>
      <xdr:col>102</xdr:col>
      <xdr:colOff>165100</xdr:colOff>
      <xdr:row>57</xdr:row>
      <xdr:rowOff>141065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132192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0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39294</xdr:rowOff>
    </xdr:from>
    <xdr:to>
      <xdr:col>98</xdr:col>
      <xdr:colOff>38100</xdr:colOff>
      <xdr:row>57</xdr:row>
      <xdr:rowOff>140894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132021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147016</xdr:rowOff>
    </xdr:from>
    <xdr:to>
      <xdr:col>116</xdr:col>
      <xdr:colOff>63500</xdr:colOff>
      <xdr:row>77</xdr:row>
      <xdr:rowOff>31252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177216"/>
          <a:ext cx="838200" cy="5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31252</xdr:rowOff>
    </xdr:from>
    <xdr:to>
      <xdr:col>111</xdr:col>
      <xdr:colOff>177800</xdr:colOff>
      <xdr:row>77</xdr:row>
      <xdr:rowOff>42270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232902"/>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42270</xdr:rowOff>
    </xdr:from>
    <xdr:to>
      <xdr:col>107</xdr:col>
      <xdr:colOff>50800</xdr:colOff>
      <xdr:row>77</xdr:row>
      <xdr:rowOff>82231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243920"/>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82231</xdr:rowOff>
    </xdr:from>
    <xdr:to>
      <xdr:col>102</xdr:col>
      <xdr:colOff>114300</xdr:colOff>
      <xdr:row>77</xdr:row>
      <xdr:rowOff>109570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283881"/>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96216</xdr:rowOff>
    </xdr:from>
    <xdr:to>
      <xdr:col>116</xdr:col>
      <xdr:colOff>114300</xdr:colOff>
      <xdr:row>77</xdr:row>
      <xdr:rowOff>26366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74643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151902</xdr:rowOff>
    </xdr:from>
    <xdr:to>
      <xdr:col>112</xdr:col>
      <xdr:colOff>38100</xdr:colOff>
      <xdr:row>77</xdr:row>
      <xdr:rowOff>82052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1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73179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162920</xdr:rowOff>
    </xdr:from>
    <xdr:to>
      <xdr:col>107</xdr:col>
      <xdr:colOff>101600</xdr:colOff>
      <xdr:row>77</xdr:row>
      <xdr:rowOff>93070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1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84197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2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31431</xdr:rowOff>
    </xdr:from>
    <xdr:to>
      <xdr:col>102</xdr:col>
      <xdr:colOff>165100</xdr:colOff>
      <xdr:row>77</xdr:row>
      <xdr:rowOff>133031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124158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58770</xdr:rowOff>
    </xdr:from>
    <xdr:to>
      <xdr:col>98</xdr:col>
      <xdr:colOff>38100</xdr:colOff>
      <xdr:row>77</xdr:row>
      <xdr:rowOff>160370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151497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人件費は、任期の定めのない職員や再任用職員の職員給の減や、期末手当の減等により、対前年度比</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51,631</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14,616</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補助費等は、令和３年度に実施した地域振興券事業の減等により、対前年度比</a:t>
          </a:r>
          <a:r>
            <a:rPr kumimoji="1" lang="en-US" altLang="ja-JP" sz="1300">
              <a:latin typeface="ＭＳ Ｐゴシック" panose="020B0600070205080204" pitchFamily="50" charset="-128"/>
              <a:ea typeface="ＭＳ Ｐゴシック" panose="020B0600070205080204" pitchFamily="50" charset="-128"/>
            </a:rPr>
            <a:t>5,391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50,666</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2,836</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物件費は、庁内のシステム改修やＩＣＴ環境整備に伴う第４次システム最適化事業の増等により、対前年度比</a:t>
          </a:r>
          <a:r>
            <a:rPr kumimoji="1" lang="en-US" altLang="ja-JP" sz="1300">
              <a:latin typeface="ＭＳ Ｐゴシック" panose="020B0600070205080204" pitchFamily="50" charset="-128"/>
              <a:ea typeface="ＭＳ Ｐゴシック" panose="020B0600070205080204" pitchFamily="50" charset="-128"/>
            </a:rPr>
            <a:t>2,108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64,174</a:t>
          </a:r>
          <a:r>
            <a:rPr kumimoji="1" lang="ja-JP" altLang="en-US" sz="1300">
              <a:latin typeface="ＭＳ Ｐゴシック" panose="020B0600070205080204" pitchFamily="50" charset="-128"/>
              <a:ea typeface="ＭＳ Ｐゴシック" panose="020B0600070205080204" pitchFamily="50" charset="-128"/>
            </a:rPr>
            <a:t>円となった。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扶助費は、事業終了に伴う子育て世帯への臨時特別給付金の減等により、対前年度比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87,071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普通建設事業費は、工事の本格化に伴う乙川中学校改築等事業の増や、ＪＲ半田駅前土地区画整理事業の増等により、対前年度比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24,618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72,103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117,747
113,249
47.42
49,856,753
47,202,119
2,014,631
26,367,827
8,020,906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9072</xdr:rowOff>
    </xdr:from>
    <xdr:to>
      <xdr:col>24</xdr:col>
      <xdr:colOff>63500</xdr:colOff>
      <xdr:row>36</xdr:row>
      <xdr:rowOff>130992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81272"/>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80917</xdr:rowOff>
    </xdr:from>
    <xdr:to>
      <xdr:col>19</xdr:col>
      <xdr:colOff>177800</xdr:colOff>
      <xdr:row>36</xdr:row>
      <xdr:rowOff>130992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3117"/>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144599</xdr:rowOff>
    </xdr:from>
    <xdr:to>
      <xdr:col>15</xdr:col>
      <xdr:colOff>50800</xdr:colOff>
      <xdr:row>36</xdr:row>
      <xdr:rowOff>80917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4534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144599</xdr:rowOff>
    </xdr:from>
    <xdr:to>
      <xdr:col>10</xdr:col>
      <xdr:colOff>114300</xdr:colOff>
      <xdr:row>36</xdr:row>
      <xdr:rowOff>87449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4534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129722</xdr:rowOff>
    </xdr:from>
    <xdr:to>
      <xdr:col>24</xdr:col>
      <xdr:colOff>114300</xdr:colOff>
      <xdr:row>36</xdr:row>
      <xdr:rowOff>59872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108149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80192</xdr:rowOff>
    </xdr:from>
    <xdr:to>
      <xdr:col>20</xdr:col>
      <xdr:colOff>38100</xdr:colOff>
      <xdr:row>37</xdr:row>
      <xdr:rowOff>10342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30117</xdr:rowOff>
    </xdr:from>
    <xdr:to>
      <xdr:col>15</xdr:col>
      <xdr:colOff>101600</xdr:colOff>
      <xdr:row>36</xdr:row>
      <xdr:rowOff>131717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93799</xdr:rowOff>
    </xdr:from>
    <xdr:to>
      <xdr:col>10</xdr:col>
      <xdr:colOff>165100</xdr:colOff>
      <xdr:row>36</xdr:row>
      <xdr:rowOff>23949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36649</xdr:rowOff>
    </xdr:from>
    <xdr:to>
      <xdr:col>6</xdr:col>
      <xdr:colOff>38100</xdr:colOff>
      <xdr:row>36</xdr:row>
      <xdr:rowOff>138249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129376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162484</xdr:rowOff>
    </xdr:from>
    <xdr:to>
      <xdr:col>24</xdr:col>
      <xdr:colOff>63500</xdr:colOff>
      <xdr:row>58</xdr:row>
      <xdr:rowOff>97269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35134"/>
          <a:ext cx="838200" cy="1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93650</xdr:rowOff>
    </xdr:from>
    <xdr:to>
      <xdr:col>19</xdr:col>
      <xdr:colOff>177800</xdr:colOff>
      <xdr:row>58</xdr:row>
      <xdr:rowOff>97269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37600"/>
          <a:ext cx="889000" cy="12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93650</xdr:rowOff>
    </xdr:from>
    <xdr:to>
      <xdr:col>15</xdr:col>
      <xdr:colOff>50800</xdr:colOff>
      <xdr:row>59</xdr:row>
      <xdr:rowOff>70244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37600"/>
          <a:ext cx="889000" cy="13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66434</xdr:rowOff>
    </xdr:from>
    <xdr:to>
      <xdr:col>10</xdr:col>
      <xdr:colOff>114300</xdr:colOff>
      <xdr:row>59</xdr:row>
      <xdr:rowOff>70244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8198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111684</xdr:rowOff>
    </xdr:from>
    <xdr:to>
      <xdr:col>24</xdr:col>
      <xdr:colOff>114300</xdr:colOff>
      <xdr:row>58</xdr:row>
      <xdr:rowOff>41834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90111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46469</xdr:rowOff>
    </xdr:from>
    <xdr:to>
      <xdr:col>20</xdr:col>
      <xdr:colOff>38100</xdr:colOff>
      <xdr:row>58</xdr:row>
      <xdr:rowOff>148069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139196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42850</xdr:rowOff>
    </xdr:from>
    <xdr:to>
      <xdr:col>15</xdr:col>
      <xdr:colOff>101600</xdr:colOff>
      <xdr:row>51</xdr:row>
      <xdr:rowOff>144450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135577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8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19444</xdr:rowOff>
    </xdr:from>
    <xdr:to>
      <xdr:col>10</xdr:col>
      <xdr:colOff>165100</xdr:colOff>
      <xdr:row>59</xdr:row>
      <xdr:rowOff>121044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112171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15634</xdr:rowOff>
    </xdr:from>
    <xdr:to>
      <xdr:col>6</xdr:col>
      <xdr:colOff>38100</xdr:colOff>
      <xdr:row>59</xdr:row>
      <xdr:rowOff>117234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108361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61900</xdr:rowOff>
    </xdr:from>
    <xdr:to>
      <xdr:col>24</xdr:col>
      <xdr:colOff>63500</xdr:colOff>
      <xdr:row>76</xdr:row>
      <xdr:rowOff>47365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20650"/>
          <a:ext cx="838200" cy="15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61900</xdr:rowOff>
    </xdr:from>
    <xdr:to>
      <xdr:col>19</xdr:col>
      <xdr:colOff>177800</xdr:colOff>
      <xdr:row>78</xdr:row>
      <xdr:rowOff>5969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20650"/>
          <a:ext cx="889000" cy="4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5969</xdr:rowOff>
    </xdr:from>
    <xdr:to>
      <xdr:col>15</xdr:col>
      <xdr:colOff>50800</xdr:colOff>
      <xdr:row>78</xdr:row>
      <xdr:rowOff>77178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79069"/>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77178</xdr:rowOff>
    </xdr:from>
    <xdr:to>
      <xdr:col>10</xdr:col>
      <xdr:colOff>114300</xdr:colOff>
      <xdr:row>79</xdr:row>
      <xdr:rowOff>8237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50278"/>
          <a:ext cx="889000" cy="10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44321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168015</xdr:rowOff>
    </xdr:from>
    <xdr:to>
      <xdr:col>24</xdr:col>
      <xdr:colOff>114300</xdr:colOff>
      <xdr:row>76</xdr:row>
      <xdr:rowOff>98165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146442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11100</xdr:rowOff>
    </xdr:from>
    <xdr:to>
      <xdr:col>20</xdr:col>
      <xdr:colOff>38100</xdr:colOff>
      <xdr:row>75</xdr:row>
      <xdr:rowOff>112700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103827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6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126619</xdr:rowOff>
    </xdr:from>
    <xdr:to>
      <xdr:col>15</xdr:col>
      <xdr:colOff>101600</xdr:colOff>
      <xdr:row>78</xdr:row>
      <xdr:rowOff>56769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47896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26378</xdr:rowOff>
    </xdr:from>
    <xdr:to>
      <xdr:col>10</xdr:col>
      <xdr:colOff>165100</xdr:colOff>
      <xdr:row>78</xdr:row>
      <xdr:rowOff>127978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119105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9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128887</xdr:rowOff>
    </xdr:from>
    <xdr:to>
      <xdr:col>6</xdr:col>
      <xdr:colOff>38100</xdr:colOff>
      <xdr:row>79</xdr:row>
      <xdr:rowOff>59037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50164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9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119835</xdr:rowOff>
    </xdr:from>
    <xdr:to>
      <xdr:col>24</xdr:col>
      <xdr:colOff>63500</xdr:colOff>
      <xdr:row>96</xdr:row>
      <xdr:rowOff>134990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07585"/>
          <a:ext cx="838200" cy="1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119835</xdr:rowOff>
    </xdr:from>
    <xdr:to>
      <xdr:col>19</xdr:col>
      <xdr:colOff>177800</xdr:colOff>
      <xdr:row>96</xdr:row>
      <xdr:rowOff>123217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07585"/>
          <a:ext cx="889000" cy="17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123217</xdr:rowOff>
    </xdr:from>
    <xdr:to>
      <xdr:col>15</xdr:col>
      <xdr:colOff>50800</xdr:colOff>
      <xdr:row>97</xdr:row>
      <xdr:rowOff>132248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82417"/>
          <a:ext cx="889000" cy="18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132248</xdr:rowOff>
    </xdr:from>
    <xdr:to>
      <xdr:col>10</xdr:col>
      <xdr:colOff>114300</xdr:colOff>
      <xdr:row>98</xdr:row>
      <xdr:rowOff>15044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62898"/>
          <a:ext cx="889000" cy="5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84190</xdr:rowOff>
    </xdr:from>
    <xdr:to>
      <xdr:col>24</xdr:col>
      <xdr:colOff>114300</xdr:colOff>
      <xdr:row>97</xdr:row>
      <xdr:rowOff>14340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170567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5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69035</xdr:rowOff>
    </xdr:from>
    <xdr:to>
      <xdr:col>20</xdr:col>
      <xdr:colOff>38100</xdr:colOff>
      <xdr:row>95</xdr:row>
      <xdr:rowOff>170635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161762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72417</xdr:rowOff>
    </xdr:from>
    <xdr:to>
      <xdr:col>15</xdr:col>
      <xdr:colOff>101600</xdr:colOff>
      <xdr:row>97</xdr:row>
      <xdr:rowOff>2567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165144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81448</xdr:rowOff>
    </xdr:from>
    <xdr:to>
      <xdr:col>10</xdr:col>
      <xdr:colOff>165100</xdr:colOff>
      <xdr:row>98</xdr:row>
      <xdr:rowOff>11598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135694</xdr:rowOff>
    </xdr:from>
    <xdr:to>
      <xdr:col>6</xdr:col>
      <xdr:colOff>38100</xdr:colOff>
      <xdr:row>98</xdr:row>
      <xdr:rowOff>65844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56971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107787</xdr:rowOff>
    </xdr:from>
    <xdr:to>
      <xdr:col>55</xdr:col>
      <xdr:colOff>0</xdr:colOff>
      <xdr:row>38</xdr:row>
      <xdr:rowOff>109617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22887"/>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107056</xdr:rowOff>
    </xdr:from>
    <xdr:to>
      <xdr:col>50</xdr:col>
      <xdr:colOff>114300</xdr:colOff>
      <xdr:row>38</xdr:row>
      <xdr:rowOff>107787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2215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107788</xdr:rowOff>
    </xdr:from>
    <xdr:to>
      <xdr:col>45</xdr:col>
      <xdr:colOff>177800</xdr:colOff>
      <xdr:row>38</xdr:row>
      <xdr:rowOff>107056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937088"/>
          <a:ext cx="889000" cy="6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107788</xdr:rowOff>
    </xdr:from>
    <xdr:to>
      <xdr:col>41</xdr:col>
      <xdr:colOff>50800</xdr:colOff>
      <xdr:row>37</xdr:row>
      <xdr:rowOff>162377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937088"/>
          <a:ext cx="889000" cy="5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135999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58817</xdr:rowOff>
    </xdr:from>
    <xdr:to>
      <xdr:col>55</xdr:col>
      <xdr:colOff>50800</xdr:colOff>
      <xdr:row>38</xdr:row>
      <xdr:rowOff>160417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145194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88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56987</xdr:rowOff>
    </xdr:from>
    <xdr:to>
      <xdr:col>50</xdr:col>
      <xdr:colOff>165100</xdr:colOff>
      <xdr:row>38</xdr:row>
      <xdr:rowOff>158587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149714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6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56256</xdr:rowOff>
    </xdr:from>
    <xdr:to>
      <xdr:col>46</xdr:col>
      <xdr:colOff>38100</xdr:colOff>
      <xdr:row>38</xdr:row>
      <xdr:rowOff>157856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148983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6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56988</xdr:rowOff>
    </xdr:from>
    <xdr:to>
      <xdr:col>41</xdr:col>
      <xdr:colOff>101600</xdr:colOff>
      <xdr:row>34</xdr:row>
      <xdr:rowOff>158588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3665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111577</xdr:rowOff>
    </xdr:from>
    <xdr:to>
      <xdr:col>36</xdr:col>
      <xdr:colOff>165100</xdr:colOff>
      <xdr:row>38</xdr:row>
      <xdr:rowOff>41728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32854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5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142946</xdr:rowOff>
    </xdr:from>
    <xdr:to>
      <xdr:col>55</xdr:col>
      <xdr:colOff>0</xdr:colOff>
      <xdr:row>58</xdr:row>
      <xdr:rowOff>26223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15596"/>
          <a:ext cx="8382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26223</xdr:rowOff>
    </xdr:from>
    <xdr:to>
      <xdr:col>50</xdr:col>
      <xdr:colOff>114300</xdr:colOff>
      <xdr:row>58</xdr:row>
      <xdr:rowOff>44922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70323"/>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44922</xdr:rowOff>
    </xdr:from>
    <xdr:to>
      <xdr:col>45</xdr:col>
      <xdr:colOff>177800</xdr:colOff>
      <xdr:row>58</xdr:row>
      <xdr:rowOff>49037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8902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49037</xdr:rowOff>
    </xdr:from>
    <xdr:to>
      <xdr:col>41</xdr:col>
      <xdr:colOff>50800</xdr:colOff>
      <xdr:row>58</xdr:row>
      <xdr:rowOff>55438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9313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92146</xdr:rowOff>
    </xdr:from>
    <xdr:to>
      <xdr:col>55</xdr:col>
      <xdr:colOff>50800</xdr:colOff>
      <xdr:row>58</xdr:row>
      <xdr:rowOff>22296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7073</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146873</xdr:rowOff>
    </xdr:from>
    <xdr:to>
      <xdr:col>50</xdr:col>
      <xdr:colOff>165100</xdr:colOff>
      <xdr:row>58</xdr:row>
      <xdr:rowOff>77023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68150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165572</xdr:rowOff>
    </xdr:from>
    <xdr:to>
      <xdr:col>46</xdr:col>
      <xdr:colOff>38100</xdr:colOff>
      <xdr:row>58</xdr:row>
      <xdr:rowOff>95722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86849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3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169687</xdr:rowOff>
    </xdr:from>
    <xdr:to>
      <xdr:col>41</xdr:col>
      <xdr:colOff>101600</xdr:colOff>
      <xdr:row>58</xdr:row>
      <xdr:rowOff>99837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90964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3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4638</xdr:rowOff>
    </xdr:from>
    <xdr:to>
      <xdr:col>36</xdr:col>
      <xdr:colOff>165100</xdr:colOff>
      <xdr:row>58</xdr:row>
      <xdr:rowOff>106238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97365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4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23038</xdr:rowOff>
    </xdr:from>
    <xdr:to>
      <xdr:col>55</xdr:col>
      <xdr:colOff>0</xdr:colOff>
      <xdr:row>76</xdr:row>
      <xdr:rowOff>152082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710338"/>
          <a:ext cx="838200" cy="47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23038</xdr:rowOff>
    </xdr:from>
    <xdr:to>
      <xdr:col>50</xdr:col>
      <xdr:colOff>114300</xdr:colOff>
      <xdr:row>77</xdr:row>
      <xdr:rowOff>17018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1033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120498</xdr:rowOff>
    </xdr:from>
    <xdr:to>
      <xdr:col>45</xdr:col>
      <xdr:colOff>177800</xdr:colOff>
      <xdr:row>77</xdr:row>
      <xdr:rowOff>17018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50698"/>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120498</xdr:rowOff>
    </xdr:from>
    <xdr:to>
      <xdr:col>41</xdr:col>
      <xdr:colOff>50800</xdr:colOff>
      <xdr:row>78</xdr:row>
      <xdr:rowOff>21704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50698"/>
          <a:ext cx="889000" cy="2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101282</xdr:rowOff>
    </xdr:from>
    <xdr:to>
      <xdr:col>55</xdr:col>
      <xdr:colOff>50800</xdr:colOff>
      <xdr:row>77</xdr:row>
      <xdr:rowOff>31432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79709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0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143688</xdr:rowOff>
    </xdr:from>
    <xdr:to>
      <xdr:col>50</xdr:col>
      <xdr:colOff>165100</xdr:colOff>
      <xdr:row>74</xdr:row>
      <xdr:rowOff>73838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90365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137668</xdr:rowOff>
    </xdr:from>
    <xdr:to>
      <xdr:col>46</xdr:col>
      <xdr:colOff>38100</xdr:colOff>
      <xdr:row>77</xdr:row>
      <xdr:rowOff>67818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58945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6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69698</xdr:rowOff>
    </xdr:from>
    <xdr:to>
      <xdr:col>41</xdr:col>
      <xdr:colOff>101600</xdr:colOff>
      <xdr:row>76</xdr:row>
      <xdr:rowOff>171298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142354</xdr:rowOff>
    </xdr:from>
    <xdr:to>
      <xdr:col>36</xdr:col>
      <xdr:colOff>165100</xdr:colOff>
      <xdr:row>78</xdr:row>
      <xdr:rowOff>72504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63631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44027</xdr:rowOff>
    </xdr:from>
    <xdr:to>
      <xdr:col>55</xdr:col>
      <xdr:colOff>0</xdr:colOff>
      <xdr:row>97</xdr:row>
      <xdr:rowOff>50491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74677"/>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50491</xdr:rowOff>
    </xdr:from>
    <xdr:to>
      <xdr:col>50</xdr:col>
      <xdr:colOff>114300</xdr:colOff>
      <xdr:row>97</xdr:row>
      <xdr:rowOff>70599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8114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37250</xdr:rowOff>
    </xdr:from>
    <xdr:to>
      <xdr:col>45</xdr:col>
      <xdr:colOff>177800</xdr:colOff>
      <xdr:row>97</xdr:row>
      <xdr:rowOff>70599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67900"/>
          <a:ext cx="889000" cy="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37250</xdr:rowOff>
    </xdr:from>
    <xdr:to>
      <xdr:col>41</xdr:col>
      <xdr:colOff>50800</xdr:colOff>
      <xdr:row>97</xdr:row>
      <xdr:rowOff>78028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67900"/>
          <a:ext cx="889000" cy="4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80046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1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164677</xdr:rowOff>
    </xdr:from>
    <xdr:to>
      <xdr:col>55</xdr:col>
      <xdr:colOff>50800</xdr:colOff>
      <xdr:row>97</xdr:row>
      <xdr:rowOff>94827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16104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171141</xdr:rowOff>
    </xdr:from>
    <xdr:to>
      <xdr:col>50</xdr:col>
      <xdr:colOff>165100</xdr:colOff>
      <xdr:row>97</xdr:row>
      <xdr:rowOff>101291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117818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4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19799</xdr:rowOff>
    </xdr:from>
    <xdr:to>
      <xdr:col>46</xdr:col>
      <xdr:colOff>38100</xdr:colOff>
      <xdr:row>97</xdr:row>
      <xdr:rowOff>121399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137926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157900</xdr:rowOff>
    </xdr:from>
    <xdr:to>
      <xdr:col>41</xdr:col>
      <xdr:colOff>101600</xdr:colOff>
      <xdr:row>97</xdr:row>
      <xdr:rowOff>88050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104577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3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27228</xdr:rowOff>
    </xdr:from>
    <xdr:to>
      <xdr:col>36</xdr:col>
      <xdr:colOff>165100</xdr:colOff>
      <xdr:row>97</xdr:row>
      <xdr:rowOff>128828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145355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127447</xdr:rowOff>
    </xdr:from>
    <xdr:to>
      <xdr:col>85</xdr:col>
      <xdr:colOff>126364</xdr:colOff>
      <xdr:row>38</xdr:row>
      <xdr:rowOff>75235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70947"/>
          <a:ext cx="1269" cy="131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79062</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75235</xdr:rowOff>
    </xdr:from>
    <xdr:to>
      <xdr:col>86</xdr:col>
      <xdr:colOff>25400</xdr:colOff>
      <xdr:row>38</xdr:row>
      <xdr:rowOff>75235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9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74124</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127447</xdr:rowOff>
    </xdr:from>
    <xdr:to>
      <xdr:col>86</xdr:col>
      <xdr:colOff>25400</xdr:colOff>
      <xdr:row>30</xdr:row>
      <xdr:rowOff>127447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32349</xdr:rowOff>
    </xdr:from>
    <xdr:to>
      <xdr:col>85</xdr:col>
      <xdr:colOff>127000</xdr:colOff>
      <xdr:row>39</xdr:row>
      <xdr:rowOff>12781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47449"/>
          <a:ext cx="838200" cy="15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19331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2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167904</xdr:rowOff>
    </xdr:from>
    <xdr:to>
      <xdr:col>85</xdr:col>
      <xdr:colOff>177800</xdr:colOff>
      <xdr:row>36</xdr:row>
      <xdr:rowOff>98054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59782</xdr:rowOff>
    </xdr:from>
    <xdr:to>
      <xdr:col>81</xdr:col>
      <xdr:colOff>50800</xdr:colOff>
      <xdr:row>39</xdr:row>
      <xdr:rowOff>12781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574882"/>
          <a:ext cx="889000" cy="1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167264</xdr:rowOff>
    </xdr:from>
    <xdr:to>
      <xdr:col>81</xdr:col>
      <xdr:colOff>101600</xdr:colOff>
      <xdr:row>36</xdr:row>
      <xdr:rowOff>97414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113941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59782</xdr:rowOff>
    </xdr:from>
    <xdr:to>
      <xdr:col>76</xdr:col>
      <xdr:colOff>114300</xdr:colOff>
      <xdr:row>38</xdr:row>
      <xdr:rowOff>163749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74882"/>
          <a:ext cx="889000" cy="10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77470</xdr:rowOff>
    </xdr:from>
    <xdr:to>
      <xdr:col>76</xdr:col>
      <xdr:colOff>165100</xdr:colOff>
      <xdr:row>36</xdr:row>
      <xdr:rowOff>7620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24147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129276</xdr:rowOff>
    </xdr:from>
    <xdr:to>
      <xdr:col>71</xdr:col>
      <xdr:colOff>177800</xdr:colOff>
      <xdr:row>38</xdr:row>
      <xdr:rowOff>163749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644376"/>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111668</xdr:rowOff>
    </xdr:from>
    <xdr:to>
      <xdr:col>72</xdr:col>
      <xdr:colOff>38100</xdr:colOff>
      <xdr:row>36</xdr:row>
      <xdr:rowOff>41818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1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58345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23520</xdr:rowOff>
    </xdr:from>
    <xdr:to>
      <xdr:col>67</xdr:col>
      <xdr:colOff>101600</xdr:colOff>
      <xdr:row>36</xdr:row>
      <xdr:rowOff>125120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141647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153000</xdr:rowOff>
    </xdr:from>
    <xdr:to>
      <xdr:col>85</xdr:col>
      <xdr:colOff>177800</xdr:colOff>
      <xdr:row>38</xdr:row>
      <xdr:rowOff>83150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67927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133431</xdr:rowOff>
    </xdr:from>
    <xdr:to>
      <xdr:col>81</xdr:col>
      <xdr:colOff>101600</xdr:colOff>
      <xdr:row>39</xdr:row>
      <xdr:rowOff>63581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54708</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46428" y="67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8982</xdr:rowOff>
    </xdr:from>
    <xdr:to>
      <xdr:col>76</xdr:col>
      <xdr:colOff>165100</xdr:colOff>
      <xdr:row>38</xdr:row>
      <xdr:rowOff>110582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101709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112949</xdr:rowOff>
    </xdr:from>
    <xdr:to>
      <xdr:col>72</xdr:col>
      <xdr:colOff>38100</xdr:colOff>
      <xdr:row>39</xdr:row>
      <xdr:rowOff>43099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34226</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68428" y="672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78476</xdr:rowOff>
    </xdr:from>
    <xdr:to>
      <xdr:col>67</xdr:col>
      <xdr:colOff>101600</xdr:colOff>
      <xdr:row>39</xdr:row>
      <xdr:rowOff>8626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171203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164748</xdr:rowOff>
    </xdr:from>
    <xdr:to>
      <xdr:col>85</xdr:col>
      <xdr:colOff>127000</xdr:colOff>
      <xdr:row>57</xdr:row>
      <xdr:rowOff>52701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423048"/>
          <a:ext cx="838200" cy="40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15978</xdr:rowOff>
    </xdr:from>
    <xdr:to>
      <xdr:col>81</xdr:col>
      <xdr:colOff>50800</xdr:colOff>
      <xdr:row>57</xdr:row>
      <xdr:rowOff>52701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8628"/>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15978</xdr:rowOff>
    </xdr:from>
    <xdr:to>
      <xdr:col>76</xdr:col>
      <xdr:colOff>114300</xdr:colOff>
      <xdr:row>57</xdr:row>
      <xdr:rowOff>123045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8628"/>
          <a:ext cx="889000" cy="10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92053</xdr:rowOff>
    </xdr:from>
    <xdr:to>
      <xdr:col>71</xdr:col>
      <xdr:colOff>177800</xdr:colOff>
      <xdr:row>57</xdr:row>
      <xdr:rowOff>123045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64703"/>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113948</xdr:rowOff>
    </xdr:from>
    <xdr:to>
      <xdr:col>85</xdr:col>
      <xdr:colOff>177800</xdr:colOff>
      <xdr:row>55</xdr:row>
      <xdr:rowOff>44098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136825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1901</xdr:rowOff>
    </xdr:from>
    <xdr:to>
      <xdr:col>81</xdr:col>
      <xdr:colOff>101600</xdr:colOff>
      <xdr:row>57</xdr:row>
      <xdr:rowOff>103501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94628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136628</xdr:rowOff>
    </xdr:from>
    <xdr:to>
      <xdr:col>76</xdr:col>
      <xdr:colOff>165100</xdr:colOff>
      <xdr:row>57</xdr:row>
      <xdr:rowOff>66778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57905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72245</xdr:rowOff>
    </xdr:from>
    <xdr:to>
      <xdr:col>72</xdr:col>
      <xdr:colOff>38100</xdr:colOff>
      <xdr:row>58</xdr:row>
      <xdr:rowOff>2395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164972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41253</xdr:rowOff>
    </xdr:from>
    <xdr:to>
      <xdr:col>67</xdr:col>
      <xdr:colOff>101600</xdr:colOff>
      <xdr:row>57</xdr:row>
      <xdr:rowOff>142853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133980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29133</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7368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149783</xdr:rowOff>
    </xdr:from>
    <xdr:to>
      <xdr:col>67</xdr:col>
      <xdr:colOff>101600</xdr:colOff>
      <xdr:row>79</xdr:row>
      <xdr:rowOff>79933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71060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1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54432</xdr:rowOff>
    </xdr:from>
    <xdr:to>
      <xdr:col>85</xdr:col>
      <xdr:colOff>127000</xdr:colOff>
      <xdr:row>97</xdr:row>
      <xdr:rowOff>82245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685082"/>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46813</xdr:rowOff>
    </xdr:from>
    <xdr:to>
      <xdr:col>81</xdr:col>
      <xdr:colOff>50800</xdr:colOff>
      <xdr:row>97</xdr:row>
      <xdr:rowOff>54432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7746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14618</xdr:rowOff>
    </xdr:from>
    <xdr:to>
      <xdr:col>76</xdr:col>
      <xdr:colOff>114300</xdr:colOff>
      <xdr:row>97</xdr:row>
      <xdr:rowOff>46813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45268"/>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167914</xdr:rowOff>
    </xdr:from>
    <xdr:to>
      <xdr:col>71</xdr:col>
      <xdr:colOff>177800</xdr:colOff>
      <xdr:row>97</xdr:row>
      <xdr:rowOff>14618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27114"/>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31445</xdr:rowOff>
    </xdr:from>
    <xdr:to>
      <xdr:col>85</xdr:col>
      <xdr:colOff>177800</xdr:colOff>
      <xdr:row>97</xdr:row>
      <xdr:rowOff>133045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9872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3632</xdr:rowOff>
    </xdr:from>
    <xdr:to>
      <xdr:col>81</xdr:col>
      <xdr:colOff>101600</xdr:colOff>
      <xdr:row>97</xdr:row>
      <xdr:rowOff>105232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96359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167463</xdr:rowOff>
    </xdr:from>
    <xdr:to>
      <xdr:col>76</xdr:col>
      <xdr:colOff>165100</xdr:colOff>
      <xdr:row>97</xdr:row>
      <xdr:rowOff>97613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88740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135268</xdr:rowOff>
    </xdr:from>
    <xdr:to>
      <xdr:col>72</xdr:col>
      <xdr:colOff>38100</xdr:colOff>
      <xdr:row>97</xdr:row>
      <xdr:rowOff>65418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56545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117114</xdr:rowOff>
    </xdr:from>
    <xdr:to>
      <xdr:col>67</xdr:col>
      <xdr:colOff>101600</xdr:colOff>
      <xdr:row>97</xdr:row>
      <xdr:rowOff>47264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38391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6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総務費は、市内企業への過誤納市税還付金及び加算金の増等により、対前年度比</a:t>
          </a:r>
          <a:r>
            <a:rPr kumimoji="1" lang="en-US" altLang="ja-JP" sz="1300">
              <a:latin typeface="ＭＳ Ｐゴシック" panose="020B0600070205080204" pitchFamily="50" charset="-128"/>
              <a:ea typeface="ＭＳ Ｐゴシック" panose="020B0600070205080204" pitchFamily="50" charset="-128"/>
            </a:rPr>
            <a:t>8,365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47,706</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12,724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民生費は、新型コロナウイルス感染症対策として実施した子育て世帯への臨時特別給付金事業の終了に伴う減等により、対前年度比</a:t>
          </a:r>
          <a:r>
            <a:rPr kumimoji="1" lang="en-US" altLang="ja-JP" sz="1300">
              <a:latin typeface="ＭＳ Ｐゴシック" panose="020B0600070205080204" pitchFamily="50" charset="-128"/>
              <a:ea typeface="ＭＳ Ｐゴシック" panose="020B0600070205080204" pitchFamily="50" charset="-128"/>
            </a:rPr>
            <a:t>8,217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146,847</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14,202</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衛生費は、バイオマス利活用支援事業の終了に伴う減等により、対前年度比</a:t>
          </a:r>
          <a:r>
            <a:rPr kumimoji="1" lang="en-US" altLang="ja-JP" sz="1300">
              <a:latin typeface="ＭＳ Ｐゴシック" panose="020B0600070205080204" pitchFamily="50" charset="-128"/>
              <a:ea typeface="ＭＳ Ｐゴシック" panose="020B0600070205080204" pitchFamily="50" charset="-128"/>
            </a:rPr>
            <a:t>8,163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35,206</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9,514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商工費は、令和３年度に実施した地域振興券事業の減等により、対前年度比</a:t>
          </a:r>
          <a:r>
            <a:rPr kumimoji="1" lang="en-US" altLang="ja-JP" sz="1300">
              <a:latin typeface="ＭＳ Ｐゴシック" panose="020B0600070205080204" pitchFamily="50" charset="-128"/>
              <a:ea typeface="ＭＳ Ｐゴシック" panose="020B0600070205080204" pitchFamily="50" charset="-128"/>
            </a:rPr>
            <a:t>12,387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10,675</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4,072</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消防費は、防災広場整備事業の増等により、対前年度比</a:t>
          </a:r>
          <a:r>
            <a:rPr kumimoji="1" lang="en-US" altLang="ja-JP" sz="1300">
              <a:latin typeface="ＭＳ Ｐゴシック" panose="020B0600070205080204" pitchFamily="50" charset="-128"/>
              <a:ea typeface="ＭＳ Ｐゴシック" panose="020B0600070205080204" pitchFamily="50" charset="-128"/>
            </a:rPr>
            <a:t>1,661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11,174</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3,607</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教育費は、工事進捗による乙川中学校改築等事業の増や、小中学校校舎外壁改修及び屋根防水事業の増等により、対前年度比</a:t>
          </a:r>
          <a:r>
            <a:rPr kumimoji="1" lang="en-US" altLang="ja-JP" sz="1300">
              <a:latin typeface="ＭＳ Ｐゴシック" panose="020B0600070205080204" pitchFamily="50" charset="-128"/>
              <a:ea typeface="ＭＳ Ｐゴシック" panose="020B0600070205080204" pitchFamily="50" charset="-128"/>
            </a:rPr>
            <a:t>24,638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68,466</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14,236</a:t>
          </a:r>
          <a:r>
            <a:rPr kumimoji="1" lang="ja-JP" altLang="en-US" sz="1300">
              <a:latin typeface="ＭＳ Ｐゴシック" panose="020B0600070205080204" pitchFamily="50" charset="-128"/>
              <a:ea typeface="ＭＳ Ｐゴシック" panose="020B0600070205080204" pitchFamily="50" charset="-128"/>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分子である実質収支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となったことから、実質収支比率は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今後も歳入においては予算に対する収入率を一定水準で確保し、歳出においては必要以上の不用額を発生させないような予算編成に努める。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普通交付税の交付団体ではあるものの、一般会計及び特別会計が全て黒字、企業会計においても全て資金剰余額があるため、連結実質赤字比率は該当なしであり、健全な財政運営を行うことがで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今後も明確な事業内容と的確な優先順位により市民の要望や懸案事項に対応した予算編成を行っていく。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また、財政指標に留意し、中・長期の将来を見据えた財政運営を行っていく。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49856753</v>
      </c>
      <c r="BO4" s="371"/>
      <c r="BP4" s="371"/>
      <c r="BQ4" s="371"/>
      <c r="BR4" s="371"/>
      <c r="BS4" s="371"/>
      <c r="BT4" s="371"/>
      <c r="BU4" s="372"/>
      <c r="BV4" s="370">
        <v>50558405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47202119</v>
      </c>
      <c r="BO5" s="408"/>
      <c r="BP5" s="408"/>
      <c r="BQ5" s="408"/>
      <c r="BR5" s="408"/>
      <c r="BS5" s="408"/>
      <c r="BT5" s="408"/>
      <c r="BU5" s="409"/>
      <c r="BV5" s="407">
        <v>46674303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82.9</v>
      </c>
      <c r="CU5" s="405"/>
      <c r="CV5" s="405"/>
      <c r="CW5" s="405"/>
      <c r="CX5" s="405"/>
      <c r="CY5" s="405"/>
      <c r="CZ5" s="405"/>
      <c r="DA5" s="406"/>
      <c r="DB5" s="404">
        <v>80.400000000000006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2654634</v>
      </c>
      <c r="BO6" s="408"/>
      <c r="BP6" s="408"/>
      <c r="BQ6" s="408"/>
      <c r="BR6" s="408"/>
      <c r="BS6" s="408"/>
      <c r="BT6" s="408"/>
      <c r="BU6" s="409"/>
      <c r="BV6" s="407">
        <v>3884102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82.9</v>
      </c>
      <c r="CU6" s="445"/>
      <c r="CV6" s="445"/>
      <c r="CW6" s="445"/>
      <c r="CX6" s="445"/>
      <c r="CY6" s="445"/>
      <c r="CZ6" s="445"/>
      <c r="DA6" s="446"/>
      <c r="DB6" s="444">
        <v>80.400000000000006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640003</v>
      </c>
      <c r="BO7" s="408"/>
      <c r="BP7" s="408"/>
      <c r="BQ7" s="408"/>
      <c r="BR7" s="408"/>
      <c r="BS7" s="408"/>
      <c r="BT7" s="408"/>
      <c r="BU7" s="409"/>
      <c r="BV7" s="407">
        <v>1230229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26367827</v>
      </c>
      <c r="CU7" s="408"/>
      <c r="CV7" s="408"/>
      <c r="CW7" s="408"/>
      <c r="CX7" s="408"/>
      <c r="CY7" s="408"/>
      <c r="CZ7" s="408"/>
      <c r="DA7" s="409"/>
      <c r="DB7" s="407">
        <v>26939822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103</v>
      </c>
      <c r="AV8" s="440"/>
      <c r="AW8" s="440"/>
      <c r="AX8" s="440"/>
      <c r="AY8" s="441" t="s">
        <v>111</v>
      </c>
      <c r="AZ8" s="442"/>
      <c r="BA8" s="442"/>
      <c r="BB8" s="442"/>
      <c r="BC8" s="442"/>
      <c r="BD8" s="442"/>
      <c r="BE8" s="442"/>
      <c r="BF8" s="442"/>
      <c r="BG8" s="442"/>
      <c r="BH8" s="442"/>
      <c r="BI8" s="442"/>
      <c r="BJ8" s="442"/>
      <c r="BK8" s="442"/>
      <c r="BL8" s="442"/>
      <c r="BM8" s="443"/>
      <c r="BN8" s="407">
        <v>2014631</v>
      </c>
      <c r="BO8" s="408"/>
      <c r="BP8" s="408"/>
      <c r="BQ8" s="408"/>
      <c r="BR8" s="408"/>
      <c r="BS8" s="408"/>
      <c r="BT8" s="408"/>
      <c r="BU8" s="409"/>
      <c r="BV8" s="407">
        <v>2653873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0.96</v>
      </c>
      <c r="CU8" s="448"/>
      <c r="CV8" s="448"/>
      <c r="CW8" s="448"/>
      <c r="CX8" s="448"/>
      <c r="CY8" s="448"/>
      <c r="CZ8" s="448"/>
      <c r="DA8" s="449"/>
      <c r="DB8" s="447">
        <v>0.97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117884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-639242</v>
      </c>
      <c r="BO9" s="408"/>
      <c r="BP9" s="408"/>
      <c r="BQ9" s="408"/>
      <c r="BR9" s="408"/>
      <c r="BS9" s="408"/>
      <c r="BT9" s="408"/>
      <c r="BU9" s="409"/>
      <c r="BV9" s="407">
        <v>1244565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5.3</v>
      </c>
      <c r="CU9" s="405"/>
      <c r="CV9" s="405"/>
      <c r="CW9" s="405"/>
      <c r="CX9" s="405"/>
      <c r="CY9" s="405"/>
      <c r="CZ9" s="405"/>
      <c r="DA9" s="406"/>
      <c r="DB9" s="404">
        <v>5.8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116908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1764499</v>
      </c>
      <c r="BO10" s="408"/>
      <c r="BP10" s="408"/>
      <c r="BQ10" s="408"/>
      <c r="BR10" s="408"/>
      <c r="BS10" s="408"/>
      <c r="BT10" s="408"/>
      <c r="BU10" s="409"/>
      <c r="BV10" s="407">
        <v>1757944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117747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616189</v>
      </c>
      <c r="BO12" s="408"/>
      <c r="BP12" s="408"/>
      <c r="BQ12" s="408"/>
      <c r="BR12" s="408"/>
      <c r="BS12" s="408"/>
      <c r="BT12" s="408"/>
      <c r="BU12" s="409"/>
      <c r="BV12" s="407">
        <v>1757852</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113249</v>
      </c>
      <c r="S13" s="492"/>
      <c r="T13" s="492"/>
      <c r="U13" s="492"/>
      <c r="V13" s="493"/>
      <c r="W13" s="423" t="s">
        <v>142</v>
      </c>
      <c r="X13" s="424"/>
      <c r="Y13" s="424"/>
      <c r="Z13" s="424"/>
      <c r="AA13" s="424"/>
      <c r="AB13" s="414"/>
      <c r="AC13" s="458">
        <v>822</v>
      </c>
      <c r="AD13" s="459"/>
      <c r="AE13" s="459"/>
      <c r="AF13" s="459"/>
      <c r="AG13" s="501"/>
      <c r="AH13" s="458">
        <v>756</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509068</v>
      </c>
      <c r="BO13" s="408"/>
      <c r="BP13" s="408"/>
      <c r="BQ13" s="408"/>
      <c r="BR13" s="408"/>
      <c r="BS13" s="408"/>
      <c r="BT13" s="408"/>
      <c r="BU13" s="409"/>
      <c r="BV13" s="407">
        <v>1244657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0</v>
      </c>
      <c r="CU13" s="405"/>
      <c r="CV13" s="405"/>
      <c r="CW13" s="405"/>
      <c r="CX13" s="405"/>
      <c r="CY13" s="405"/>
      <c r="CZ13" s="405"/>
      <c r="DA13" s="406"/>
      <c r="DB13" s="404">
        <v>0.1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118535</v>
      </c>
      <c r="S14" s="492"/>
      <c r="T14" s="492"/>
      <c r="U14" s="492"/>
      <c r="V14" s="493"/>
      <c r="W14" s="397"/>
      <c r="X14" s="398"/>
      <c r="Y14" s="398"/>
      <c r="Z14" s="398"/>
      <c r="AA14" s="398"/>
      <c r="AB14" s="387"/>
      <c r="AC14" s="494">
        <v>1.5</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149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114162</v>
      </c>
      <c r="S15" s="492"/>
      <c r="T15" s="492"/>
      <c r="U15" s="492"/>
      <c r="V15" s="493"/>
      <c r="W15" s="423" t="s">
        <v>151</v>
      </c>
      <c r="X15" s="424"/>
      <c r="Y15" s="424"/>
      <c r="Z15" s="424"/>
      <c r="AA15" s="424"/>
      <c r="AB15" s="414"/>
      <c r="AC15" s="458">
        <v>21153</v>
      </c>
      <c r="AD15" s="459"/>
      <c r="AE15" s="459"/>
      <c r="AF15" s="459"/>
      <c r="AG15" s="501"/>
      <c r="AH15" s="458">
        <v>19930</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19856328</v>
      </c>
      <c r="BO15" s="371"/>
      <c r="BP15" s="371"/>
      <c r="BQ15" s="371"/>
      <c r="BR15" s="371"/>
      <c r="BS15" s="371"/>
      <c r="BT15" s="371"/>
      <c r="BU15" s="372"/>
      <c r="BV15" s="370">
        <v>19262914</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37.799999999999997</v>
      </c>
      <c r="AD16" s="495"/>
      <c r="AE16" s="495"/>
      <c r="AF16" s="495"/>
      <c r="AG16" s="496"/>
      <c r="AH16" s="494">
        <v>37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20586641</v>
      </c>
      <c r="BO16" s="408"/>
      <c r="BP16" s="408"/>
      <c r="BQ16" s="408"/>
      <c r="BR16" s="408"/>
      <c r="BS16" s="408"/>
      <c r="BT16" s="408"/>
      <c r="BU16" s="409"/>
      <c r="BV16" s="407">
        <v>20209966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33937</v>
      </c>
      <c r="AD17" s="459"/>
      <c r="AE17" s="459"/>
      <c r="AF17" s="459"/>
      <c r="AG17" s="501"/>
      <c r="AH17" s="458">
        <v>33235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25445067</v>
      </c>
      <c r="BO17" s="408"/>
      <c r="BP17" s="408"/>
      <c r="BQ17" s="408"/>
      <c r="BR17" s="408"/>
      <c r="BS17" s="408"/>
      <c r="BT17" s="408"/>
      <c r="BU17" s="409"/>
      <c r="BV17" s="407">
        <v>24755385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47.42</v>
      </c>
      <c r="M18" s="531"/>
      <c r="N18" s="531"/>
      <c r="O18" s="531"/>
      <c r="P18" s="531"/>
      <c r="Q18" s="531"/>
      <c r="R18" s="532"/>
      <c r="S18" s="532"/>
      <c r="T18" s="532"/>
      <c r="U18" s="532"/>
      <c r="V18" s="533"/>
      <c r="W18" s="425"/>
      <c r="X18" s="426"/>
      <c r="Y18" s="426"/>
      <c r="Z18" s="426"/>
      <c r="AA18" s="426"/>
      <c r="AB18" s="417"/>
      <c r="AC18" s="534">
        <v>60.7</v>
      </c>
      <c r="AD18" s="535"/>
      <c r="AE18" s="535"/>
      <c r="AF18" s="535"/>
      <c r="AG18" s="536"/>
      <c r="AH18" s="534">
        <v>61.6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22109455</v>
      </c>
      <c r="BO18" s="408"/>
      <c r="BP18" s="408"/>
      <c r="BQ18" s="408"/>
      <c r="BR18" s="408"/>
      <c r="BS18" s="408"/>
      <c r="BT18" s="408"/>
      <c r="BU18" s="409"/>
      <c r="BV18" s="407">
        <v>21499960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2486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33645325</v>
      </c>
      <c r="BO19" s="408"/>
      <c r="BP19" s="408"/>
      <c r="BQ19" s="408"/>
      <c r="BR19" s="408"/>
      <c r="BS19" s="408"/>
      <c r="BT19" s="408"/>
      <c r="BU19" s="409"/>
      <c r="BV19" s="407">
        <v>34486197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49006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8020906</v>
      </c>
      <c r="BO22" s="371"/>
      <c r="BP22" s="371"/>
      <c r="BQ22" s="371"/>
      <c r="BR22" s="371"/>
      <c r="BS22" s="371"/>
      <c r="BT22" s="371"/>
      <c r="BU22" s="372"/>
      <c r="BV22" s="370">
        <v>7995435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6063116</v>
      </c>
      <c r="BO23" s="408"/>
      <c r="BP23" s="408"/>
      <c r="BQ23" s="408"/>
      <c r="BR23" s="408"/>
      <c r="BS23" s="408"/>
      <c r="BT23" s="408"/>
      <c r="BU23" s="409"/>
      <c r="BV23" s="407">
        <v>5553556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10610</v>
      </c>
      <c r="R24" s="459"/>
      <c r="S24" s="459"/>
      <c r="T24" s="459"/>
      <c r="U24" s="459"/>
      <c r="V24" s="501"/>
      <c r="W24" s="553"/>
      <c r="X24" s="554"/>
      <c r="Y24" s="555"/>
      <c r="Z24" s="457" t="s">
        <v>176</v>
      </c>
      <c r="AA24" s="437"/>
      <c r="AB24" s="437"/>
      <c r="AC24" s="437"/>
      <c r="AD24" s="437"/>
      <c r="AE24" s="437"/>
      <c r="AF24" s="437"/>
      <c r="AG24" s="438"/>
      <c r="AH24" s="458">
        <v>649</v>
      </c>
      <c r="AI24" s="459"/>
      <c r="AJ24" s="459"/>
      <c r="AK24" s="459"/>
      <c r="AL24" s="501"/>
      <c r="AM24" s="458">
        <v>1849001</v>
      </c>
      <c r="AN24" s="459"/>
      <c r="AO24" s="459"/>
      <c r="AP24" s="459"/>
      <c r="AQ24" s="459"/>
      <c r="AR24" s="501"/>
      <c r="AS24" s="458">
        <v>2849</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6990168</v>
      </c>
      <c r="BO24" s="408"/>
      <c r="BP24" s="408"/>
      <c r="BQ24" s="408"/>
      <c r="BR24" s="408"/>
      <c r="BS24" s="408"/>
      <c r="BT24" s="408"/>
      <c r="BU24" s="409"/>
      <c r="BV24" s="407">
        <v>6487189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8730</v>
      </c>
      <c r="R25" s="459"/>
      <c r="S25" s="459"/>
      <c r="T25" s="459"/>
      <c r="U25" s="459"/>
      <c r="V25" s="501"/>
      <c r="W25" s="553"/>
      <c r="X25" s="554"/>
      <c r="Y25" s="555"/>
      <c r="Z25" s="457" t="s">
        <v>179</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13574080</v>
      </c>
      <c r="BO25" s="371"/>
      <c r="BP25" s="371"/>
      <c r="BQ25" s="371"/>
      <c r="BR25" s="371"/>
      <c r="BS25" s="371"/>
      <c r="BT25" s="371"/>
      <c r="BU25" s="372"/>
      <c r="BV25" s="370">
        <v>11838728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7740</v>
      </c>
      <c r="R26" s="459"/>
      <c r="S26" s="459"/>
      <c r="T26" s="459"/>
      <c r="U26" s="459"/>
      <c r="V26" s="501"/>
      <c r="W26" s="553"/>
      <c r="X26" s="554"/>
      <c r="Y26" s="555"/>
      <c r="Z26" s="457" t="s">
        <v>182</v>
      </c>
      <c r="AA26" s="559"/>
      <c r="AB26" s="559"/>
      <c r="AC26" s="559"/>
      <c r="AD26" s="559"/>
      <c r="AE26" s="559"/>
      <c r="AF26" s="559"/>
      <c r="AG26" s="560"/>
      <c r="AH26" s="458">
        <v>32</v>
      </c>
      <c r="AI26" s="459"/>
      <c r="AJ26" s="459"/>
      <c r="AK26" s="459"/>
      <c r="AL26" s="501"/>
      <c r="AM26" s="458">
        <v>89376</v>
      </c>
      <c r="AN26" s="459"/>
      <c r="AO26" s="459"/>
      <c r="AP26" s="459"/>
      <c r="AQ26" s="459"/>
      <c r="AR26" s="501"/>
      <c r="AS26" s="458">
        <v>2793</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v>4011</v>
      </c>
      <c r="BO26" s="408"/>
      <c r="BP26" s="408"/>
      <c r="BQ26" s="408"/>
      <c r="BR26" s="408"/>
      <c r="BS26" s="408"/>
      <c r="BT26" s="408"/>
      <c r="BU26" s="409"/>
      <c r="BV26" s="407">
        <v>30653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5470</v>
      </c>
      <c r="R27" s="459"/>
      <c r="S27" s="459"/>
      <c r="T27" s="459"/>
      <c r="U27" s="459"/>
      <c r="V27" s="501"/>
      <c r="W27" s="553"/>
      <c r="X27" s="554"/>
      <c r="Y27" s="555"/>
      <c r="Z27" s="457" t="s">
        <v>185</v>
      </c>
      <c r="AA27" s="437"/>
      <c r="AB27" s="437"/>
      <c r="AC27" s="437"/>
      <c r="AD27" s="437"/>
      <c r="AE27" s="437"/>
      <c r="AF27" s="437"/>
      <c r="AG27" s="438"/>
      <c r="AH27" s="458">
        <v>48</v>
      </c>
      <c r="AI27" s="459"/>
      <c r="AJ27" s="459"/>
      <c r="AK27" s="459"/>
      <c r="AL27" s="501"/>
      <c r="AM27" s="458">
        <v>143550</v>
      </c>
      <c r="AN27" s="459"/>
      <c r="AO27" s="459"/>
      <c r="AP27" s="459"/>
      <c r="AQ27" s="459"/>
      <c r="AR27" s="501"/>
      <c r="AS27" s="458">
        <v>2991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174073</v>
      </c>
      <c r="BO27" s="527"/>
      <c r="BP27" s="527"/>
      <c r="BQ27" s="527"/>
      <c r="BR27" s="527"/>
      <c r="BS27" s="527"/>
      <c r="BT27" s="527"/>
      <c r="BU27" s="528"/>
      <c r="BV27" s="526">
        <v>174035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4960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189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6275737</v>
      </c>
      <c r="BO28" s="371"/>
      <c r="BP28" s="371"/>
      <c r="BQ28" s="371"/>
      <c r="BR28" s="371"/>
      <c r="BS28" s="371"/>
      <c r="BT28" s="371"/>
      <c r="BU28" s="372"/>
      <c r="BV28" s="370">
        <v>5127427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20</v>
      </c>
      <c r="M29" s="459"/>
      <c r="N29" s="459"/>
      <c r="O29" s="459"/>
      <c r="P29" s="501"/>
      <c r="Q29" s="458">
        <v>4600</v>
      </c>
      <c r="R29" s="459"/>
      <c r="S29" s="459"/>
      <c r="T29" s="459"/>
      <c r="U29" s="459"/>
      <c r="V29" s="501"/>
      <c r="W29" s="556"/>
      <c r="X29" s="557"/>
      <c r="Y29" s="558"/>
      <c r="Z29" s="457" t="s">
        <v>192</v>
      </c>
      <c r="AA29" s="437"/>
      <c r="AB29" s="437"/>
      <c r="AC29" s="437"/>
      <c r="AD29" s="437"/>
      <c r="AE29" s="437"/>
      <c r="AF29" s="437"/>
      <c r="AG29" s="438"/>
      <c r="AH29" s="458">
        <v>697</v>
      </c>
      <c r="AI29" s="459"/>
      <c r="AJ29" s="459"/>
      <c r="AK29" s="459"/>
      <c r="AL29" s="501"/>
      <c r="AM29" s="458">
        <v>1992551</v>
      </c>
      <c r="AN29" s="459"/>
      <c r="AO29" s="459"/>
      <c r="AP29" s="459"/>
      <c r="AQ29" s="459"/>
      <c r="AR29" s="501"/>
      <c r="AS29" s="458">
        <v>2859</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39836</v>
      </c>
      <c r="BO29" s="408"/>
      <c r="BP29" s="408"/>
      <c r="BQ29" s="408"/>
      <c r="BR29" s="408"/>
      <c r="BS29" s="408"/>
      <c r="BT29" s="408"/>
      <c r="BU29" s="409"/>
      <c r="BV29" s="407">
        <v>39820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3918823</v>
      </c>
      <c r="BO30" s="527"/>
      <c r="BP30" s="527"/>
      <c r="BQ30" s="527"/>
      <c r="BR30" s="527"/>
      <c r="BS30" s="527"/>
      <c r="BT30" s="527"/>
      <c r="BU30" s="528"/>
      <c r="BV30" s="526">
        <v>4074493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駐車場事業特別会計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IF('各会計、関係団体の財政状況及び健全化判断比率'!B33="","",'各会計、関係団体の財政状況及び健全化判断比率'!B33)</f>
        <v>半田市立半田病院事業会計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知多中部広域事務組合（一般会計）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知多南部卸売市場</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乙川中部土地区画整理事業特別会計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モーターボート競走事業特別会計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IF('各会計、関係団体の財政状況及び健全化判断比率'!B34="","",'各会計、関係団体の財政状況及び健全化判断比率'!B34)</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知多中部広域事務組合（消防指令センター特別会計）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半田市土地開発公社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ＪＲ半田駅前土地区画整理事業特別会計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国民健康保険事業特別会計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半田常滑看護専門学校</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中部知多衛生組合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後期高齢者医療事業特別会計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知多南部広域環境組合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愛知県後期高齢者医療広域連合（一般会計）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愛知県後期高齢者医療広域連合（後期高齢者医療特別会計）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QfnRfQWTUr3+46OrWRs788nsUhmPhgHkWU/c5Y11bbB7nZBfNusnuZn1c7H8oH6JPI2ToWiLFHfOkOP2N/lgA==" saltValue="zn364nGGShieXgZBMly0y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51" t="s">
        <v>584</v>
      </c>
      <c r="D34" s="1151"/>
      <c r="E34" s="1152"/>
      <c r="F34" s="32">
        <v>23.15</v>
      </c>
      <c r="G34" s="33">
        <v>25.78</v>
      </c>
      <c r="H34" s="33">
        <v>22.78</v>
      </c>
      <c r="I34" s="33">
        <v>24.26</v>
      </c>
      <c r="J34" s="34">
        <v>30.39</v>
      </c>
      <c r="K34" s="22"/>
      <c r="L34" s="22"/>
      <c r="M34" s="22"/>
      <c r="N34" s="22"/>
      <c r="O34" s="22"/>
      <c r="P34" s="22"/>
    </row>
    <row r="35" spans="1:16" ht="39" customHeight="1" x14ac:dyDescent="0.15">
      <c r="A35" s="22"/>
      <c r="B35" s="35"/>
      <c r="C35" s="1145" t="s">
        <v>585</v>
      </c>
      <c r="D35" s="1146"/>
      <c r="E35" s="1147"/>
      <c r="F35" s="36">
        <v>6.08</v>
      </c>
      <c r="G35" s="37">
        <v>5.28</v>
      </c>
      <c r="H35" s="37">
        <v>5.14</v>
      </c>
      <c r="I35" s="37">
        <v>9.02</v>
      </c>
      <c r="J35" s="38">
        <v>7.34</v>
      </c>
      <c r="K35" s="22"/>
      <c r="L35" s="22"/>
      <c r="M35" s="22"/>
      <c r="N35" s="22"/>
      <c r="O35" s="22"/>
      <c r="P35" s="22"/>
    </row>
    <row r="36" spans="1:16" ht="39" customHeight="1" x14ac:dyDescent="0.15">
      <c r="A36" s="22"/>
      <c r="B36" s="35"/>
      <c r="C36" s="1145" t="s">
        <v>586</v>
      </c>
      <c r="D36" s="1146"/>
      <c r="E36" s="1147"/>
      <c r="F36" s="36">
        <v>3.16</v>
      </c>
      <c r="G36" s="37">
        <v>4.03</v>
      </c>
      <c r="H36" s="37">
        <v>4.78</v>
      </c>
      <c r="I36" s="37">
        <v>5.36</v>
      </c>
      <c r="J36" s="38">
        <v>5.58</v>
      </c>
      <c r="K36" s="22"/>
      <c r="L36" s="22"/>
      <c r="M36" s="22"/>
      <c r="N36" s="22"/>
      <c r="O36" s="22"/>
      <c r="P36" s="22"/>
    </row>
    <row r="37" spans="1:16" ht="39" customHeight="1" x14ac:dyDescent="0.15">
      <c r="A37" s="22"/>
      <c r="B37" s="35"/>
      <c r="C37" s="1145" t="s">
        <v>587</v>
      </c>
      <c r="D37" s="1146"/>
      <c r="E37" s="1147"/>
      <c r="F37" s="36">
        <v>1.32</v>
      </c>
      <c r="G37" s="37">
        <v>0.9</v>
      </c>
      <c r="H37" s="37">
        <v>1.31</v>
      </c>
      <c r="I37" s="37">
        <v>1.44</v>
      </c>
      <c r="J37" s="38">
        <v>1.53</v>
      </c>
      <c r="K37" s="22"/>
      <c r="L37" s="22"/>
      <c r="M37" s="22"/>
      <c r="N37" s="22"/>
      <c r="O37" s="22"/>
      <c r="P37" s="22"/>
    </row>
    <row r="38" spans="1:16" ht="39" customHeight="1" x14ac:dyDescent="0.15">
      <c r="A38" s="22"/>
      <c r="B38" s="35"/>
      <c r="C38" s="1145" t="s">
        <v>588</v>
      </c>
      <c r="D38" s="1146"/>
      <c r="E38" s="1147"/>
      <c r="F38" s="36">
        <v>0.52</v>
      </c>
      <c r="G38" s="37">
        <v>0.27</v>
      </c>
      <c r="H38" s="37">
        <v>0.37</v>
      </c>
      <c r="I38" s="37">
        <v>0.63</v>
      </c>
      <c r="J38" s="38">
        <v>0.43</v>
      </c>
      <c r="K38" s="22"/>
      <c r="L38" s="22"/>
      <c r="M38" s="22"/>
      <c r="N38" s="22"/>
      <c r="O38" s="22"/>
      <c r="P38" s="22"/>
    </row>
    <row r="39" spans="1:16" ht="39" customHeight="1" x14ac:dyDescent="0.15">
      <c r="A39" s="22"/>
      <c r="B39" s="35"/>
      <c r="C39" s="1145" t="s">
        <v>589</v>
      </c>
      <c r="D39" s="1146"/>
      <c r="E39" s="1147"/>
      <c r="F39" s="36">
        <v>0</v>
      </c>
      <c r="G39" s="37">
        <v>0</v>
      </c>
      <c r="H39" s="37">
        <v>0</v>
      </c>
      <c r="I39" s="37">
        <v>0.65</v>
      </c>
      <c r="J39" s="38">
        <v>0.28999999999999998</v>
      </c>
      <c r="K39" s="22"/>
      <c r="L39" s="22"/>
      <c r="M39" s="22"/>
      <c r="N39" s="22"/>
      <c r="O39" s="22"/>
      <c r="P39" s="22"/>
    </row>
    <row r="40" spans="1:16" ht="39" customHeight="1" x14ac:dyDescent="0.15">
      <c r="A40" s="22"/>
      <c r="B40" s="35"/>
      <c r="C40" s="1145" t="s">
        <v>590</v>
      </c>
      <c r="D40" s="1146"/>
      <c r="E40" s="1147"/>
      <c r="F40" s="36">
        <v>0.12</v>
      </c>
      <c r="G40" s="37">
        <v>0.18</v>
      </c>
      <c r="H40" s="37">
        <v>0.05</v>
      </c>
      <c r="I40" s="37">
        <v>0.37</v>
      </c>
      <c r="J40" s="38">
        <v>0.22</v>
      </c>
      <c r="K40" s="22"/>
      <c r="L40" s="22"/>
      <c r="M40" s="22"/>
      <c r="N40" s="22"/>
      <c r="O40" s="22"/>
      <c r="P40" s="22"/>
    </row>
    <row r="41" spans="1:16" ht="39" customHeight="1" x14ac:dyDescent="0.15">
      <c r="A41" s="22"/>
      <c r="B41" s="35"/>
      <c r="C41" s="1145" t="s">
        <v>591</v>
      </c>
      <c r="D41" s="1146"/>
      <c r="E41" s="1147"/>
      <c r="F41" s="36">
        <v>0</v>
      </c>
      <c r="G41" s="37">
        <v>0</v>
      </c>
      <c r="H41" s="37">
        <v>0</v>
      </c>
      <c r="I41" s="37">
        <v>0.01</v>
      </c>
      <c r="J41" s="38">
        <v>0.02</v>
      </c>
      <c r="K41" s="22"/>
      <c r="L41" s="22"/>
      <c r="M41" s="22"/>
      <c r="N41" s="22"/>
      <c r="O41" s="22"/>
      <c r="P41" s="22"/>
    </row>
    <row r="42" spans="1:16" ht="39" customHeight="1" x14ac:dyDescent="0.15">
      <c r="A42" s="22"/>
      <c r="B42" s="39"/>
      <c r="C42" s="1145" t="s">
        <v>592</v>
      </c>
      <c r="D42" s="1146"/>
      <c r="E42" s="1147"/>
      <c r="F42" s="36" t="s">
        <v>551</v>
      </c>
      <c r="G42" s="37" t="s">
        <v>551</v>
      </c>
      <c r="H42" s="37" t="s">
        <v>551</v>
      </c>
      <c r="I42" s="37" t="s">
        <v>551</v>
      </c>
      <c r="J42" s="38" t="s">
        <v>551</v>
      </c>
      <c r="K42" s="22"/>
      <c r="L42" s="22"/>
      <c r="M42" s="22"/>
      <c r="N42" s="22"/>
      <c r="O42" s="22"/>
      <c r="P42" s="22"/>
    </row>
    <row r="43" spans="1:16" ht="39" customHeight="1" thickBot="1" x14ac:dyDescent="0.2">
      <c r="A43" s="22"/>
      <c r="B43" s="40"/>
      <c r="C43" s="1148" t="s">
        <v>593</v>
      </c>
      <c r="D43" s="1149"/>
      <c r="E43" s="1150"/>
      <c r="F43" s="41">
        <v>0.02</v>
      </c>
      <c r="G43" s="42">
        <v>0.02</v>
      </c>
      <c r="H43" s="42">
        <v>0.37</v>
      </c>
      <c r="I43" s="42">
        <v>0.17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t7rE4Lpe7rdgIXCQprZB5cZbzAu5ExXQ5EzY0ujv1qjs482hiwUiW/gd0Ku/V/NMUixvv2UaEjHxPetb+6GtQ==" saltValue="2LcFn/eVPimbT0KJJtu9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2460</v>
      </c>
      <c r="L45" s="60">
        <v>2349</v>
      </c>
      <c r="M45" s="60">
        <v>2135</v>
      </c>
      <c r="N45" s="60">
        <v>2072</v>
      </c>
      <c r="O45" s="61">
        <v>1886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551</v>
      </c>
      <c r="L46" s="64" t="s">
        <v>551</v>
      </c>
      <c r="M46" s="64" t="s">
        <v>551</v>
      </c>
      <c r="N46" s="64" t="s">
        <v>551</v>
      </c>
      <c r="O46" s="65" t="s">
        <v>551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551</v>
      </c>
      <c r="L47" s="64" t="s">
        <v>551</v>
      </c>
      <c r="M47" s="64" t="s">
        <v>551</v>
      </c>
      <c r="N47" s="64" t="s">
        <v>551</v>
      </c>
      <c r="O47" s="65" t="s">
        <v>551</v>
      </c>
      <c r="P47" s="48"/>
      <c r="Q47" s="48"/>
      <c r="R47" s="48"/>
      <c r="S47" s="48"/>
      <c r="T47" s="48"/>
      <c r="U47" s="48"/>
    </row>
    <row r="48" spans="1:21" ht="30.75" customHeight="1" x14ac:dyDescent="0.15">
      <c r="A48" s="48"/>
      <c r="B48" s="1155"/>
      <c r="C48" s="1156"/>
      <c r="D48" s="62"/>
      <c r="E48" s="1161" t="s">
        <v>15</v>
      </c>
      <c r="F48" s="1161"/>
      <c r="G48" s="1161"/>
      <c r="H48" s="1161"/>
      <c r="I48" s="1161"/>
      <c r="J48" s="1162"/>
      <c r="K48" s="63">
        <v>2402</v>
      </c>
      <c r="L48" s="64">
        <v>2245</v>
      </c>
      <c r="M48" s="64">
        <v>2247</v>
      </c>
      <c r="N48" s="64">
        <v>2117</v>
      </c>
      <c r="O48" s="65">
        <v>1934</v>
      </c>
      <c r="P48" s="48"/>
      <c r="Q48" s="48"/>
      <c r="R48" s="48"/>
      <c r="S48" s="48"/>
      <c r="T48" s="48"/>
      <c r="U48" s="48"/>
    </row>
    <row r="49" spans="1:21" ht="30.75" customHeight="1" x14ac:dyDescent="0.15">
      <c r="A49" s="48"/>
      <c r="B49" s="1155"/>
      <c r="C49" s="1156"/>
      <c r="D49" s="62"/>
      <c r="E49" s="1161" t="s">
        <v>16</v>
      </c>
      <c r="F49" s="1161"/>
      <c r="G49" s="1161"/>
      <c r="H49" s="1161"/>
      <c r="I49" s="1161"/>
      <c r="J49" s="1162"/>
      <c r="K49" s="63">
        <v>61</v>
      </c>
      <c r="L49" s="64">
        <v>58</v>
      </c>
      <c r="M49" s="64">
        <v>58</v>
      </c>
      <c r="N49" s="64">
        <v>67</v>
      </c>
      <c r="O49" s="65">
        <v>48</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551</v>
      </c>
      <c r="L50" s="64" t="s">
        <v>551</v>
      </c>
      <c r="M50" s="64" t="s">
        <v>551</v>
      </c>
      <c r="N50" s="64" t="s">
        <v>551</v>
      </c>
      <c r="O50" s="65" t="s">
        <v>551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551</v>
      </c>
      <c r="L51" s="64" t="s">
        <v>551</v>
      </c>
      <c r="M51" s="64" t="s">
        <v>551</v>
      </c>
      <c r="N51" s="64" t="s">
        <v>551</v>
      </c>
      <c r="O51" s="65" t="s">
        <v>551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4919</v>
      </c>
      <c r="L52" s="64">
        <v>4511</v>
      </c>
      <c r="M52" s="64">
        <v>4649</v>
      </c>
      <c r="N52" s="64">
        <v>4081</v>
      </c>
      <c r="O52" s="65">
        <v>3833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v>
      </c>
      <c r="L53" s="69">
        <v>141</v>
      </c>
      <c r="M53" s="69">
        <v>-209</v>
      </c>
      <c r="N53" s="69">
        <v>175</v>
      </c>
      <c r="O53" s="70">
        <v>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600</v>
      </c>
      <c r="L58" s="84" t="s">
        <v>600</v>
      </c>
      <c r="M58" s="84" t="s">
        <v>600</v>
      </c>
      <c r="N58" s="84" t="s">
        <v>600</v>
      </c>
      <c r="O58" s="85" t="s">
        <v>600</v>
      </c>
    </row>
    <row r="59" spans="1:21" ht="31.5" customHeight="1" x14ac:dyDescent="0.15">
      <c r="B59" s="1171"/>
      <c r="C59" s="1172"/>
      <c r="D59" s="1178" t="s">
        <v>28</v>
      </c>
      <c r="E59" s="1179"/>
      <c r="F59" s="1179"/>
      <c r="G59" s="1179"/>
      <c r="H59" s="1179"/>
      <c r="I59" s="1179"/>
      <c r="J59" s="1180"/>
      <c r="K59" s="86" t="s">
        <v>600</v>
      </c>
      <c r="L59" s="87" t="s">
        <v>600</v>
      </c>
      <c r="M59" s="87" t="s">
        <v>600</v>
      </c>
      <c r="N59" s="87" t="s">
        <v>600</v>
      </c>
      <c r="O59" s="88" t="s">
        <v>600</v>
      </c>
    </row>
    <row r="60" spans="1:21" ht="31.5" customHeight="1" thickBot="1" x14ac:dyDescent="0.2">
      <c r="B60" s="1173"/>
      <c r="C60" s="1174"/>
      <c r="D60" s="1181" t="s">
        <v>29</v>
      </c>
      <c r="E60" s="1182"/>
      <c r="F60" s="1182"/>
      <c r="G60" s="1182"/>
      <c r="H60" s="1182"/>
      <c r="I60" s="1182"/>
      <c r="J60" s="1183"/>
      <c r="K60" s="89" t="s">
        <v>600</v>
      </c>
      <c r="L60" s="90" t="s">
        <v>600</v>
      </c>
      <c r="M60" s="90" t="s">
        <v>600</v>
      </c>
      <c r="N60" s="90" t="s">
        <v>600</v>
      </c>
      <c r="O60" s="91" t="s">
        <v>600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ZXg6uDVKznoWaL4G6nt/PP/o48BUHZZ+q1B2CKi58/frRsRRC8O9AlnHR3GlYE2iVnXtSwDvLp9Vn+rnXKKjA==" saltValue="VjtN43Ij27XimC9w1sQ2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9" zoomScaleNormal="8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578</v>
      </c>
      <c r="J40" s="103" t="s">
        <v>579</v>
      </c>
      <c r="K40" s="103" t="s">
        <v>580</v>
      </c>
      <c r="L40" s="103" t="s">
        <v>581</v>
      </c>
      <c r="M40" s="104" t="s">
        <v>582</v>
      </c>
    </row>
    <row r="41" spans="2:13" ht="27.75" customHeight="1" x14ac:dyDescent="0.15">
      <c r="B41" s="1184" t="s">
        <v>32</v>
      </c>
      <c r="C41" s="1185"/>
      <c r="D41" s="105"/>
      <c r="E41" s="1190" t="s">
        <v>33</v>
      </c>
      <c r="F41" s="1190"/>
      <c r="G41" s="1190"/>
      <c r="H41" s="1191"/>
      <c r="I41" s="355">
        <v>12859</v>
      </c>
      <c r="J41" s="356">
        <v>11546</v>
      </c>
      <c r="K41" s="356">
        <v>10010</v>
      </c>
      <c r="L41" s="356">
        <v>7995</v>
      </c>
      <c r="M41" s="357">
        <v>8021</v>
      </c>
    </row>
    <row r="42" spans="2:13" ht="27.75" customHeight="1" x14ac:dyDescent="0.15">
      <c r="B42" s="1186"/>
      <c r="C42" s="1187"/>
      <c r="D42" s="106"/>
      <c r="E42" s="1192" t="s">
        <v>34</v>
      </c>
      <c r="F42" s="1192"/>
      <c r="G42" s="1192"/>
      <c r="H42" s="1193"/>
      <c r="I42" s="358" t="s">
        <v>551</v>
      </c>
      <c r="J42" s="359" t="s">
        <v>551</v>
      </c>
      <c r="K42" s="359">
        <v>532</v>
      </c>
      <c r="L42" s="359">
        <v>517</v>
      </c>
      <c r="M42" s="360" t="s">
        <v>551</v>
      </c>
    </row>
    <row r="43" spans="2:13" ht="27.75" customHeight="1" x14ac:dyDescent="0.15">
      <c r="B43" s="1186"/>
      <c r="C43" s="1187"/>
      <c r="D43" s="106"/>
      <c r="E43" s="1192" t="s">
        <v>35</v>
      </c>
      <c r="F43" s="1192"/>
      <c r="G43" s="1192"/>
      <c r="H43" s="1193"/>
      <c r="I43" s="358">
        <v>18108</v>
      </c>
      <c r="J43" s="359">
        <v>15931</v>
      </c>
      <c r="K43" s="359">
        <v>14613</v>
      </c>
      <c r="L43" s="359">
        <v>13068</v>
      </c>
      <c r="M43" s="360">
        <v>12785</v>
      </c>
    </row>
    <row r="44" spans="2:13" ht="27.75" customHeight="1" x14ac:dyDescent="0.15">
      <c r="B44" s="1186"/>
      <c r="C44" s="1187"/>
      <c r="D44" s="106"/>
      <c r="E44" s="1192" t="s">
        <v>36</v>
      </c>
      <c r="F44" s="1192"/>
      <c r="G44" s="1192"/>
      <c r="H44" s="1193"/>
      <c r="I44" s="358">
        <v>687</v>
      </c>
      <c r="J44" s="359">
        <v>882</v>
      </c>
      <c r="K44" s="359">
        <v>2220</v>
      </c>
      <c r="L44" s="359">
        <v>6133</v>
      </c>
      <c r="M44" s="360">
        <v>6116</v>
      </c>
    </row>
    <row r="45" spans="2:13" ht="27.75" customHeight="1" x14ac:dyDescent="0.15">
      <c r="B45" s="1186"/>
      <c r="C45" s="1187"/>
      <c r="D45" s="106"/>
      <c r="E45" s="1192" t="s">
        <v>37</v>
      </c>
      <c r="F45" s="1192"/>
      <c r="G45" s="1192"/>
      <c r="H45" s="1193"/>
      <c r="I45" s="358">
        <v>3913</v>
      </c>
      <c r="J45" s="359">
        <v>3956</v>
      </c>
      <c r="K45" s="359">
        <v>3897</v>
      </c>
      <c r="L45" s="359">
        <v>3816</v>
      </c>
      <c r="M45" s="360">
        <v>3693</v>
      </c>
    </row>
    <row r="46" spans="2:13" ht="27.75" customHeight="1" x14ac:dyDescent="0.15">
      <c r="B46" s="1186"/>
      <c r="C46" s="1187"/>
      <c r="D46" s="107"/>
      <c r="E46" s="1192" t="s">
        <v>38</v>
      </c>
      <c r="F46" s="1192"/>
      <c r="G46" s="1192"/>
      <c r="H46" s="1193"/>
      <c r="I46" s="358">
        <v>1575</v>
      </c>
      <c r="J46" s="359">
        <v>631</v>
      </c>
      <c r="K46" s="359">
        <v>363</v>
      </c>
      <c r="L46" s="359">
        <v>213</v>
      </c>
      <c r="M46" s="360">
        <v>113</v>
      </c>
    </row>
    <row r="47" spans="2:13" ht="27.75" customHeight="1" x14ac:dyDescent="0.15">
      <c r="B47" s="1186"/>
      <c r="C47" s="1187"/>
      <c r="D47" s="108"/>
      <c r="E47" s="1194" t="s">
        <v>39</v>
      </c>
      <c r="F47" s="1195"/>
      <c r="G47" s="1195"/>
      <c r="H47" s="1196"/>
      <c r="I47" s="358" t="s">
        <v>551</v>
      </c>
      <c r="J47" s="359" t="s">
        <v>551</v>
      </c>
      <c r="K47" s="359" t="s">
        <v>551</v>
      </c>
      <c r="L47" s="359" t="s">
        <v>551</v>
      </c>
      <c r="M47" s="360" t="s">
        <v>551</v>
      </c>
    </row>
    <row r="48" spans="2:13" ht="27.75" customHeight="1" x14ac:dyDescent="0.15">
      <c r="B48" s="1186"/>
      <c r="C48" s="1187"/>
      <c r="D48" s="106"/>
      <c r="E48" s="1192" t="s">
        <v>40</v>
      </c>
      <c r="F48" s="1192"/>
      <c r="G48" s="1192"/>
      <c r="H48" s="1193"/>
      <c r="I48" s="358" t="s">
        <v>551</v>
      </c>
      <c r="J48" s="359" t="s">
        <v>551</v>
      </c>
      <c r="K48" s="359" t="s">
        <v>551</v>
      </c>
      <c r="L48" s="359" t="s">
        <v>551</v>
      </c>
      <c r="M48" s="360" t="s">
        <v>551</v>
      </c>
    </row>
    <row r="49" spans="2:13" ht="27.75" customHeight="1" x14ac:dyDescent="0.15">
      <c r="B49" s="1188"/>
      <c r="C49" s="1189"/>
      <c r="D49" s="106"/>
      <c r="E49" s="1192" t="s">
        <v>41</v>
      </c>
      <c r="F49" s="1192"/>
      <c r="G49" s="1192"/>
      <c r="H49" s="1193"/>
      <c r="I49" s="358" t="s">
        <v>551</v>
      </c>
      <c r="J49" s="359" t="s">
        <v>551</v>
      </c>
      <c r="K49" s="359" t="s">
        <v>551</v>
      </c>
      <c r="L49" s="359" t="s">
        <v>551</v>
      </c>
      <c r="M49" s="360" t="s">
        <v>551</v>
      </c>
    </row>
    <row r="50" spans="2:13" ht="27.75" customHeight="1" x14ac:dyDescent="0.15">
      <c r="B50" s="1197" t="s">
        <v>42</v>
      </c>
      <c r="C50" s="1198"/>
      <c r="D50" s="109"/>
      <c r="E50" s="1192" t="s">
        <v>43</v>
      </c>
      <c r="F50" s="1192"/>
      <c r="G50" s="1192"/>
      <c r="H50" s="1193"/>
      <c r="I50" s="358">
        <v>11105</v>
      </c>
      <c r="J50" s="359">
        <v>10463</v>
      </c>
      <c r="K50" s="359">
        <v>11439</v>
      </c>
      <c r="L50" s="359">
        <v>11143</v>
      </c>
      <c r="M50" s="360">
        <v>11787</v>
      </c>
    </row>
    <row r="51" spans="2:13" ht="27.75" customHeight="1" x14ac:dyDescent="0.15">
      <c r="B51" s="1186"/>
      <c r="C51" s="1187"/>
      <c r="D51" s="106"/>
      <c r="E51" s="1192" t="s">
        <v>44</v>
      </c>
      <c r="F51" s="1192"/>
      <c r="G51" s="1192"/>
      <c r="H51" s="1193"/>
      <c r="I51" s="358">
        <v>10052</v>
      </c>
      <c r="J51" s="359">
        <v>8517</v>
      </c>
      <c r="K51" s="359">
        <v>8202</v>
      </c>
      <c r="L51" s="359">
        <v>6889</v>
      </c>
      <c r="M51" s="360">
        <v>6001</v>
      </c>
    </row>
    <row r="52" spans="2:13" ht="27.75" customHeight="1" x14ac:dyDescent="0.15">
      <c r="B52" s="1188"/>
      <c r="C52" s="1189"/>
      <c r="D52" s="106"/>
      <c r="E52" s="1192" t="s">
        <v>45</v>
      </c>
      <c r="F52" s="1192"/>
      <c r="G52" s="1192"/>
      <c r="H52" s="1193"/>
      <c r="I52" s="358">
        <v>28431</v>
      </c>
      <c r="J52" s="359">
        <v>26176</v>
      </c>
      <c r="K52" s="359">
        <v>26522</v>
      </c>
      <c r="L52" s="359">
        <v>25078</v>
      </c>
      <c r="M52" s="360">
        <v>23861</v>
      </c>
    </row>
    <row r="53" spans="2:13" ht="27.75" customHeight="1" thickBot="1" x14ac:dyDescent="0.2">
      <c r="B53" s="1199" t="s">
        <v>46</v>
      </c>
      <c r="C53" s="1200"/>
      <c r="D53" s="110"/>
      <c r="E53" s="1201" t="s">
        <v>47</v>
      </c>
      <c r="F53" s="1201"/>
      <c r="G53" s="1201"/>
      <c r="H53" s="1202"/>
      <c r="I53" s="361">
        <v>-12446</v>
      </c>
      <c r="J53" s="362">
        <v>-12211</v>
      </c>
      <c r="K53" s="362">
        <v>-14528</v>
      </c>
      <c r="L53" s="362">
        <v>-11369</v>
      </c>
      <c r="M53" s="363">
        <v>-10921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sgHW1TQ6qI9rzujPWjDSBr3wcZTGqirpwZsj4dCzlkFUd7LVaDS+JHlUeCYHXyjKeLY0KuVFJqjb1VN1yz3Qw==" saltValue="FGWFatri7/Mbh718LJy8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580</v>
      </c>
      <c r="G54" s="119" t="s">
        <v>581</v>
      </c>
      <c r="H54" s="120" t="s">
        <v>582</v>
      </c>
    </row>
    <row r="55" spans="2:8" ht="52.5" customHeight="1" x14ac:dyDescent="0.15">
      <c r="B55" s="121"/>
      <c r="C55" s="1211" t="s">
        <v>50</v>
      </c>
      <c r="D55" s="1211"/>
      <c r="E55" s="1212"/>
      <c r="F55" s="122">
        <v>5127</v>
      </c>
      <c r="G55" s="122">
        <v>5127</v>
      </c>
      <c r="H55" s="123">
        <v>6276</v>
      </c>
    </row>
    <row r="56" spans="2:8" ht="52.5" customHeight="1" x14ac:dyDescent="0.15">
      <c r="B56" s="124"/>
      <c r="C56" s="1213" t="s">
        <v>51</v>
      </c>
      <c r="D56" s="1213"/>
      <c r="E56" s="1214"/>
      <c r="F56" s="125">
        <v>40</v>
      </c>
      <c r="G56" s="125">
        <v>40</v>
      </c>
      <c r="H56" s="126">
        <v>40</v>
      </c>
    </row>
    <row r="57" spans="2:8" ht="53.25" customHeight="1" x14ac:dyDescent="0.15">
      <c r="B57" s="124"/>
      <c r="C57" s="1215" t="s">
        <v>52</v>
      </c>
      <c r="D57" s="1215"/>
      <c r="E57" s="1216"/>
      <c r="F57" s="127">
        <v>4058</v>
      </c>
      <c r="G57" s="127">
        <v>4074</v>
      </c>
      <c r="H57" s="128">
        <v>3919</v>
      </c>
    </row>
    <row r="58" spans="2:8" ht="45.75" customHeight="1" x14ac:dyDescent="0.15">
      <c r="B58" s="129"/>
      <c r="C58" s="1203" t="s">
        <v>611</v>
      </c>
      <c r="D58" s="1204"/>
      <c r="E58" s="1205"/>
      <c r="F58" s="130">
        <v>3082</v>
      </c>
      <c r="G58" s="130">
        <v>3083</v>
      </c>
      <c r="H58" s="131">
        <v>3085</v>
      </c>
    </row>
    <row r="59" spans="2:8" ht="45.75" customHeight="1" x14ac:dyDescent="0.15">
      <c r="B59" s="129"/>
      <c r="C59" s="1203" t="s">
        <v>612</v>
      </c>
      <c r="D59" s="1204"/>
      <c r="E59" s="1205"/>
      <c r="F59" s="130">
        <v>313</v>
      </c>
      <c r="G59" s="130">
        <v>313</v>
      </c>
      <c r="H59" s="131">
        <v>313</v>
      </c>
    </row>
    <row r="60" spans="2:8" ht="45.75" customHeight="1" x14ac:dyDescent="0.15">
      <c r="B60" s="129"/>
      <c r="C60" s="1203" t="s">
        <v>614</v>
      </c>
      <c r="D60" s="1204"/>
      <c r="E60" s="1205"/>
      <c r="F60" s="130">
        <v>121</v>
      </c>
      <c r="G60" s="130">
        <v>134</v>
      </c>
      <c r="H60" s="131">
        <v>167</v>
      </c>
    </row>
    <row r="61" spans="2:8" ht="45.75" customHeight="1" x14ac:dyDescent="0.15">
      <c r="B61" s="129"/>
      <c r="C61" s="1203" t="s">
        <v>613</v>
      </c>
      <c r="D61" s="1204"/>
      <c r="E61" s="1205"/>
      <c r="F61" s="130">
        <v>294</v>
      </c>
      <c r="G61" s="130">
        <v>294</v>
      </c>
      <c r="H61" s="131">
        <v>125</v>
      </c>
    </row>
    <row r="62" spans="2:8" ht="45.75" customHeight="1" thickBot="1" x14ac:dyDescent="0.2">
      <c r="B62" s="132"/>
      <c r="C62" s="1206" t="s">
        <v>615</v>
      </c>
      <c r="D62" s="1207"/>
      <c r="E62" s="1208"/>
      <c r="F62" s="133">
        <v>100</v>
      </c>
      <c r="G62" s="133">
        <v>88</v>
      </c>
      <c r="H62" s="134">
        <v>89</v>
      </c>
    </row>
    <row r="63" spans="2:8" ht="52.5" customHeight="1" thickBot="1" x14ac:dyDescent="0.2">
      <c r="B63" s="135"/>
      <c r="C63" s="1209" t="s">
        <v>53</v>
      </c>
      <c r="D63" s="1209"/>
      <c r="E63" s="1210"/>
      <c r="F63" s="136">
        <v>9226</v>
      </c>
      <c r="G63" s="136">
        <v>9242</v>
      </c>
      <c r="H63" s="137">
        <v>10234</v>
      </c>
    </row>
    <row r="64" spans="2:8" x14ac:dyDescent="0.15"/>
  </sheetData>
  <sheetProtection algorithmName="SHA-512" hashValue="Q3DGTkHPQnSSRBcvTejE6Um19BJpMFPG+RWWzBTtOs9mO4N/IMW6KRDvKqvJjTBN15qevmKTpxg/cPdmxDM7gA==" saltValue="JsqAchqlBMRKW9dlagB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575</v>
      </c>
      <c r="G2" s="151"/>
      <c r="H2" s="152"/>
    </row>
    <row r="3" spans="1:8" x14ac:dyDescent="0.15">
      <c r="A3" s="148" t="s">
        <v>568</v>
      </c>
      <c r="B3" s="153"/>
      <c r="C3" s="154"/>
      <c r="D3" s="155">
        <v>34058</v>
      </c>
      <c r="E3" s="156"/>
      <c r="F3" s="157">
        <v>46402</v>
      </c>
      <c r="G3" s="158"/>
      <c r="H3" s="159"/>
    </row>
    <row r="4" spans="1:8" x14ac:dyDescent="0.15">
      <c r="A4" s="160"/>
      <c r="B4" s="161"/>
      <c r="C4" s="162"/>
      <c r="D4" s="163">
        <v>20001</v>
      </c>
      <c r="E4" s="164"/>
      <c r="F4" s="165">
        <v>26897</v>
      </c>
      <c r="G4" s="166"/>
      <c r="H4" s="167"/>
    </row>
    <row r="5" spans="1:8" x14ac:dyDescent="0.15">
      <c r="A5" s="148" t="s">
        <v>570</v>
      </c>
      <c r="B5" s="153"/>
      <c r="C5" s="154"/>
      <c r="D5" s="155">
        <v>47821</v>
      </c>
      <c r="E5" s="156"/>
      <c r="F5" s="157">
        <v>66343</v>
      </c>
      <c r="G5" s="158"/>
      <c r="H5" s="159"/>
    </row>
    <row r="6" spans="1:8" x14ac:dyDescent="0.15">
      <c r="A6" s="160"/>
      <c r="B6" s="161"/>
      <c r="C6" s="162"/>
      <c r="D6" s="163">
        <v>24839</v>
      </c>
      <c r="E6" s="164"/>
      <c r="F6" s="165">
        <v>34529</v>
      </c>
      <c r="G6" s="166"/>
      <c r="H6" s="167"/>
    </row>
    <row r="7" spans="1:8" x14ac:dyDescent="0.15">
      <c r="A7" s="148" t="s">
        <v>571</v>
      </c>
      <c r="B7" s="153"/>
      <c r="C7" s="154"/>
      <c r="D7" s="155">
        <v>39177</v>
      </c>
      <c r="E7" s="156"/>
      <c r="F7" s="157">
        <v>56416</v>
      </c>
      <c r="G7" s="158"/>
      <c r="H7" s="159"/>
    </row>
    <row r="8" spans="1:8" x14ac:dyDescent="0.15">
      <c r="A8" s="160"/>
      <c r="B8" s="161"/>
      <c r="C8" s="162"/>
      <c r="D8" s="163">
        <v>23132</v>
      </c>
      <c r="E8" s="164"/>
      <c r="F8" s="165">
        <v>32623</v>
      </c>
      <c r="G8" s="166"/>
      <c r="H8" s="167"/>
    </row>
    <row r="9" spans="1:8" x14ac:dyDescent="0.15">
      <c r="A9" s="148" t="s">
        <v>572</v>
      </c>
      <c r="B9" s="153"/>
      <c r="C9" s="154"/>
      <c r="D9" s="155">
        <v>47485</v>
      </c>
      <c r="E9" s="156"/>
      <c r="F9" s="157">
        <v>49217</v>
      </c>
      <c r="G9" s="158"/>
      <c r="H9" s="159"/>
    </row>
    <row r="10" spans="1:8" x14ac:dyDescent="0.15">
      <c r="A10" s="160"/>
      <c r="B10" s="161"/>
      <c r="C10" s="162"/>
      <c r="D10" s="163">
        <v>13504</v>
      </c>
      <c r="E10" s="164"/>
      <c r="F10" s="165">
        <v>27232</v>
      </c>
      <c r="G10" s="166"/>
      <c r="H10" s="167"/>
    </row>
    <row r="11" spans="1:8" x14ac:dyDescent="0.15">
      <c r="A11" s="148" t="s">
        <v>573</v>
      </c>
      <c r="B11" s="153"/>
      <c r="C11" s="154"/>
      <c r="D11" s="155">
        <v>72103</v>
      </c>
      <c r="E11" s="156"/>
      <c r="F11" s="157">
        <v>49211</v>
      </c>
      <c r="G11" s="158"/>
      <c r="H11" s="159"/>
    </row>
    <row r="12" spans="1:8" x14ac:dyDescent="0.15">
      <c r="A12" s="160"/>
      <c r="B12" s="161"/>
      <c r="C12" s="168"/>
      <c r="D12" s="163">
        <v>42617</v>
      </c>
      <c r="E12" s="164"/>
      <c r="F12" s="165">
        <v>28367</v>
      </c>
      <c r="G12" s="166"/>
      <c r="H12" s="167"/>
    </row>
    <row r="13" spans="1:8" x14ac:dyDescent="0.15">
      <c r="A13" s="148"/>
      <c r="B13" s="153"/>
      <c r="C13" s="169"/>
      <c r="D13" s="170">
        <v>48129</v>
      </c>
      <c r="E13" s="171"/>
      <c r="F13" s="172">
        <v>53518</v>
      </c>
      <c r="G13" s="173"/>
      <c r="H13" s="159"/>
    </row>
    <row r="14" spans="1:8" x14ac:dyDescent="0.15">
      <c r="A14" s="160"/>
      <c r="B14" s="161"/>
      <c r="C14" s="162"/>
      <c r="D14" s="163">
        <v>24819</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6.11</v>
      </c>
      <c r="C19" s="174">
        <f>ROUND(VALUE(SUBSTITUTE(実質収支比率等に係る経年分析!G$48,"▲","-")),2)</f>
        <v>5.31</v>
      </c>
      <c r="D19" s="174">
        <f>ROUND(VALUE(SUBSTITUTE(実質収支比率等に係る経年分析!H$48,"▲","-")),2)</f>
        <v>5.41</v>
      </c>
      <c r="E19" s="174">
        <f>ROUND(VALUE(SUBSTITUTE(実質収支比率等に係る経年分析!I$48,"▲","-")),2)</f>
        <v>9.85</v>
      </c>
      <c r="F19" s="174">
        <f>ROUND(VALUE(SUBSTITUTE(実質収支比率等に係る経年分析!J$48,"▲","-")),2)</f>
        <v>7.64</v>
      </c>
    </row>
    <row r="20" spans="1:11" x14ac:dyDescent="0.15">
      <c r="A20" s="174" t="s">
        <v>57</v>
      </c>
      <c r="B20" s="174">
        <f>ROUND(VALUE(SUBSTITUTE(実質収支比率等に係る経年分析!F$47,"▲","-")),2)</f>
        <v>17.05</v>
      </c>
      <c r="C20" s="174">
        <f>ROUND(VALUE(SUBSTITUTE(実質収支比率等に係る経年分析!G$47,"▲","-")),2)</f>
        <v>16.45</v>
      </c>
      <c r="D20" s="174">
        <f>ROUND(VALUE(SUBSTITUTE(実質収支比率等に係る経年分析!H$47,"▲","-")),2)</f>
        <v>19.690000000000001</v>
      </c>
      <c r="E20" s="174">
        <f>ROUND(VALUE(SUBSTITUTE(実質収支比率等に係る経年分析!I$47,"▲","-")),2)</f>
        <v>19.03</v>
      </c>
      <c r="F20" s="174">
        <f>ROUND(VALUE(SUBSTITUTE(実質収支比率等に係る経年分析!J$47,"▲","-")),2)</f>
        <v>23.8</v>
      </c>
    </row>
    <row r="21" spans="1:11" x14ac:dyDescent="0.15">
      <c r="A21" s="174" t="s">
        <v>58</v>
      </c>
      <c r="B21" s="174">
        <f>IF(ISNUMBER(VALUE(SUBSTITUTE(実質収支比率等に係る経年分析!F$49,"▲","-"))),ROUND(VALUE(SUBSTITUTE(実質収支比率等に係る経年分析!F$49,"▲","-")),2),NA())</f>
        <v>2.48</v>
      </c>
      <c r="C21" s="174">
        <f>IF(ISNUMBER(VALUE(SUBSTITUTE(実質収支比率等に係る経年分析!G$49,"▲","-"))),ROUND(VALUE(SUBSTITUTE(実質収支比率等に係る経年分析!G$49,"▲","-")),2),NA())</f>
        <v>-0.98</v>
      </c>
      <c r="D21" s="174">
        <f>IF(ISNUMBER(VALUE(SUBSTITUTE(実質収支比率等に係る経年分析!H$49,"▲","-"))),ROUND(VALUE(SUBSTITUTE(実質収支比率等に係る経年分析!H$49,"▲","-")),2),NA())</f>
        <v>4.07</v>
      </c>
      <c r="E21" s="174">
        <f>IF(ISNUMBER(VALUE(SUBSTITUTE(実質収支比率等に係る経年分析!I$49,"▲","-"))),ROUND(VALUE(SUBSTITUTE(実質収支比率等に係る経年分析!I$49,"▲","-")),2),NA())</f>
        <v>4.62</v>
      </c>
      <c r="F21" s="174">
        <f>IF(ISNUMBER(VALUE(SUBSTITUTE(実質収支比率等に係る経年分析!J$49,"▲","-"))),ROUND(VALUE(SUBSTITUTE(実質収支比率等に係る経年分析!J$49,"▲","-")),2),NA())</f>
        <v>1.93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0.17</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15">
      <c r="A31" s="175" t="str">
        <f>IF(連結実質赤字比率に係る赤字・黒字の構成分析!C$39="",NA(),連結実質赤字比率に係る赤字・黒字の構成分析!C$39)</f>
        <v>ＪＲ半田駅前土地区画整理事業特別会計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1.53</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7.34</v>
      </c>
    </row>
    <row r="36" spans="1:16" x14ac:dyDescent="0.15">
      <c r="A36" s="175" t="str">
        <f>IF(連結実質赤字比率に係る赤字・黒字の構成分析!C$34="",NA(),連結実質赤字比率に係る赤字・黒字の構成分析!C$34)</f>
        <v>半田市立半田病院事業会計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30.39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4919</v>
      </c>
      <c r="E42" s="176"/>
      <c r="F42" s="176"/>
      <c r="G42" s="176">
        <f>'実質公債費比率（分子）の構造'!L$52</f>
        <v>4511</v>
      </c>
      <c r="H42" s="176"/>
      <c r="I42" s="176"/>
      <c r="J42" s="176">
        <f>'実質公債費比率（分子）の構造'!M$52</f>
        <v>4649</v>
      </c>
      <c r="K42" s="176"/>
      <c r="L42" s="176"/>
      <c r="M42" s="176">
        <f>'実質公債費比率（分子）の構造'!N$52</f>
        <v>4081</v>
      </c>
      <c r="N42" s="176"/>
      <c r="O42" s="176"/>
      <c r="P42" s="176">
        <f>'実質公債費比率（分子）の構造'!O$52</f>
        <v>3833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61</v>
      </c>
      <c r="C45" s="176"/>
      <c r="D45" s="176"/>
      <c r="E45" s="176">
        <f>'実質公債費比率（分子）の構造'!L$49</f>
        <v>58</v>
      </c>
      <c r="F45" s="176"/>
      <c r="G45" s="176"/>
      <c r="H45" s="176">
        <f>'実質公債費比率（分子）の構造'!M$49</f>
        <v>58</v>
      </c>
      <c r="I45" s="176"/>
      <c r="J45" s="176"/>
      <c r="K45" s="176">
        <f>'実質公債費比率（分子）の構造'!N$49</f>
        <v>67</v>
      </c>
      <c r="L45" s="176"/>
      <c r="M45" s="176"/>
      <c r="N45" s="176">
        <f>'実質公債費比率（分子）の構造'!O$49</f>
        <v>48</v>
      </c>
      <c r="O45" s="176"/>
      <c r="P45" s="176"/>
    </row>
    <row r="46" spans="1:16" x14ac:dyDescent="0.15">
      <c r="A46" s="176" t="s">
        <v>69</v>
      </c>
      <c r="B46" s="176">
        <f>'実質公債費比率（分子）の構造'!K$48</f>
        <v>2402</v>
      </c>
      <c r="C46" s="176"/>
      <c r="D46" s="176"/>
      <c r="E46" s="176">
        <f>'実質公債費比率（分子）の構造'!L$48</f>
        <v>2245</v>
      </c>
      <c r="F46" s="176"/>
      <c r="G46" s="176"/>
      <c r="H46" s="176">
        <f>'実質公債費比率（分子）の構造'!M$48</f>
        <v>2247</v>
      </c>
      <c r="I46" s="176"/>
      <c r="J46" s="176"/>
      <c r="K46" s="176">
        <f>'実質公債費比率（分子）の構造'!N$48</f>
        <v>2117</v>
      </c>
      <c r="L46" s="176"/>
      <c r="M46" s="176"/>
      <c r="N46" s="176">
        <f>'実質公債費比率（分子）の構造'!O$48</f>
        <v>1934</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2460</v>
      </c>
      <c r="C49" s="176"/>
      <c r="D49" s="176"/>
      <c r="E49" s="176">
        <f>'実質公債費比率（分子）の構造'!L$45</f>
        <v>2349</v>
      </c>
      <c r="F49" s="176"/>
      <c r="G49" s="176"/>
      <c r="H49" s="176">
        <f>'実質公債費比率（分子）の構造'!M$45</f>
        <v>2135</v>
      </c>
      <c r="I49" s="176"/>
      <c r="J49" s="176"/>
      <c r="K49" s="176">
        <f>'実質公債費比率（分子）の構造'!N$45</f>
        <v>2072</v>
      </c>
      <c r="L49" s="176"/>
      <c r="M49" s="176"/>
      <c r="N49" s="176">
        <f>'実質公債費比率（分子）の構造'!O$45</f>
        <v>1886</v>
      </c>
      <c r="O49" s="176"/>
      <c r="P49" s="176"/>
    </row>
    <row r="50" spans="1:16" x14ac:dyDescent="0.15">
      <c r="A50" s="176" t="s">
        <v>72</v>
      </c>
      <c r="B50" s="176" t="e">
        <f>NA()</f>
        <v>#N/A</v>
      </c>
      <c r="C50" s="176">
        <f>IF(ISNUMBER('実質公債費比率（分子）の構造'!K$53),'実質公債費比率（分子）の構造'!K$53,NA())</f>
        <v>4</v>
      </c>
      <c r="D50" s="176" t="e">
        <f>NA()</f>
        <v>#N/A</v>
      </c>
      <c r="E50" s="176" t="e">
        <f>NA()</f>
        <v>#N/A</v>
      </c>
      <c r="F50" s="176">
        <f>IF(ISNUMBER('実質公債費比率（分子）の構造'!L$53),'実質公債費比率（分子）の構造'!L$53,NA())</f>
        <v>141</v>
      </c>
      <c r="G50" s="176" t="e">
        <f>NA()</f>
        <v>#N/A</v>
      </c>
      <c r="H50" s="176" t="e">
        <f>NA()</f>
        <v>#N/A</v>
      </c>
      <c r="I50" s="176">
        <f>IF(ISNUMBER('実質公債費比率（分子）の構造'!M$53),'実質公債費比率（分子）の構造'!M$53,NA())</f>
        <v>-209</v>
      </c>
      <c r="J50" s="176" t="e">
        <f>NA()</f>
        <v>#N/A</v>
      </c>
      <c r="K50" s="176" t="e">
        <f>NA()</f>
        <v>#N/A</v>
      </c>
      <c r="L50" s="176">
        <f>IF(ISNUMBER('実質公債費比率（分子）の構造'!N$53),'実質公債費比率（分子）の構造'!N$53,NA())</f>
        <v>175</v>
      </c>
      <c r="M50" s="176" t="e">
        <f>NA()</f>
        <v>#N/A</v>
      </c>
      <c r="N50" s="176" t="e">
        <f>NA()</f>
        <v>#N/A</v>
      </c>
      <c r="O50" s="176">
        <f>IF(ISNUMBER('実質公債費比率（分子）の構造'!O$53),'実質公債費比率（分子）の構造'!O$53,NA())</f>
        <v>35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28431</v>
      </c>
      <c r="E56" s="175"/>
      <c r="F56" s="175"/>
      <c r="G56" s="175">
        <f>'将来負担比率（分子）の構造'!J$52</f>
        <v>26176</v>
      </c>
      <c r="H56" s="175"/>
      <c r="I56" s="175"/>
      <c r="J56" s="175">
        <f>'将来負担比率（分子）の構造'!K$52</f>
        <v>26522</v>
      </c>
      <c r="K56" s="175"/>
      <c r="L56" s="175"/>
      <c r="M56" s="175">
        <f>'将来負担比率（分子）の構造'!L$52</f>
        <v>25078</v>
      </c>
      <c r="N56" s="175"/>
      <c r="O56" s="175"/>
      <c r="P56" s="175">
        <f>'将来負担比率（分子）の構造'!M$52</f>
        <v>23861</v>
      </c>
    </row>
    <row r="57" spans="1:16" x14ac:dyDescent="0.15">
      <c r="A57" s="175" t="s">
        <v>44</v>
      </c>
      <c r="B57" s="175"/>
      <c r="C57" s="175"/>
      <c r="D57" s="175">
        <f>'将来負担比率（分子）の構造'!I$51</f>
        <v>10052</v>
      </c>
      <c r="E57" s="175"/>
      <c r="F57" s="175"/>
      <c r="G57" s="175">
        <f>'将来負担比率（分子）の構造'!J$51</f>
        <v>8517</v>
      </c>
      <c r="H57" s="175"/>
      <c r="I57" s="175"/>
      <c r="J57" s="175">
        <f>'将来負担比率（分子）の構造'!K$51</f>
        <v>8202</v>
      </c>
      <c r="K57" s="175"/>
      <c r="L57" s="175"/>
      <c r="M57" s="175">
        <f>'将来負担比率（分子）の構造'!L$51</f>
        <v>6889</v>
      </c>
      <c r="N57" s="175"/>
      <c r="O57" s="175"/>
      <c r="P57" s="175">
        <f>'将来負担比率（分子）の構造'!M$51</f>
        <v>6001</v>
      </c>
    </row>
    <row r="58" spans="1:16" x14ac:dyDescent="0.15">
      <c r="A58" s="175" t="s">
        <v>43</v>
      </c>
      <c r="B58" s="175"/>
      <c r="C58" s="175"/>
      <c r="D58" s="175">
        <f>'将来負担比率（分子）の構造'!I$50</f>
        <v>11105</v>
      </c>
      <c r="E58" s="175"/>
      <c r="F58" s="175"/>
      <c r="G58" s="175">
        <f>'将来負担比率（分子）の構造'!J$50</f>
        <v>10463</v>
      </c>
      <c r="H58" s="175"/>
      <c r="I58" s="175"/>
      <c r="J58" s="175">
        <f>'将来負担比率（分子）の構造'!K$50</f>
        <v>11439</v>
      </c>
      <c r="K58" s="175"/>
      <c r="L58" s="175"/>
      <c r="M58" s="175">
        <f>'将来負担比率（分子）の構造'!L$50</f>
        <v>11143</v>
      </c>
      <c r="N58" s="175"/>
      <c r="O58" s="175"/>
      <c r="P58" s="175">
        <f>'将来負担比率（分子）の構造'!M$50</f>
        <v>11787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1575</v>
      </c>
      <c r="C61" s="175"/>
      <c r="D61" s="175"/>
      <c r="E61" s="175">
        <f>'将来負担比率（分子）の構造'!J$46</f>
        <v>631</v>
      </c>
      <c r="F61" s="175"/>
      <c r="G61" s="175"/>
      <c r="H61" s="175">
        <f>'将来負担比率（分子）の構造'!K$46</f>
        <v>363</v>
      </c>
      <c r="I61" s="175"/>
      <c r="J61" s="175"/>
      <c r="K61" s="175">
        <f>'将来負担比率（分子）の構造'!L$46</f>
        <v>213</v>
      </c>
      <c r="L61" s="175"/>
      <c r="M61" s="175"/>
      <c r="N61" s="175">
        <f>'将来負担比率（分子）の構造'!M$46</f>
        <v>113</v>
      </c>
      <c r="O61" s="175"/>
      <c r="P61" s="175"/>
    </row>
    <row r="62" spans="1:16" x14ac:dyDescent="0.15">
      <c r="A62" s="175" t="s">
        <v>37</v>
      </c>
      <c r="B62" s="175">
        <f>'将来負担比率（分子）の構造'!I$45</f>
        <v>3913</v>
      </c>
      <c r="C62" s="175"/>
      <c r="D62" s="175"/>
      <c r="E62" s="175">
        <f>'将来負担比率（分子）の構造'!J$45</f>
        <v>3956</v>
      </c>
      <c r="F62" s="175"/>
      <c r="G62" s="175"/>
      <c r="H62" s="175">
        <f>'将来負担比率（分子）の構造'!K$45</f>
        <v>3897</v>
      </c>
      <c r="I62" s="175"/>
      <c r="J62" s="175"/>
      <c r="K62" s="175">
        <f>'将来負担比率（分子）の構造'!L$45</f>
        <v>3816</v>
      </c>
      <c r="L62" s="175"/>
      <c r="M62" s="175"/>
      <c r="N62" s="175">
        <f>'将来負担比率（分子）の構造'!M$45</f>
        <v>3693</v>
      </c>
      <c r="O62" s="175"/>
      <c r="P62" s="175"/>
    </row>
    <row r="63" spans="1:16" x14ac:dyDescent="0.15">
      <c r="A63" s="175" t="s">
        <v>36</v>
      </c>
      <c r="B63" s="175">
        <f>'将来負担比率（分子）の構造'!I$44</f>
        <v>687</v>
      </c>
      <c r="C63" s="175"/>
      <c r="D63" s="175"/>
      <c r="E63" s="175">
        <f>'将来負担比率（分子）の構造'!J$44</f>
        <v>882</v>
      </c>
      <c r="F63" s="175"/>
      <c r="G63" s="175"/>
      <c r="H63" s="175">
        <f>'将来負担比率（分子）の構造'!K$44</f>
        <v>2220</v>
      </c>
      <c r="I63" s="175"/>
      <c r="J63" s="175"/>
      <c r="K63" s="175">
        <f>'将来負担比率（分子）の構造'!L$44</f>
        <v>6133</v>
      </c>
      <c r="L63" s="175"/>
      <c r="M63" s="175"/>
      <c r="N63" s="175">
        <f>'将来負担比率（分子）の構造'!M$44</f>
        <v>6116</v>
      </c>
      <c r="O63" s="175"/>
      <c r="P63" s="175"/>
    </row>
    <row r="64" spans="1:16" x14ac:dyDescent="0.15">
      <c r="A64" s="175" t="s">
        <v>35</v>
      </c>
      <c r="B64" s="175">
        <f>'将来負担比率（分子）の構造'!I$43</f>
        <v>18108</v>
      </c>
      <c r="C64" s="175"/>
      <c r="D64" s="175"/>
      <c r="E64" s="175">
        <f>'将来負担比率（分子）の構造'!J$43</f>
        <v>15931</v>
      </c>
      <c r="F64" s="175"/>
      <c r="G64" s="175"/>
      <c r="H64" s="175">
        <f>'将来負担比率（分子）の構造'!K$43</f>
        <v>14613</v>
      </c>
      <c r="I64" s="175"/>
      <c r="J64" s="175"/>
      <c r="K64" s="175">
        <f>'将来負担比率（分子）の構造'!L$43</f>
        <v>13068</v>
      </c>
      <c r="L64" s="175"/>
      <c r="M64" s="175"/>
      <c r="N64" s="175">
        <f>'将来負担比率（分子）の構造'!M$43</f>
        <v>12785</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532</v>
      </c>
      <c r="I65" s="175"/>
      <c r="J65" s="175"/>
      <c r="K65" s="175">
        <f>'将来負担比率（分子）の構造'!L$42</f>
        <v>517</v>
      </c>
      <c r="L65" s="175"/>
      <c r="M65" s="175"/>
      <c r="N65" s="175" t="str">
        <f>'将来負担比率（分子）の構造'!M$42</f>
        <v>-</v>
      </c>
      <c r="O65" s="175"/>
      <c r="P65" s="175"/>
    </row>
    <row r="66" spans="1:16" x14ac:dyDescent="0.15">
      <c r="A66" s="175" t="s">
        <v>33</v>
      </c>
      <c r="B66" s="175">
        <f>'将来負担比率（分子）の構造'!I$41</f>
        <v>12859</v>
      </c>
      <c r="C66" s="175"/>
      <c r="D66" s="175"/>
      <c r="E66" s="175">
        <f>'将来負担比率（分子）の構造'!J$41</f>
        <v>11546</v>
      </c>
      <c r="F66" s="175"/>
      <c r="G66" s="175"/>
      <c r="H66" s="175">
        <f>'将来負担比率（分子）の構造'!K$41</f>
        <v>10010</v>
      </c>
      <c r="I66" s="175"/>
      <c r="J66" s="175"/>
      <c r="K66" s="175">
        <f>'将来負担比率（分子）の構造'!L$41</f>
        <v>7995</v>
      </c>
      <c r="L66" s="175"/>
      <c r="M66" s="175"/>
      <c r="N66" s="175">
        <f>'将来負担比率（分子）の構造'!M$41</f>
        <v>8021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5127</v>
      </c>
      <c r="C72" s="179">
        <f>基金残高に係る経年分析!G55</f>
        <v>5127</v>
      </c>
      <c r="D72" s="179">
        <f>基金残高に係る経年分析!H55</f>
        <v>6276</v>
      </c>
    </row>
    <row r="73" spans="1:16" x14ac:dyDescent="0.15">
      <c r="A73" s="178" t="s">
        <v>79</v>
      </c>
      <c r="B73" s="179">
        <f>基金残高に係る経年分析!F56</f>
        <v>40</v>
      </c>
      <c r="C73" s="179">
        <f>基金残高に係る経年分析!G56</f>
        <v>40</v>
      </c>
      <c r="D73" s="179">
        <f>基金残高に係る経年分析!H56</f>
        <v>40</v>
      </c>
    </row>
    <row r="74" spans="1:16" x14ac:dyDescent="0.15">
      <c r="A74" s="178" t="s">
        <v>80</v>
      </c>
      <c r="B74" s="179">
        <f>基金残高に係る経年分析!F57</f>
        <v>4058</v>
      </c>
      <c r="C74" s="179">
        <f>基金残高に係る経年分析!G57</f>
        <v>4074</v>
      </c>
      <c r="D74" s="179">
        <f>基金残高に係る経年分析!H57</f>
        <v>3919</v>
      </c>
    </row>
  </sheetData>
  <sheetProtection algorithmName="SHA-512" hashValue="8SvMwA6qRi1zcMod2YcwfsPTzpMLfjFVjRHdfYuOG0mzyAPGKgLcevBRcuoHP74t/H/LIYj5u+BuCb1wv/rIWA==" saltValue="NQki2YEVZjw3S/c1WMV1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23825350</v>
      </c>
      <c r="S5" s="613"/>
      <c r="T5" s="613"/>
      <c r="U5" s="613"/>
      <c r="V5" s="613"/>
      <c r="W5" s="613"/>
      <c r="X5" s="613"/>
      <c r="Y5" s="614"/>
      <c r="Z5" s="615">
        <v>47.8</v>
      </c>
      <c r="AA5" s="615"/>
      <c r="AB5" s="615"/>
      <c r="AC5" s="615"/>
      <c r="AD5" s="616">
        <v>21591776</v>
      </c>
      <c r="AE5" s="616"/>
      <c r="AF5" s="616"/>
      <c r="AG5" s="616"/>
      <c r="AH5" s="616"/>
      <c r="AI5" s="616"/>
      <c r="AJ5" s="616"/>
      <c r="AK5" s="616"/>
      <c r="AL5" s="617">
        <v>80.900000000000006</v>
      </c>
      <c r="AM5" s="618"/>
      <c r="AN5" s="618"/>
      <c r="AO5" s="619"/>
      <c r="AP5" s="609" t="s">
        <v>232</v>
      </c>
      <c r="AQ5" s="610"/>
      <c r="AR5" s="610"/>
      <c r="AS5" s="610"/>
      <c r="AT5" s="610"/>
      <c r="AU5" s="610"/>
      <c r="AV5" s="610"/>
      <c r="AW5" s="610"/>
      <c r="AX5" s="610"/>
      <c r="AY5" s="610"/>
      <c r="AZ5" s="610"/>
      <c r="BA5" s="610"/>
      <c r="BB5" s="610"/>
      <c r="BC5" s="610"/>
      <c r="BD5" s="610"/>
      <c r="BE5" s="610"/>
      <c r="BF5" s="611"/>
      <c r="BG5" s="623">
        <v>21988977</v>
      </c>
      <c r="BH5" s="624"/>
      <c r="BI5" s="624"/>
      <c r="BJ5" s="624"/>
      <c r="BK5" s="624"/>
      <c r="BL5" s="624"/>
      <c r="BM5" s="624"/>
      <c r="BN5" s="625"/>
      <c r="BO5" s="626">
        <v>92.3</v>
      </c>
      <c r="BP5" s="626"/>
      <c r="BQ5" s="626"/>
      <c r="BR5" s="626"/>
      <c r="BS5" s="627">
        <v>397268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347490</v>
      </c>
      <c r="S6" s="624"/>
      <c r="T6" s="624"/>
      <c r="U6" s="624"/>
      <c r="V6" s="624"/>
      <c r="W6" s="624"/>
      <c r="X6" s="624"/>
      <c r="Y6" s="625"/>
      <c r="Z6" s="626">
        <v>0.7</v>
      </c>
      <c r="AA6" s="626"/>
      <c r="AB6" s="626"/>
      <c r="AC6" s="626"/>
      <c r="AD6" s="627">
        <v>347490</v>
      </c>
      <c r="AE6" s="627"/>
      <c r="AF6" s="627"/>
      <c r="AG6" s="627"/>
      <c r="AH6" s="627"/>
      <c r="AI6" s="627"/>
      <c r="AJ6" s="627"/>
      <c r="AK6" s="627"/>
      <c r="AL6" s="628">
        <v>1.3</v>
      </c>
      <c r="AM6" s="629"/>
      <c r="AN6" s="629"/>
      <c r="AO6" s="630"/>
      <c r="AP6" s="620" t="s">
        <v>237</v>
      </c>
      <c r="AQ6" s="621"/>
      <c r="AR6" s="621"/>
      <c r="AS6" s="621"/>
      <c r="AT6" s="621"/>
      <c r="AU6" s="621"/>
      <c r="AV6" s="621"/>
      <c r="AW6" s="621"/>
      <c r="AX6" s="621"/>
      <c r="AY6" s="621"/>
      <c r="AZ6" s="621"/>
      <c r="BA6" s="621"/>
      <c r="BB6" s="621"/>
      <c r="BC6" s="621"/>
      <c r="BD6" s="621"/>
      <c r="BE6" s="621"/>
      <c r="BF6" s="622"/>
      <c r="BG6" s="623">
        <v>21988977</v>
      </c>
      <c r="BH6" s="624"/>
      <c r="BI6" s="624"/>
      <c r="BJ6" s="624"/>
      <c r="BK6" s="624"/>
      <c r="BL6" s="624"/>
      <c r="BM6" s="624"/>
      <c r="BN6" s="625"/>
      <c r="BO6" s="626">
        <v>92.3</v>
      </c>
      <c r="BP6" s="626"/>
      <c r="BQ6" s="626"/>
      <c r="BR6" s="626"/>
      <c r="BS6" s="627">
        <v>397268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277247</v>
      </c>
      <c r="CS6" s="624"/>
      <c r="CT6" s="624"/>
      <c r="CU6" s="624"/>
      <c r="CV6" s="624"/>
      <c r="CW6" s="624"/>
      <c r="CX6" s="624"/>
      <c r="CY6" s="625"/>
      <c r="CZ6" s="617">
        <v>0.6</v>
      </c>
      <c r="DA6" s="618"/>
      <c r="DB6" s="618"/>
      <c r="DC6" s="634"/>
      <c r="DD6" s="632">
        <v>1606</v>
      </c>
      <c r="DE6" s="624"/>
      <c r="DF6" s="624"/>
      <c r="DG6" s="624"/>
      <c r="DH6" s="624"/>
      <c r="DI6" s="624"/>
      <c r="DJ6" s="624"/>
      <c r="DK6" s="624"/>
      <c r="DL6" s="624"/>
      <c r="DM6" s="624"/>
      <c r="DN6" s="624"/>
      <c r="DO6" s="624"/>
      <c r="DP6" s="625"/>
      <c r="DQ6" s="632">
        <v>277239</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8812</v>
      </c>
      <c r="S7" s="624"/>
      <c r="T7" s="624"/>
      <c r="U7" s="624"/>
      <c r="V7" s="624"/>
      <c r="W7" s="624"/>
      <c r="X7" s="624"/>
      <c r="Y7" s="625"/>
      <c r="Z7" s="626">
        <v>0</v>
      </c>
      <c r="AA7" s="626"/>
      <c r="AB7" s="626"/>
      <c r="AC7" s="626"/>
      <c r="AD7" s="627">
        <v>8812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9642745</v>
      </c>
      <c r="BH7" s="624"/>
      <c r="BI7" s="624"/>
      <c r="BJ7" s="624"/>
      <c r="BK7" s="624"/>
      <c r="BL7" s="624"/>
      <c r="BM7" s="624"/>
      <c r="BN7" s="625"/>
      <c r="BO7" s="626">
        <v>40.5</v>
      </c>
      <c r="BP7" s="626"/>
      <c r="BQ7" s="626"/>
      <c r="BR7" s="626"/>
      <c r="BS7" s="627">
        <v>397268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5617221</v>
      </c>
      <c r="CS7" s="624"/>
      <c r="CT7" s="624"/>
      <c r="CU7" s="624"/>
      <c r="CV7" s="624"/>
      <c r="CW7" s="624"/>
      <c r="CX7" s="624"/>
      <c r="CY7" s="625"/>
      <c r="CZ7" s="626">
        <v>11.9</v>
      </c>
      <c r="DA7" s="626"/>
      <c r="DB7" s="626"/>
      <c r="DC7" s="626"/>
      <c r="DD7" s="632">
        <v>17421</v>
      </c>
      <c r="DE7" s="624"/>
      <c r="DF7" s="624"/>
      <c r="DG7" s="624"/>
      <c r="DH7" s="624"/>
      <c r="DI7" s="624"/>
      <c r="DJ7" s="624"/>
      <c r="DK7" s="624"/>
      <c r="DL7" s="624"/>
      <c r="DM7" s="624"/>
      <c r="DN7" s="624"/>
      <c r="DO7" s="624"/>
      <c r="DP7" s="625"/>
      <c r="DQ7" s="632">
        <v>5026243</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154723</v>
      </c>
      <c r="S8" s="624"/>
      <c r="T8" s="624"/>
      <c r="U8" s="624"/>
      <c r="V8" s="624"/>
      <c r="W8" s="624"/>
      <c r="X8" s="624"/>
      <c r="Y8" s="625"/>
      <c r="Z8" s="626">
        <v>0.3</v>
      </c>
      <c r="AA8" s="626"/>
      <c r="AB8" s="626"/>
      <c r="AC8" s="626"/>
      <c r="AD8" s="627">
        <v>154723</v>
      </c>
      <c r="AE8" s="627"/>
      <c r="AF8" s="627"/>
      <c r="AG8" s="627"/>
      <c r="AH8" s="627"/>
      <c r="AI8" s="627"/>
      <c r="AJ8" s="627"/>
      <c r="AK8" s="627"/>
      <c r="AL8" s="628">
        <v>0.6</v>
      </c>
      <c r="AM8" s="629"/>
      <c r="AN8" s="629"/>
      <c r="AO8" s="630"/>
      <c r="AP8" s="620" t="s">
        <v>243</v>
      </c>
      <c r="AQ8" s="621"/>
      <c r="AR8" s="621"/>
      <c r="AS8" s="621"/>
      <c r="AT8" s="621"/>
      <c r="AU8" s="621"/>
      <c r="AV8" s="621"/>
      <c r="AW8" s="621"/>
      <c r="AX8" s="621"/>
      <c r="AY8" s="621"/>
      <c r="AZ8" s="621"/>
      <c r="BA8" s="621"/>
      <c r="BB8" s="621"/>
      <c r="BC8" s="621"/>
      <c r="BD8" s="621"/>
      <c r="BE8" s="621"/>
      <c r="BF8" s="622"/>
      <c r="BG8" s="623">
        <v>227269</v>
      </c>
      <c r="BH8" s="624"/>
      <c r="BI8" s="624"/>
      <c r="BJ8" s="624"/>
      <c r="BK8" s="624"/>
      <c r="BL8" s="624"/>
      <c r="BM8" s="624"/>
      <c r="BN8" s="625"/>
      <c r="BO8" s="626">
        <v>1</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17290835</v>
      </c>
      <c r="CS8" s="624"/>
      <c r="CT8" s="624"/>
      <c r="CU8" s="624"/>
      <c r="CV8" s="624"/>
      <c r="CW8" s="624"/>
      <c r="CX8" s="624"/>
      <c r="CY8" s="625"/>
      <c r="CZ8" s="626">
        <v>36.6</v>
      </c>
      <c r="DA8" s="626"/>
      <c r="DB8" s="626"/>
      <c r="DC8" s="626"/>
      <c r="DD8" s="632">
        <v>277240</v>
      </c>
      <c r="DE8" s="624"/>
      <c r="DF8" s="624"/>
      <c r="DG8" s="624"/>
      <c r="DH8" s="624"/>
      <c r="DI8" s="624"/>
      <c r="DJ8" s="624"/>
      <c r="DK8" s="624"/>
      <c r="DL8" s="624"/>
      <c r="DM8" s="624"/>
      <c r="DN8" s="624"/>
      <c r="DO8" s="624"/>
      <c r="DP8" s="625"/>
      <c r="DQ8" s="632">
        <v>9029567</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106541</v>
      </c>
      <c r="S9" s="624"/>
      <c r="T9" s="624"/>
      <c r="U9" s="624"/>
      <c r="V9" s="624"/>
      <c r="W9" s="624"/>
      <c r="X9" s="624"/>
      <c r="Y9" s="625"/>
      <c r="Z9" s="626">
        <v>0.2</v>
      </c>
      <c r="AA9" s="626"/>
      <c r="AB9" s="626"/>
      <c r="AC9" s="626"/>
      <c r="AD9" s="627">
        <v>106541</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7619384</v>
      </c>
      <c r="BH9" s="624"/>
      <c r="BI9" s="624"/>
      <c r="BJ9" s="624"/>
      <c r="BK9" s="624"/>
      <c r="BL9" s="624"/>
      <c r="BM9" s="624"/>
      <c r="BN9" s="625"/>
      <c r="BO9" s="626">
        <v>32</v>
      </c>
      <c r="BP9" s="626"/>
      <c r="BQ9" s="626"/>
      <c r="BR9" s="626"/>
      <c r="BS9" s="627" t="s">
        <v>189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4145353</v>
      </c>
      <c r="CS9" s="624"/>
      <c r="CT9" s="624"/>
      <c r="CU9" s="624"/>
      <c r="CV9" s="624"/>
      <c r="CW9" s="624"/>
      <c r="CX9" s="624"/>
      <c r="CY9" s="625"/>
      <c r="CZ9" s="626">
        <v>8.8000000000000007</v>
      </c>
      <c r="DA9" s="626"/>
      <c r="DB9" s="626"/>
      <c r="DC9" s="626"/>
      <c r="DD9" s="632">
        <v>76280</v>
      </c>
      <c r="DE9" s="624"/>
      <c r="DF9" s="624"/>
      <c r="DG9" s="624"/>
      <c r="DH9" s="624"/>
      <c r="DI9" s="624"/>
      <c r="DJ9" s="624"/>
      <c r="DK9" s="624"/>
      <c r="DL9" s="624"/>
      <c r="DM9" s="624"/>
      <c r="DN9" s="624"/>
      <c r="DO9" s="624"/>
      <c r="DP9" s="625"/>
      <c r="DQ9" s="632">
        <v>2924890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189</v>
      </c>
      <c r="S10" s="624"/>
      <c r="T10" s="624"/>
      <c r="U10" s="624"/>
      <c r="V10" s="624"/>
      <c r="W10" s="624"/>
      <c r="X10" s="624"/>
      <c r="Y10" s="625"/>
      <c r="Z10" s="626" t="s">
        <v>189</v>
      </c>
      <c r="AA10" s="626"/>
      <c r="AB10" s="626"/>
      <c r="AC10" s="626"/>
      <c r="AD10" s="627" t="s">
        <v>244</v>
      </c>
      <c r="AE10" s="627"/>
      <c r="AF10" s="627"/>
      <c r="AG10" s="627"/>
      <c r="AH10" s="627"/>
      <c r="AI10" s="627"/>
      <c r="AJ10" s="627"/>
      <c r="AK10" s="627"/>
      <c r="AL10" s="628" t="s">
        <v>244</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383115</v>
      </c>
      <c r="BH10" s="624"/>
      <c r="BI10" s="624"/>
      <c r="BJ10" s="624"/>
      <c r="BK10" s="624"/>
      <c r="BL10" s="624"/>
      <c r="BM10" s="624"/>
      <c r="BN10" s="625"/>
      <c r="BO10" s="626">
        <v>1.6</v>
      </c>
      <c r="BP10" s="626"/>
      <c r="BQ10" s="626"/>
      <c r="BR10" s="626"/>
      <c r="BS10" s="627" t="s">
        <v>244</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38710</v>
      </c>
      <c r="CS10" s="624"/>
      <c r="CT10" s="624"/>
      <c r="CU10" s="624"/>
      <c r="CV10" s="624"/>
      <c r="CW10" s="624"/>
      <c r="CX10" s="624"/>
      <c r="CY10" s="625"/>
      <c r="CZ10" s="626">
        <v>0.1</v>
      </c>
      <c r="DA10" s="626"/>
      <c r="DB10" s="626"/>
      <c r="DC10" s="626"/>
      <c r="DD10" s="632" t="s">
        <v>189</v>
      </c>
      <c r="DE10" s="624"/>
      <c r="DF10" s="624"/>
      <c r="DG10" s="624"/>
      <c r="DH10" s="624"/>
      <c r="DI10" s="624"/>
      <c r="DJ10" s="624"/>
      <c r="DK10" s="624"/>
      <c r="DL10" s="624"/>
      <c r="DM10" s="624"/>
      <c r="DN10" s="624"/>
      <c r="DO10" s="624"/>
      <c r="DP10" s="625"/>
      <c r="DQ10" s="632">
        <v>8710</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2988934</v>
      </c>
      <c r="S11" s="624"/>
      <c r="T11" s="624"/>
      <c r="U11" s="624"/>
      <c r="V11" s="624"/>
      <c r="W11" s="624"/>
      <c r="X11" s="624"/>
      <c r="Y11" s="625"/>
      <c r="Z11" s="628">
        <v>6</v>
      </c>
      <c r="AA11" s="629"/>
      <c r="AB11" s="629"/>
      <c r="AC11" s="635"/>
      <c r="AD11" s="632">
        <v>2988934</v>
      </c>
      <c r="AE11" s="624"/>
      <c r="AF11" s="624"/>
      <c r="AG11" s="624"/>
      <c r="AH11" s="624"/>
      <c r="AI11" s="624"/>
      <c r="AJ11" s="624"/>
      <c r="AK11" s="625"/>
      <c r="AL11" s="628">
        <v>11.2</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1412977</v>
      </c>
      <c r="BH11" s="624"/>
      <c r="BI11" s="624"/>
      <c r="BJ11" s="624"/>
      <c r="BK11" s="624"/>
      <c r="BL11" s="624"/>
      <c r="BM11" s="624"/>
      <c r="BN11" s="625"/>
      <c r="BO11" s="626">
        <v>5.9</v>
      </c>
      <c r="BP11" s="626"/>
      <c r="BQ11" s="626"/>
      <c r="BR11" s="626"/>
      <c r="BS11" s="627">
        <v>397268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433158</v>
      </c>
      <c r="CS11" s="624"/>
      <c r="CT11" s="624"/>
      <c r="CU11" s="624"/>
      <c r="CV11" s="624"/>
      <c r="CW11" s="624"/>
      <c r="CX11" s="624"/>
      <c r="CY11" s="625"/>
      <c r="CZ11" s="626">
        <v>0.9</v>
      </c>
      <c r="DA11" s="626"/>
      <c r="DB11" s="626"/>
      <c r="DC11" s="626"/>
      <c r="DD11" s="632">
        <v>295543</v>
      </c>
      <c r="DE11" s="624"/>
      <c r="DF11" s="624"/>
      <c r="DG11" s="624"/>
      <c r="DH11" s="624"/>
      <c r="DI11" s="624"/>
      <c r="DJ11" s="624"/>
      <c r="DK11" s="624"/>
      <c r="DL11" s="624"/>
      <c r="DM11" s="624"/>
      <c r="DN11" s="624"/>
      <c r="DO11" s="624"/>
      <c r="DP11" s="625"/>
      <c r="DQ11" s="632">
        <v>139838</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23288</v>
      </c>
      <c r="S12" s="624"/>
      <c r="T12" s="624"/>
      <c r="U12" s="624"/>
      <c r="V12" s="624"/>
      <c r="W12" s="624"/>
      <c r="X12" s="624"/>
      <c r="Y12" s="625"/>
      <c r="Z12" s="626">
        <v>0</v>
      </c>
      <c r="AA12" s="626"/>
      <c r="AB12" s="626"/>
      <c r="AC12" s="626"/>
      <c r="AD12" s="627">
        <v>23288</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11142697</v>
      </c>
      <c r="BH12" s="624"/>
      <c r="BI12" s="624"/>
      <c r="BJ12" s="624"/>
      <c r="BK12" s="624"/>
      <c r="BL12" s="624"/>
      <c r="BM12" s="624"/>
      <c r="BN12" s="625"/>
      <c r="BO12" s="626">
        <v>46.8</v>
      </c>
      <c r="BP12" s="626"/>
      <c r="BQ12" s="626"/>
      <c r="BR12" s="626"/>
      <c r="BS12" s="627" t="s">
        <v>244</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1256946</v>
      </c>
      <c r="CS12" s="624"/>
      <c r="CT12" s="624"/>
      <c r="CU12" s="624"/>
      <c r="CV12" s="624"/>
      <c r="CW12" s="624"/>
      <c r="CX12" s="624"/>
      <c r="CY12" s="625"/>
      <c r="CZ12" s="626">
        <v>2.7</v>
      </c>
      <c r="DA12" s="626"/>
      <c r="DB12" s="626"/>
      <c r="DC12" s="626"/>
      <c r="DD12" s="632">
        <v>561</v>
      </c>
      <c r="DE12" s="624"/>
      <c r="DF12" s="624"/>
      <c r="DG12" s="624"/>
      <c r="DH12" s="624"/>
      <c r="DI12" s="624"/>
      <c r="DJ12" s="624"/>
      <c r="DK12" s="624"/>
      <c r="DL12" s="624"/>
      <c r="DM12" s="624"/>
      <c r="DN12" s="624"/>
      <c r="DO12" s="624"/>
      <c r="DP12" s="625"/>
      <c r="DQ12" s="632">
        <v>881650</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189</v>
      </c>
      <c r="S13" s="624"/>
      <c r="T13" s="624"/>
      <c r="U13" s="624"/>
      <c r="V13" s="624"/>
      <c r="W13" s="624"/>
      <c r="X13" s="624"/>
      <c r="Y13" s="625"/>
      <c r="Z13" s="626" t="s">
        <v>189</v>
      </c>
      <c r="AA13" s="626"/>
      <c r="AB13" s="626"/>
      <c r="AC13" s="626"/>
      <c r="AD13" s="627" t="s">
        <v>244</v>
      </c>
      <c r="AE13" s="627"/>
      <c r="AF13" s="627"/>
      <c r="AG13" s="627"/>
      <c r="AH13" s="627"/>
      <c r="AI13" s="627"/>
      <c r="AJ13" s="627"/>
      <c r="AK13" s="627"/>
      <c r="AL13" s="628" t="s">
        <v>244</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11097390</v>
      </c>
      <c r="BH13" s="624"/>
      <c r="BI13" s="624"/>
      <c r="BJ13" s="624"/>
      <c r="BK13" s="624"/>
      <c r="BL13" s="624"/>
      <c r="BM13" s="624"/>
      <c r="BN13" s="625"/>
      <c r="BO13" s="626">
        <v>46.6</v>
      </c>
      <c r="BP13" s="626"/>
      <c r="BQ13" s="626"/>
      <c r="BR13" s="626"/>
      <c r="BS13" s="627" t="s">
        <v>189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6879512</v>
      </c>
      <c r="CS13" s="624"/>
      <c r="CT13" s="624"/>
      <c r="CU13" s="624"/>
      <c r="CV13" s="624"/>
      <c r="CW13" s="624"/>
      <c r="CX13" s="624"/>
      <c r="CY13" s="625"/>
      <c r="CZ13" s="626">
        <v>14.6</v>
      </c>
      <c r="DA13" s="626"/>
      <c r="DB13" s="626"/>
      <c r="DC13" s="626"/>
      <c r="DD13" s="632">
        <v>3838901</v>
      </c>
      <c r="DE13" s="624"/>
      <c r="DF13" s="624"/>
      <c r="DG13" s="624"/>
      <c r="DH13" s="624"/>
      <c r="DI13" s="624"/>
      <c r="DJ13" s="624"/>
      <c r="DK13" s="624"/>
      <c r="DL13" s="624"/>
      <c r="DM13" s="624"/>
      <c r="DN13" s="624"/>
      <c r="DO13" s="624"/>
      <c r="DP13" s="625"/>
      <c r="DQ13" s="632">
        <v>4970614</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353373</v>
      </c>
      <c r="BH14" s="624"/>
      <c r="BI14" s="624"/>
      <c r="BJ14" s="624"/>
      <c r="BK14" s="624"/>
      <c r="BL14" s="624"/>
      <c r="BM14" s="624"/>
      <c r="BN14" s="625"/>
      <c r="BO14" s="626">
        <v>1.5</v>
      </c>
      <c r="BP14" s="626"/>
      <c r="BQ14" s="626"/>
      <c r="BR14" s="626"/>
      <c r="BS14" s="627" t="s">
        <v>244</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1315669</v>
      </c>
      <c r="CS14" s="624"/>
      <c r="CT14" s="624"/>
      <c r="CU14" s="624"/>
      <c r="CV14" s="624"/>
      <c r="CW14" s="624"/>
      <c r="CX14" s="624"/>
      <c r="CY14" s="625"/>
      <c r="CZ14" s="626">
        <v>2.8</v>
      </c>
      <c r="DA14" s="626"/>
      <c r="DB14" s="626"/>
      <c r="DC14" s="626"/>
      <c r="DD14" s="632">
        <v>194140</v>
      </c>
      <c r="DE14" s="624"/>
      <c r="DF14" s="624"/>
      <c r="DG14" s="624"/>
      <c r="DH14" s="624"/>
      <c r="DI14" s="624"/>
      <c r="DJ14" s="624"/>
      <c r="DK14" s="624"/>
      <c r="DL14" s="624"/>
      <c r="DM14" s="624"/>
      <c r="DN14" s="624"/>
      <c r="DO14" s="624"/>
      <c r="DP14" s="625"/>
      <c r="DQ14" s="632">
        <v>1135371</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189</v>
      </c>
      <c r="S15" s="624"/>
      <c r="T15" s="624"/>
      <c r="U15" s="624"/>
      <c r="V15" s="624"/>
      <c r="W15" s="624"/>
      <c r="X15" s="624"/>
      <c r="Y15" s="625"/>
      <c r="Z15" s="626" t="s">
        <v>244</v>
      </c>
      <c r="AA15" s="626"/>
      <c r="AB15" s="626"/>
      <c r="AC15" s="626"/>
      <c r="AD15" s="627" t="s">
        <v>189</v>
      </c>
      <c r="AE15" s="627"/>
      <c r="AF15" s="627"/>
      <c r="AG15" s="627"/>
      <c r="AH15" s="627"/>
      <c r="AI15" s="627"/>
      <c r="AJ15" s="627"/>
      <c r="AK15" s="627"/>
      <c r="AL15" s="628" t="s">
        <v>189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850162</v>
      </c>
      <c r="BH15" s="624"/>
      <c r="BI15" s="624"/>
      <c r="BJ15" s="624"/>
      <c r="BK15" s="624"/>
      <c r="BL15" s="624"/>
      <c r="BM15" s="624"/>
      <c r="BN15" s="625"/>
      <c r="BO15" s="626">
        <v>3.6</v>
      </c>
      <c r="BP15" s="626"/>
      <c r="BQ15" s="626"/>
      <c r="BR15" s="626"/>
      <c r="BS15" s="627" t="s">
        <v>244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8061671</v>
      </c>
      <c r="CS15" s="624"/>
      <c r="CT15" s="624"/>
      <c r="CU15" s="624"/>
      <c r="CV15" s="624"/>
      <c r="CW15" s="624"/>
      <c r="CX15" s="624"/>
      <c r="CY15" s="625"/>
      <c r="CZ15" s="626">
        <v>17.100000000000001</v>
      </c>
      <c r="DA15" s="626"/>
      <c r="DB15" s="626"/>
      <c r="DC15" s="626"/>
      <c r="DD15" s="632">
        <v>3788202</v>
      </c>
      <c r="DE15" s="624"/>
      <c r="DF15" s="624"/>
      <c r="DG15" s="624"/>
      <c r="DH15" s="624"/>
      <c r="DI15" s="624"/>
      <c r="DJ15" s="624"/>
      <c r="DK15" s="624"/>
      <c r="DL15" s="624"/>
      <c r="DM15" s="624"/>
      <c r="DN15" s="624"/>
      <c r="DO15" s="624"/>
      <c r="DP15" s="625"/>
      <c r="DQ15" s="632">
        <v>4819159</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68522</v>
      </c>
      <c r="S16" s="624"/>
      <c r="T16" s="624"/>
      <c r="U16" s="624"/>
      <c r="V16" s="624"/>
      <c r="W16" s="624"/>
      <c r="X16" s="624"/>
      <c r="Y16" s="625"/>
      <c r="Z16" s="626">
        <v>0.1</v>
      </c>
      <c r="AA16" s="626"/>
      <c r="AB16" s="626"/>
      <c r="AC16" s="626"/>
      <c r="AD16" s="627">
        <v>68522</v>
      </c>
      <c r="AE16" s="627"/>
      <c r="AF16" s="627"/>
      <c r="AG16" s="627"/>
      <c r="AH16" s="627"/>
      <c r="AI16" s="627"/>
      <c r="AJ16" s="627"/>
      <c r="AK16" s="627"/>
      <c r="AL16" s="628">
        <v>0.3</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189</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189</v>
      </c>
      <c r="CS16" s="624"/>
      <c r="CT16" s="624"/>
      <c r="CU16" s="624"/>
      <c r="CV16" s="624"/>
      <c r="CW16" s="624"/>
      <c r="CX16" s="624"/>
      <c r="CY16" s="625"/>
      <c r="CZ16" s="626" t="s">
        <v>244</v>
      </c>
      <c r="DA16" s="626"/>
      <c r="DB16" s="626"/>
      <c r="DC16" s="626"/>
      <c r="DD16" s="632" t="s">
        <v>189</v>
      </c>
      <c r="DE16" s="624"/>
      <c r="DF16" s="624"/>
      <c r="DG16" s="624"/>
      <c r="DH16" s="624"/>
      <c r="DI16" s="624"/>
      <c r="DJ16" s="624"/>
      <c r="DK16" s="624"/>
      <c r="DL16" s="624"/>
      <c r="DM16" s="624"/>
      <c r="DN16" s="624"/>
      <c r="DO16" s="624"/>
      <c r="DP16" s="625"/>
      <c r="DQ16" s="632" t="s">
        <v>244</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406258</v>
      </c>
      <c r="S17" s="624"/>
      <c r="T17" s="624"/>
      <c r="U17" s="624"/>
      <c r="V17" s="624"/>
      <c r="W17" s="624"/>
      <c r="X17" s="624"/>
      <c r="Y17" s="625"/>
      <c r="Z17" s="626">
        <v>0.8</v>
      </c>
      <c r="AA17" s="626"/>
      <c r="AB17" s="626"/>
      <c r="AC17" s="626"/>
      <c r="AD17" s="627">
        <v>406258</v>
      </c>
      <c r="AE17" s="627"/>
      <c r="AF17" s="627"/>
      <c r="AG17" s="627"/>
      <c r="AH17" s="627"/>
      <c r="AI17" s="627"/>
      <c r="AJ17" s="627"/>
      <c r="AK17" s="627"/>
      <c r="AL17" s="628">
        <v>1.5</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189</v>
      </c>
      <c r="BH17" s="624"/>
      <c r="BI17" s="624"/>
      <c r="BJ17" s="624"/>
      <c r="BK17" s="624"/>
      <c r="BL17" s="624"/>
      <c r="BM17" s="624"/>
      <c r="BN17" s="625"/>
      <c r="BO17" s="626" t="s">
        <v>189</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1885797</v>
      </c>
      <c r="CS17" s="624"/>
      <c r="CT17" s="624"/>
      <c r="CU17" s="624"/>
      <c r="CV17" s="624"/>
      <c r="CW17" s="624"/>
      <c r="CX17" s="624"/>
      <c r="CY17" s="625"/>
      <c r="CZ17" s="626">
        <v>4</v>
      </c>
      <c r="DA17" s="626"/>
      <c r="DB17" s="626"/>
      <c r="DC17" s="626"/>
      <c r="DD17" s="632" t="s">
        <v>244</v>
      </c>
      <c r="DE17" s="624"/>
      <c r="DF17" s="624"/>
      <c r="DG17" s="624"/>
      <c r="DH17" s="624"/>
      <c r="DI17" s="624"/>
      <c r="DJ17" s="624"/>
      <c r="DK17" s="624"/>
      <c r="DL17" s="624"/>
      <c r="DM17" s="624"/>
      <c r="DN17" s="624"/>
      <c r="DO17" s="624"/>
      <c r="DP17" s="625"/>
      <c r="DQ17" s="632">
        <v>1777410</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165233</v>
      </c>
      <c r="S18" s="624"/>
      <c r="T18" s="624"/>
      <c r="U18" s="624"/>
      <c r="V18" s="624"/>
      <c r="W18" s="624"/>
      <c r="X18" s="624"/>
      <c r="Y18" s="625"/>
      <c r="Z18" s="626">
        <v>0.3</v>
      </c>
      <c r="AA18" s="626"/>
      <c r="AB18" s="626"/>
      <c r="AC18" s="626"/>
      <c r="AD18" s="627">
        <v>165233</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189</v>
      </c>
      <c r="BH18" s="624"/>
      <c r="BI18" s="624"/>
      <c r="BJ18" s="624"/>
      <c r="BK18" s="624"/>
      <c r="BL18" s="624"/>
      <c r="BM18" s="624"/>
      <c r="BN18" s="625"/>
      <c r="BO18" s="626" t="s">
        <v>244</v>
      </c>
      <c r="BP18" s="626"/>
      <c r="BQ18" s="626"/>
      <c r="BR18" s="626"/>
      <c r="BS18" s="627" t="s">
        <v>244</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189</v>
      </c>
      <c r="DA18" s="626"/>
      <c r="DB18" s="626"/>
      <c r="DC18" s="626"/>
      <c r="DD18" s="632" t="s">
        <v>189</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164244</v>
      </c>
      <c r="S19" s="624"/>
      <c r="T19" s="624"/>
      <c r="U19" s="624"/>
      <c r="V19" s="624"/>
      <c r="W19" s="624"/>
      <c r="X19" s="624"/>
      <c r="Y19" s="625"/>
      <c r="Z19" s="626">
        <v>0.3</v>
      </c>
      <c r="AA19" s="626"/>
      <c r="AB19" s="626"/>
      <c r="AC19" s="626"/>
      <c r="AD19" s="627">
        <v>164244</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1836373</v>
      </c>
      <c r="BH19" s="624"/>
      <c r="BI19" s="624"/>
      <c r="BJ19" s="624"/>
      <c r="BK19" s="624"/>
      <c r="BL19" s="624"/>
      <c r="BM19" s="624"/>
      <c r="BN19" s="625"/>
      <c r="BO19" s="626">
        <v>7.7</v>
      </c>
      <c r="BP19" s="626"/>
      <c r="BQ19" s="626"/>
      <c r="BR19" s="626"/>
      <c r="BS19" s="627" t="s">
        <v>244</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189</v>
      </c>
      <c r="DA19" s="626"/>
      <c r="DB19" s="626"/>
      <c r="DC19" s="626"/>
      <c r="DD19" s="632" t="s">
        <v>189</v>
      </c>
      <c r="DE19" s="624"/>
      <c r="DF19" s="624"/>
      <c r="DG19" s="624"/>
      <c r="DH19" s="624"/>
      <c r="DI19" s="624"/>
      <c r="DJ19" s="624"/>
      <c r="DK19" s="624"/>
      <c r="DL19" s="624"/>
      <c r="DM19" s="624"/>
      <c r="DN19" s="624"/>
      <c r="DO19" s="624"/>
      <c r="DP19" s="625"/>
      <c r="DQ19" s="632" t="s">
        <v>189</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989</v>
      </c>
      <c r="S20" s="624"/>
      <c r="T20" s="624"/>
      <c r="U20" s="624"/>
      <c r="V20" s="624"/>
      <c r="W20" s="624"/>
      <c r="X20" s="624"/>
      <c r="Y20" s="625"/>
      <c r="Z20" s="626">
        <v>0</v>
      </c>
      <c r="AA20" s="626"/>
      <c r="AB20" s="626"/>
      <c r="AC20" s="626"/>
      <c r="AD20" s="627">
        <v>989</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1836373</v>
      </c>
      <c r="BH20" s="624"/>
      <c r="BI20" s="624"/>
      <c r="BJ20" s="624"/>
      <c r="BK20" s="624"/>
      <c r="BL20" s="624"/>
      <c r="BM20" s="624"/>
      <c r="BN20" s="625"/>
      <c r="BO20" s="626">
        <v>7.7</v>
      </c>
      <c r="BP20" s="626"/>
      <c r="BQ20" s="626"/>
      <c r="BR20" s="626"/>
      <c r="BS20" s="627" t="s">
        <v>244</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47202119</v>
      </c>
      <c r="CS20" s="624"/>
      <c r="CT20" s="624"/>
      <c r="CU20" s="624"/>
      <c r="CV20" s="624"/>
      <c r="CW20" s="624"/>
      <c r="CX20" s="624"/>
      <c r="CY20" s="625"/>
      <c r="CZ20" s="626">
        <v>100</v>
      </c>
      <c r="DA20" s="626"/>
      <c r="DB20" s="626"/>
      <c r="DC20" s="626"/>
      <c r="DD20" s="632">
        <v>8489894</v>
      </c>
      <c r="DE20" s="624"/>
      <c r="DF20" s="624"/>
      <c r="DG20" s="624"/>
      <c r="DH20" s="624"/>
      <c r="DI20" s="624"/>
      <c r="DJ20" s="624"/>
      <c r="DK20" s="624"/>
      <c r="DL20" s="624"/>
      <c r="DM20" s="624"/>
      <c r="DN20" s="624"/>
      <c r="DO20" s="624"/>
      <c r="DP20" s="625"/>
      <c r="DQ20" s="632">
        <v>30990691</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917160</v>
      </c>
      <c r="S21" s="624"/>
      <c r="T21" s="624"/>
      <c r="U21" s="624"/>
      <c r="V21" s="624"/>
      <c r="W21" s="624"/>
      <c r="X21" s="624"/>
      <c r="Y21" s="625"/>
      <c r="Z21" s="626">
        <v>1.8</v>
      </c>
      <c r="AA21" s="626"/>
      <c r="AB21" s="626"/>
      <c r="AC21" s="626"/>
      <c r="AD21" s="627">
        <v>730313</v>
      </c>
      <c r="AE21" s="627"/>
      <c r="AF21" s="627"/>
      <c r="AG21" s="627"/>
      <c r="AH21" s="627"/>
      <c r="AI21" s="627"/>
      <c r="AJ21" s="627"/>
      <c r="AK21" s="627"/>
      <c r="AL21" s="628">
        <v>2.7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1249</v>
      </c>
      <c r="BH21" s="624"/>
      <c r="BI21" s="624"/>
      <c r="BJ21" s="624"/>
      <c r="BK21" s="624"/>
      <c r="BL21" s="624"/>
      <c r="BM21" s="624"/>
      <c r="BN21" s="625"/>
      <c r="BO21" s="626">
        <v>0</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730313</v>
      </c>
      <c r="S22" s="624"/>
      <c r="T22" s="624"/>
      <c r="U22" s="624"/>
      <c r="V22" s="624"/>
      <c r="W22" s="624"/>
      <c r="X22" s="624"/>
      <c r="Y22" s="625"/>
      <c r="Z22" s="626">
        <v>1.5</v>
      </c>
      <c r="AA22" s="626"/>
      <c r="AB22" s="626"/>
      <c r="AC22" s="626"/>
      <c r="AD22" s="627">
        <v>730313</v>
      </c>
      <c r="AE22" s="627"/>
      <c r="AF22" s="627"/>
      <c r="AG22" s="627"/>
      <c r="AH22" s="627"/>
      <c r="AI22" s="627"/>
      <c r="AJ22" s="627"/>
      <c r="AK22" s="627"/>
      <c r="AL22" s="628">
        <v>2.7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189</v>
      </c>
      <c r="BP22" s="626"/>
      <c r="BQ22" s="626"/>
      <c r="BR22" s="626"/>
      <c r="BS22" s="627" t="s">
        <v>244</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186847</v>
      </c>
      <c r="S23" s="624"/>
      <c r="T23" s="624"/>
      <c r="U23" s="624"/>
      <c r="V23" s="624"/>
      <c r="W23" s="624"/>
      <c r="X23" s="624"/>
      <c r="Y23" s="625"/>
      <c r="Z23" s="626">
        <v>0.4</v>
      </c>
      <c r="AA23" s="626"/>
      <c r="AB23" s="626"/>
      <c r="AC23" s="626"/>
      <c r="AD23" s="627" t="s">
        <v>189</v>
      </c>
      <c r="AE23" s="627"/>
      <c r="AF23" s="627"/>
      <c r="AG23" s="627"/>
      <c r="AH23" s="627"/>
      <c r="AI23" s="627"/>
      <c r="AJ23" s="627"/>
      <c r="AK23" s="627"/>
      <c r="AL23" s="628" t="s">
        <v>244</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1835124</v>
      </c>
      <c r="BH23" s="624"/>
      <c r="BI23" s="624"/>
      <c r="BJ23" s="624"/>
      <c r="BK23" s="624"/>
      <c r="BL23" s="624"/>
      <c r="BM23" s="624"/>
      <c r="BN23" s="625"/>
      <c r="BO23" s="626">
        <v>7.7</v>
      </c>
      <c r="BP23" s="626"/>
      <c r="BQ23" s="626"/>
      <c r="BR23" s="626"/>
      <c r="BS23" s="627" t="s">
        <v>244</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189</v>
      </c>
      <c r="S24" s="624"/>
      <c r="T24" s="624"/>
      <c r="U24" s="624"/>
      <c r="V24" s="624"/>
      <c r="W24" s="624"/>
      <c r="X24" s="624"/>
      <c r="Y24" s="625"/>
      <c r="Z24" s="626" t="s">
        <v>244</v>
      </c>
      <c r="AA24" s="626"/>
      <c r="AB24" s="626"/>
      <c r="AC24" s="626"/>
      <c r="AD24" s="627" t="s">
        <v>189</v>
      </c>
      <c r="AE24" s="627"/>
      <c r="AF24" s="627"/>
      <c r="AG24" s="627"/>
      <c r="AH24" s="627"/>
      <c r="AI24" s="627"/>
      <c r="AJ24" s="627"/>
      <c r="AK24" s="627"/>
      <c r="AL24" s="628" t="s">
        <v>189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189</v>
      </c>
      <c r="BP24" s="626"/>
      <c r="BQ24" s="626"/>
      <c r="BR24" s="626"/>
      <c r="BS24" s="627" t="s">
        <v>244</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18217565</v>
      </c>
      <c r="CS24" s="613"/>
      <c r="CT24" s="613"/>
      <c r="CU24" s="613"/>
      <c r="CV24" s="613"/>
      <c r="CW24" s="613"/>
      <c r="CX24" s="613"/>
      <c r="CY24" s="614"/>
      <c r="CZ24" s="617">
        <v>38.6</v>
      </c>
      <c r="DA24" s="618"/>
      <c r="DB24" s="618"/>
      <c r="DC24" s="634"/>
      <c r="DD24" s="658">
        <v>10763650</v>
      </c>
      <c r="DE24" s="613"/>
      <c r="DF24" s="613"/>
      <c r="DG24" s="613"/>
      <c r="DH24" s="613"/>
      <c r="DI24" s="613"/>
      <c r="DJ24" s="613"/>
      <c r="DK24" s="614"/>
      <c r="DL24" s="658">
        <v>10686561</v>
      </c>
      <c r="DM24" s="613"/>
      <c r="DN24" s="613"/>
      <c r="DO24" s="613"/>
      <c r="DP24" s="613"/>
      <c r="DQ24" s="613"/>
      <c r="DR24" s="613"/>
      <c r="DS24" s="613"/>
      <c r="DT24" s="613"/>
      <c r="DU24" s="613"/>
      <c r="DV24" s="614"/>
      <c r="DW24" s="617">
        <v>40.1</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29012315</v>
      </c>
      <c r="S25" s="624"/>
      <c r="T25" s="624"/>
      <c r="U25" s="624"/>
      <c r="V25" s="624"/>
      <c r="W25" s="624"/>
      <c r="X25" s="624"/>
      <c r="Y25" s="625"/>
      <c r="Z25" s="626">
        <v>58.2</v>
      </c>
      <c r="AA25" s="626"/>
      <c r="AB25" s="626"/>
      <c r="AC25" s="626"/>
      <c r="AD25" s="627">
        <v>26591894</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189</v>
      </c>
      <c r="BH25" s="624"/>
      <c r="BI25" s="624"/>
      <c r="BJ25" s="624"/>
      <c r="BK25" s="624"/>
      <c r="BL25" s="624"/>
      <c r="BM25" s="624"/>
      <c r="BN25" s="625"/>
      <c r="BO25" s="626" t="s">
        <v>244</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6079450</v>
      </c>
      <c r="CS25" s="655"/>
      <c r="CT25" s="655"/>
      <c r="CU25" s="655"/>
      <c r="CV25" s="655"/>
      <c r="CW25" s="655"/>
      <c r="CX25" s="655"/>
      <c r="CY25" s="656"/>
      <c r="CZ25" s="628">
        <v>12.9</v>
      </c>
      <c r="DA25" s="653"/>
      <c r="DB25" s="653"/>
      <c r="DC25" s="657"/>
      <c r="DD25" s="632">
        <v>5577356</v>
      </c>
      <c r="DE25" s="655"/>
      <c r="DF25" s="655"/>
      <c r="DG25" s="655"/>
      <c r="DH25" s="655"/>
      <c r="DI25" s="655"/>
      <c r="DJ25" s="655"/>
      <c r="DK25" s="656"/>
      <c r="DL25" s="632">
        <v>5526946</v>
      </c>
      <c r="DM25" s="655"/>
      <c r="DN25" s="655"/>
      <c r="DO25" s="655"/>
      <c r="DP25" s="655"/>
      <c r="DQ25" s="655"/>
      <c r="DR25" s="655"/>
      <c r="DS25" s="655"/>
      <c r="DT25" s="655"/>
      <c r="DU25" s="655"/>
      <c r="DV25" s="656"/>
      <c r="DW25" s="628">
        <v>20.7</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17807</v>
      </c>
      <c r="S26" s="624"/>
      <c r="T26" s="624"/>
      <c r="U26" s="624"/>
      <c r="V26" s="624"/>
      <c r="W26" s="624"/>
      <c r="X26" s="624"/>
      <c r="Y26" s="625"/>
      <c r="Z26" s="626">
        <v>0</v>
      </c>
      <c r="AA26" s="626"/>
      <c r="AB26" s="626"/>
      <c r="AC26" s="626"/>
      <c r="AD26" s="627">
        <v>17807</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189</v>
      </c>
      <c r="BP26" s="626"/>
      <c r="BQ26" s="626"/>
      <c r="BR26" s="626"/>
      <c r="BS26" s="627" t="s">
        <v>189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3382697</v>
      </c>
      <c r="CS26" s="624"/>
      <c r="CT26" s="624"/>
      <c r="CU26" s="624"/>
      <c r="CV26" s="624"/>
      <c r="CW26" s="624"/>
      <c r="CX26" s="624"/>
      <c r="CY26" s="625"/>
      <c r="CZ26" s="628">
        <v>7.2</v>
      </c>
      <c r="DA26" s="653"/>
      <c r="DB26" s="653"/>
      <c r="DC26" s="657"/>
      <c r="DD26" s="632">
        <v>2992303</v>
      </c>
      <c r="DE26" s="624"/>
      <c r="DF26" s="624"/>
      <c r="DG26" s="624"/>
      <c r="DH26" s="624"/>
      <c r="DI26" s="624"/>
      <c r="DJ26" s="624"/>
      <c r="DK26" s="625"/>
      <c r="DL26" s="632" t="s">
        <v>189</v>
      </c>
      <c r="DM26" s="624"/>
      <c r="DN26" s="624"/>
      <c r="DO26" s="624"/>
      <c r="DP26" s="624"/>
      <c r="DQ26" s="624"/>
      <c r="DR26" s="624"/>
      <c r="DS26" s="624"/>
      <c r="DT26" s="624"/>
      <c r="DU26" s="624"/>
      <c r="DV26" s="625"/>
      <c r="DW26" s="628" t="s">
        <v>244</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198494</v>
      </c>
      <c r="S27" s="624"/>
      <c r="T27" s="624"/>
      <c r="U27" s="624"/>
      <c r="V27" s="624"/>
      <c r="W27" s="624"/>
      <c r="X27" s="624"/>
      <c r="Y27" s="625"/>
      <c r="Z27" s="626">
        <v>0.4</v>
      </c>
      <c r="AA27" s="626"/>
      <c r="AB27" s="626"/>
      <c r="AC27" s="626"/>
      <c r="AD27" s="627" t="s">
        <v>244</v>
      </c>
      <c r="AE27" s="627"/>
      <c r="AF27" s="627"/>
      <c r="AG27" s="627"/>
      <c r="AH27" s="627"/>
      <c r="AI27" s="627"/>
      <c r="AJ27" s="627"/>
      <c r="AK27" s="627"/>
      <c r="AL27" s="628" t="s">
        <v>189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23825350</v>
      </c>
      <c r="BH27" s="624"/>
      <c r="BI27" s="624"/>
      <c r="BJ27" s="624"/>
      <c r="BK27" s="624"/>
      <c r="BL27" s="624"/>
      <c r="BM27" s="624"/>
      <c r="BN27" s="625"/>
      <c r="BO27" s="626">
        <v>100</v>
      </c>
      <c r="BP27" s="626"/>
      <c r="BQ27" s="626"/>
      <c r="BR27" s="626"/>
      <c r="BS27" s="627">
        <v>397268</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10252318</v>
      </c>
      <c r="CS27" s="655"/>
      <c r="CT27" s="655"/>
      <c r="CU27" s="655"/>
      <c r="CV27" s="655"/>
      <c r="CW27" s="655"/>
      <c r="CX27" s="655"/>
      <c r="CY27" s="656"/>
      <c r="CZ27" s="628">
        <v>21.7</v>
      </c>
      <c r="DA27" s="653"/>
      <c r="DB27" s="653"/>
      <c r="DC27" s="657"/>
      <c r="DD27" s="632">
        <v>3408884</v>
      </c>
      <c r="DE27" s="655"/>
      <c r="DF27" s="655"/>
      <c r="DG27" s="655"/>
      <c r="DH27" s="655"/>
      <c r="DI27" s="655"/>
      <c r="DJ27" s="655"/>
      <c r="DK27" s="656"/>
      <c r="DL27" s="632">
        <v>3382205</v>
      </c>
      <c r="DM27" s="655"/>
      <c r="DN27" s="655"/>
      <c r="DO27" s="655"/>
      <c r="DP27" s="655"/>
      <c r="DQ27" s="655"/>
      <c r="DR27" s="655"/>
      <c r="DS27" s="655"/>
      <c r="DT27" s="655"/>
      <c r="DU27" s="655"/>
      <c r="DV27" s="656"/>
      <c r="DW27" s="628">
        <v>12.7</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589447</v>
      </c>
      <c r="S28" s="624"/>
      <c r="T28" s="624"/>
      <c r="U28" s="624"/>
      <c r="V28" s="624"/>
      <c r="W28" s="624"/>
      <c r="X28" s="624"/>
      <c r="Y28" s="625"/>
      <c r="Z28" s="626">
        <v>1.2</v>
      </c>
      <c r="AA28" s="626"/>
      <c r="AB28" s="626"/>
      <c r="AC28" s="626"/>
      <c r="AD28" s="627">
        <v>29193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1885797</v>
      </c>
      <c r="CS28" s="624"/>
      <c r="CT28" s="624"/>
      <c r="CU28" s="624"/>
      <c r="CV28" s="624"/>
      <c r="CW28" s="624"/>
      <c r="CX28" s="624"/>
      <c r="CY28" s="625"/>
      <c r="CZ28" s="628">
        <v>4</v>
      </c>
      <c r="DA28" s="653"/>
      <c r="DB28" s="653"/>
      <c r="DC28" s="657"/>
      <c r="DD28" s="632">
        <v>1777410</v>
      </c>
      <c r="DE28" s="624"/>
      <c r="DF28" s="624"/>
      <c r="DG28" s="624"/>
      <c r="DH28" s="624"/>
      <c r="DI28" s="624"/>
      <c r="DJ28" s="624"/>
      <c r="DK28" s="625"/>
      <c r="DL28" s="632">
        <v>1777410</v>
      </c>
      <c r="DM28" s="624"/>
      <c r="DN28" s="624"/>
      <c r="DO28" s="624"/>
      <c r="DP28" s="624"/>
      <c r="DQ28" s="624"/>
      <c r="DR28" s="624"/>
      <c r="DS28" s="624"/>
      <c r="DT28" s="624"/>
      <c r="DU28" s="624"/>
      <c r="DV28" s="625"/>
      <c r="DW28" s="628">
        <v>6.7</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278317</v>
      </c>
      <c r="S29" s="624"/>
      <c r="T29" s="624"/>
      <c r="U29" s="624"/>
      <c r="V29" s="624"/>
      <c r="W29" s="624"/>
      <c r="X29" s="624"/>
      <c r="Y29" s="625"/>
      <c r="Z29" s="626">
        <v>0.6</v>
      </c>
      <c r="AA29" s="626"/>
      <c r="AB29" s="626"/>
      <c r="AC29" s="626"/>
      <c r="AD29" s="627" t="s">
        <v>244</v>
      </c>
      <c r="AE29" s="627"/>
      <c r="AF29" s="627"/>
      <c r="AG29" s="627"/>
      <c r="AH29" s="627"/>
      <c r="AI29" s="627"/>
      <c r="AJ29" s="627"/>
      <c r="AK29" s="627"/>
      <c r="AL29" s="628" t="s">
        <v>244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1885797</v>
      </c>
      <c r="CS29" s="655"/>
      <c r="CT29" s="655"/>
      <c r="CU29" s="655"/>
      <c r="CV29" s="655"/>
      <c r="CW29" s="655"/>
      <c r="CX29" s="655"/>
      <c r="CY29" s="656"/>
      <c r="CZ29" s="628">
        <v>4</v>
      </c>
      <c r="DA29" s="653"/>
      <c r="DB29" s="653"/>
      <c r="DC29" s="657"/>
      <c r="DD29" s="632">
        <v>1777410</v>
      </c>
      <c r="DE29" s="655"/>
      <c r="DF29" s="655"/>
      <c r="DG29" s="655"/>
      <c r="DH29" s="655"/>
      <c r="DI29" s="655"/>
      <c r="DJ29" s="655"/>
      <c r="DK29" s="656"/>
      <c r="DL29" s="632">
        <v>1777410</v>
      </c>
      <c r="DM29" s="655"/>
      <c r="DN29" s="655"/>
      <c r="DO29" s="655"/>
      <c r="DP29" s="655"/>
      <c r="DQ29" s="655"/>
      <c r="DR29" s="655"/>
      <c r="DS29" s="655"/>
      <c r="DT29" s="655"/>
      <c r="DU29" s="655"/>
      <c r="DV29" s="656"/>
      <c r="DW29" s="628">
        <v>6.7</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8271473</v>
      </c>
      <c r="S30" s="624"/>
      <c r="T30" s="624"/>
      <c r="U30" s="624"/>
      <c r="V30" s="624"/>
      <c r="W30" s="624"/>
      <c r="X30" s="624"/>
      <c r="Y30" s="625"/>
      <c r="Z30" s="626">
        <v>16.600000000000001</v>
      </c>
      <c r="AA30" s="626"/>
      <c r="AB30" s="626"/>
      <c r="AC30" s="626"/>
      <c r="AD30" s="627" t="s">
        <v>189</v>
      </c>
      <c r="AE30" s="627"/>
      <c r="AF30" s="627"/>
      <c r="AG30" s="627"/>
      <c r="AH30" s="627"/>
      <c r="AI30" s="627"/>
      <c r="AJ30" s="627"/>
      <c r="AK30" s="627"/>
      <c r="AL30" s="628" t="s">
        <v>189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1842629</v>
      </c>
      <c r="CS30" s="624"/>
      <c r="CT30" s="624"/>
      <c r="CU30" s="624"/>
      <c r="CV30" s="624"/>
      <c r="CW30" s="624"/>
      <c r="CX30" s="624"/>
      <c r="CY30" s="625"/>
      <c r="CZ30" s="628">
        <v>3.9</v>
      </c>
      <c r="DA30" s="653"/>
      <c r="DB30" s="653"/>
      <c r="DC30" s="657"/>
      <c r="DD30" s="632">
        <v>1736339</v>
      </c>
      <c r="DE30" s="624"/>
      <c r="DF30" s="624"/>
      <c r="DG30" s="624"/>
      <c r="DH30" s="624"/>
      <c r="DI30" s="624"/>
      <c r="DJ30" s="624"/>
      <c r="DK30" s="625"/>
      <c r="DL30" s="632">
        <v>1736339</v>
      </c>
      <c r="DM30" s="624"/>
      <c r="DN30" s="624"/>
      <c r="DO30" s="624"/>
      <c r="DP30" s="624"/>
      <c r="DQ30" s="624"/>
      <c r="DR30" s="624"/>
      <c r="DS30" s="624"/>
      <c r="DT30" s="624"/>
      <c r="DU30" s="624"/>
      <c r="DV30" s="625"/>
      <c r="DW30" s="628">
        <v>6.5</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189</v>
      </c>
      <c r="AA31" s="626"/>
      <c r="AB31" s="626"/>
      <c r="AC31" s="626"/>
      <c r="AD31" s="627" t="s">
        <v>189</v>
      </c>
      <c r="AE31" s="627"/>
      <c r="AF31" s="627"/>
      <c r="AG31" s="627"/>
      <c r="AH31" s="627"/>
      <c r="AI31" s="627"/>
      <c r="AJ31" s="627"/>
      <c r="AK31" s="627"/>
      <c r="AL31" s="628" t="s">
        <v>244</v>
      </c>
      <c r="AM31" s="629"/>
      <c r="AN31" s="629"/>
      <c r="AO31" s="630"/>
      <c r="AP31" s="669" t="s">
        <v>316</v>
      </c>
      <c r="AQ31" s="670"/>
      <c r="AR31" s="670"/>
      <c r="AS31" s="670"/>
      <c r="AT31" s="675" t="s">
        <v>317</v>
      </c>
      <c r="AU31" s="218"/>
      <c r="AV31" s="218"/>
      <c r="AW31" s="218"/>
      <c r="AX31" s="609" t="s">
        <v>192</v>
      </c>
      <c r="AY31" s="610"/>
      <c r="AZ31" s="610"/>
      <c r="BA31" s="610"/>
      <c r="BB31" s="610"/>
      <c r="BC31" s="610"/>
      <c r="BD31" s="610"/>
      <c r="BE31" s="610"/>
      <c r="BF31" s="611"/>
      <c r="BG31" s="679">
        <v>99.8</v>
      </c>
      <c r="BH31" s="667"/>
      <c r="BI31" s="667"/>
      <c r="BJ31" s="667"/>
      <c r="BK31" s="667"/>
      <c r="BL31" s="667"/>
      <c r="BM31" s="618">
        <v>99.5</v>
      </c>
      <c r="BN31" s="667"/>
      <c r="BO31" s="667"/>
      <c r="BP31" s="667"/>
      <c r="BQ31" s="668"/>
      <c r="BR31" s="679">
        <v>99.9</v>
      </c>
      <c r="BS31" s="667"/>
      <c r="BT31" s="667"/>
      <c r="BU31" s="667"/>
      <c r="BV31" s="667"/>
      <c r="BW31" s="667"/>
      <c r="BX31" s="618">
        <v>99.5</v>
      </c>
      <c r="BY31" s="667"/>
      <c r="BZ31" s="667"/>
      <c r="CA31" s="667"/>
      <c r="CB31" s="668"/>
      <c r="CD31" s="661"/>
      <c r="CE31" s="662"/>
      <c r="CF31" s="620" t="s">
        <v>318</v>
      </c>
      <c r="CG31" s="621"/>
      <c r="CH31" s="621"/>
      <c r="CI31" s="621"/>
      <c r="CJ31" s="621"/>
      <c r="CK31" s="621"/>
      <c r="CL31" s="621"/>
      <c r="CM31" s="621"/>
      <c r="CN31" s="621"/>
      <c r="CO31" s="621"/>
      <c r="CP31" s="621"/>
      <c r="CQ31" s="622"/>
      <c r="CR31" s="623">
        <v>43168</v>
      </c>
      <c r="CS31" s="655"/>
      <c r="CT31" s="655"/>
      <c r="CU31" s="655"/>
      <c r="CV31" s="655"/>
      <c r="CW31" s="655"/>
      <c r="CX31" s="655"/>
      <c r="CY31" s="656"/>
      <c r="CZ31" s="628">
        <v>0.1</v>
      </c>
      <c r="DA31" s="653"/>
      <c r="DB31" s="653"/>
      <c r="DC31" s="657"/>
      <c r="DD31" s="632">
        <v>41071</v>
      </c>
      <c r="DE31" s="655"/>
      <c r="DF31" s="655"/>
      <c r="DG31" s="655"/>
      <c r="DH31" s="655"/>
      <c r="DI31" s="655"/>
      <c r="DJ31" s="655"/>
      <c r="DK31" s="656"/>
      <c r="DL31" s="632">
        <v>41071</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3123927</v>
      </c>
      <c r="S32" s="624"/>
      <c r="T32" s="624"/>
      <c r="U32" s="624"/>
      <c r="V32" s="624"/>
      <c r="W32" s="624"/>
      <c r="X32" s="624"/>
      <c r="Y32" s="625"/>
      <c r="Z32" s="626">
        <v>6.3</v>
      </c>
      <c r="AA32" s="626"/>
      <c r="AB32" s="626"/>
      <c r="AC32" s="626"/>
      <c r="AD32" s="627" t="s">
        <v>244</v>
      </c>
      <c r="AE32" s="627"/>
      <c r="AF32" s="627"/>
      <c r="AG32" s="627"/>
      <c r="AH32" s="627"/>
      <c r="AI32" s="627"/>
      <c r="AJ32" s="627"/>
      <c r="AK32" s="627"/>
      <c r="AL32" s="628" t="s">
        <v>189</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5"/>
      <c r="BI32" s="655"/>
      <c r="BJ32" s="655"/>
      <c r="BK32" s="655"/>
      <c r="BL32" s="655"/>
      <c r="BM32" s="629">
        <v>99.1</v>
      </c>
      <c r="BN32" s="655"/>
      <c r="BO32" s="655"/>
      <c r="BP32" s="655"/>
      <c r="BQ32" s="678"/>
      <c r="BR32" s="680">
        <v>99.8</v>
      </c>
      <c r="BS32" s="655"/>
      <c r="BT32" s="655"/>
      <c r="BU32" s="655"/>
      <c r="BV32" s="655"/>
      <c r="BW32" s="655"/>
      <c r="BX32" s="629">
        <v>99.1</v>
      </c>
      <c r="BY32" s="655"/>
      <c r="BZ32" s="655"/>
      <c r="CA32" s="655"/>
      <c r="CB32" s="678"/>
      <c r="CD32" s="663"/>
      <c r="CE32" s="664"/>
      <c r="CF32" s="620" t="s">
        <v>322</v>
      </c>
      <c r="CG32" s="621"/>
      <c r="CH32" s="621"/>
      <c r="CI32" s="621"/>
      <c r="CJ32" s="621"/>
      <c r="CK32" s="621"/>
      <c r="CL32" s="621"/>
      <c r="CM32" s="621"/>
      <c r="CN32" s="621"/>
      <c r="CO32" s="621"/>
      <c r="CP32" s="621"/>
      <c r="CQ32" s="622"/>
      <c r="CR32" s="623" t="s">
        <v>189</v>
      </c>
      <c r="CS32" s="624"/>
      <c r="CT32" s="624"/>
      <c r="CU32" s="624"/>
      <c r="CV32" s="624"/>
      <c r="CW32" s="624"/>
      <c r="CX32" s="624"/>
      <c r="CY32" s="625"/>
      <c r="CZ32" s="628" t="s">
        <v>189</v>
      </c>
      <c r="DA32" s="653"/>
      <c r="DB32" s="653"/>
      <c r="DC32" s="657"/>
      <c r="DD32" s="632" t="s">
        <v>244</v>
      </c>
      <c r="DE32" s="624"/>
      <c r="DF32" s="624"/>
      <c r="DG32" s="624"/>
      <c r="DH32" s="624"/>
      <c r="DI32" s="624"/>
      <c r="DJ32" s="624"/>
      <c r="DK32" s="625"/>
      <c r="DL32" s="632" t="s">
        <v>244</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222957</v>
      </c>
      <c r="S33" s="624"/>
      <c r="T33" s="624"/>
      <c r="U33" s="624"/>
      <c r="V33" s="624"/>
      <c r="W33" s="624"/>
      <c r="X33" s="624"/>
      <c r="Y33" s="625"/>
      <c r="Z33" s="626">
        <v>0.4</v>
      </c>
      <c r="AA33" s="626"/>
      <c r="AB33" s="626"/>
      <c r="AC33" s="626"/>
      <c r="AD33" s="627">
        <v>29701</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99.9</v>
      </c>
      <c r="BH33" s="682"/>
      <c r="BI33" s="682"/>
      <c r="BJ33" s="682"/>
      <c r="BK33" s="682"/>
      <c r="BL33" s="682"/>
      <c r="BM33" s="683">
        <v>99.8</v>
      </c>
      <c r="BN33" s="682"/>
      <c r="BO33" s="682"/>
      <c r="BP33" s="682"/>
      <c r="BQ33" s="684"/>
      <c r="BR33" s="681">
        <v>99.9</v>
      </c>
      <c r="BS33" s="682"/>
      <c r="BT33" s="682"/>
      <c r="BU33" s="682"/>
      <c r="BV33" s="682"/>
      <c r="BW33" s="682"/>
      <c r="BX33" s="683">
        <v>99.8</v>
      </c>
      <c r="BY33" s="682"/>
      <c r="BZ33" s="682"/>
      <c r="CA33" s="682"/>
      <c r="CB33" s="684"/>
      <c r="CD33" s="620" t="s">
        <v>325</v>
      </c>
      <c r="CE33" s="621"/>
      <c r="CF33" s="621"/>
      <c r="CG33" s="621"/>
      <c r="CH33" s="621"/>
      <c r="CI33" s="621"/>
      <c r="CJ33" s="621"/>
      <c r="CK33" s="621"/>
      <c r="CL33" s="621"/>
      <c r="CM33" s="621"/>
      <c r="CN33" s="621"/>
      <c r="CO33" s="621"/>
      <c r="CP33" s="621"/>
      <c r="CQ33" s="622"/>
      <c r="CR33" s="623">
        <v>20494660</v>
      </c>
      <c r="CS33" s="655"/>
      <c r="CT33" s="655"/>
      <c r="CU33" s="655"/>
      <c r="CV33" s="655"/>
      <c r="CW33" s="655"/>
      <c r="CX33" s="655"/>
      <c r="CY33" s="656"/>
      <c r="CZ33" s="628">
        <v>43.4</v>
      </c>
      <c r="DA33" s="653"/>
      <c r="DB33" s="653"/>
      <c r="DC33" s="657"/>
      <c r="DD33" s="632">
        <v>16492393</v>
      </c>
      <c r="DE33" s="655"/>
      <c r="DF33" s="655"/>
      <c r="DG33" s="655"/>
      <c r="DH33" s="655"/>
      <c r="DI33" s="655"/>
      <c r="DJ33" s="655"/>
      <c r="DK33" s="656"/>
      <c r="DL33" s="632">
        <v>11422894</v>
      </c>
      <c r="DM33" s="655"/>
      <c r="DN33" s="655"/>
      <c r="DO33" s="655"/>
      <c r="DP33" s="655"/>
      <c r="DQ33" s="655"/>
      <c r="DR33" s="655"/>
      <c r="DS33" s="655"/>
      <c r="DT33" s="655"/>
      <c r="DU33" s="655"/>
      <c r="DV33" s="656"/>
      <c r="DW33" s="628">
        <v>42.8</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85814</v>
      </c>
      <c r="S34" s="624"/>
      <c r="T34" s="624"/>
      <c r="U34" s="624"/>
      <c r="V34" s="624"/>
      <c r="W34" s="624"/>
      <c r="X34" s="624"/>
      <c r="Y34" s="625"/>
      <c r="Z34" s="626">
        <v>0.2</v>
      </c>
      <c r="AA34" s="626"/>
      <c r="AB34" s="626"/>
      <c r="AC34" s="626"/>
      <c r="AD34" s="627" t="s">
        <v>244</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7556303</v>
      </c>
      <c r="CS34" s="624"/>
      <c r="CT34" s="624"/>
      <c r="CU34" s="624"/>
      <c r="CV34" s="624"/>
      <c r="CW34" s="624"/>
      <c r="CX34" s="624"/>
      <c r="CY34" s="625"/>
      <c r="CZ34" s="628">
        <v>16</v>
      </c>
      <c r="DA34" s="653"/>
      <c r="DB34" s="653"/>
      <c r="DC34" s="657"/>
      <c r="DD34" s="632">
        <v>5077081</v>
      </c>
      <c r="DE34" s="624"/>
      <c r="DF34" s="624"/>
      <c r="DG34" s="624"/>
      <c r="DH34" s="624"/>
      <c r="DI34" s="624"/>
      <c r="DJ34" s="624"/>
      <c r="DK34" s="625"/>
      <c r="DL34" s="632">
        <v>4894761</v>
      </c>
      <c r="DM34" s="624"/>
      <c r="DN34" s="624"/>
      <c r="DO34" s="624"/>
      <c r="DP34" s="624"/>
      <c r="DQ34" s="624"/>
      <c r="DR34" s="624"/>
      <c r="DS34" s="624"/>
      <c r="DT34" s="624"/>
      <c r="DU34" s="624"/>
      <c r="DV34" s="625"/>
      <c r="DW34" s="628">
        <v>18.3</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856882</v>
      </c>
      <c r="S35" s="624"/>
      <c r="T35" s="624"/>
      <c r="U35" s="624"/>
      <c r="V35" s="624"/>
      <c r="W35" s="624"/>
      <c r="X35" s="624"/>
      <c r="Y35" s="625"/>
      <c r="Z35" s="626">
        <v>1.7</v>
      </c>
      <c r="AA35" s="626"/>
      <c r="AB35" s="626"/>
      <c r="AC35" s="626"/>
      <c r="AD35" s="627" t="s">
        <v>189</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421084</v>
      </c>
      <c r="CS35" s="655"/>
      <c r="CT35" s="655"/>
      <c r="CU35" s="655"/>
      <c r="CV35" s="655"/>
      <c r="CW35" s="655"/>
      <c r="CX35" s="655"/>
      <c r="CY35" s="656"/>
      <c r="CZ35" s="628">
        <v>0.9</v>
      </c>
      <c r="DA35" s="653"/>
      <c r="DB35" s="653"/>
      <c r="DC35" s="657"/>
      <c r="DD35" s="632">
        <v>259768</v>
      </c>
      <c r="DE35" s="655"/>
      <c r="DF35" s="655"/>
      <c r="DG35" s="655"/>
      <c r="DH35" s="655"/>
      <c r="DI35" s="655"/>
      <c r="DJ35" s="655"/>
      <c r="DK35" s="656"/>
      <c r="DL35" s="632">
        <v>255564</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3884102</v>
      </c>
      <c r="S36" s="624"/>
      <c r="T36" s="624"/>
      <c r="U36" s="624"/>
      <c r="V36" s="624"/>
      <c r="W36" s="624"/>
      <c r="X36" s="624"/>
      <c r="Y36" s="625"/>
      <c r="Z36" s="626">
        <v>7.8</v>
      </c>
      <c r="AA36" s="626"/>
      <c r="AB36" s="626"/>
      <c r="AC36" s="626"/>
      <c r="AD36" s="627" t="s">
        <v>244</v>
      </c>
      <c r="AE36" s="627"/>
      <c r="AF36" s="627"/>
      <c r="AG36" s="627"/>
      <c r="AH36" s="627"/>
      <c r="AI36" s="627"/>
      <c r="AJ36" s="627"/>
      <c r="AK36" s="627"/>
      <c r="AL36" s="628" t="s">
        <v>244</v>
      </c>
      <c r="AM36" s="629"/>
      <c r="AN36" s="629"/>
      <c r="AO36" s="630"/>
      <c r="AP36" s="222"/>
      <c r="AQ36" s="689" t="s">
        <v>333</v>
      </c>
      <c r="AR36" s="690"/>
      <c r="AS36" s="690"/>
      <c r="AT36" s="690"/>
      <c r="AU36" s="690"/>
      <c r="AV36" s="690"/>
      <c r="AW36" s="690"/>
      <c r="AX36" s="690"/>
      <c r="AY36" s="691"/>
      <c r="AZ36" s="612">
        <v>6457415</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59587</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5965723</v>
      </c>
      <c r="CS36" s="624"/>
      <c r="CT36" s="624"/>
      <c r="CU36" s="624"/>
      <c r="CV36" s="624"/>
      <c r="CW36" s="624"/>
      <c r="CX36" s="624"/>
      <c r="CY36" s="625"/>
      <c r="CZ36" s="628">
        <v>12.6</v>
      </c>
      <c r="DA36" s="653"/>
      <c r="DB36" s="653"/>
      <c r="DC36" s="657"/>
      <c r="DD36" s="632">
        <v>5493475</v>
      </c>
      <c r="DE36" s="624"/>
      <c r="DF36" s="624"/>
      <c r="DG36" s="624"/>
      <c r="DH36" s="624"/>
      <c r="DI36" s="624"/>
      <c r="DJ36" s="624"/>
      <c r="DK36" s="625"/>
      <c r="DL36" s="632">
        <v>3491228</v>
      </c>
      <c r="DM36" s="624"/>
      <c r="DN36" s="624"/>
      <c r="DO36" s="624"/>
      <c r="DP36" s="624"/>
      <c r="DQ36" s="624"/>
      <c r="DR36" s="624"/>
      <c r="DS36" s="624"/>
      <c r="DT36" s="624"/>
      <c r="DU36" s="624"/>
      <c r="DV36" s="625"/>
      <c r="DW36" s="628">
        <v>13.1</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1447118</v>
      </c>
      <c r="S37" s="624"/>
      <c r="T37" s="624"/>
      <c r="U37" s="624"/>
      <c r="V37" s="624"/>
      <c r="W37" s="624"/>
      <c r="X37" s="624"/>
      <c r="Y37" s="625"/>
      <c r="Z37" s="626">
        <v>2.9</v>
      </c>
      <c r="AA37" s="626"/>
      <c r="AB37" s="626"/>
      <c r="AC37" s="626"/>
      <c r="AD37" s="627">
        <v>10604</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2173681</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28913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1470909</v>
      </c>
      <c r="CS37" s="655"/>
      <c r="CT37" s="655"/>
      <c r="CU37" s="655"/>
      <c r="CV37" s="655"/>
      <c r="CW37" s="655"/>
      <c r="CX37" s="655"/>
      <c r="CY37" s="656"/>
      <c r="CZ37" s="628">
        <v>3.1</v>
      </c>
      <c r="DA37" s="653"/>
      <c r="DB37" s="653"/>
      <c r="DC37" s="657"/>
      <c r="DD37" s="632">
        <v>1470839</v>
      </c>
      <c r="DE37" s="655"/>
      <c r="DF37" s="655"/>
      <c r="DG37" s="655"/>
      <c r="DH37" s="655"/>
      <c r="DI37" s="655"/>
      <c r="DJ37" s="655"/>
      <c r="DK37" s="656"/>
      <c r="DL37" s="632">
        <v>1433491</v>
      </c>
      <c r="DM37" s="655"/>
      <c r="DN37" s="655"/>
      <c r="DO37" s="655"/>
      <c r="DP37" s="655"/>
      <c r="DQ37" s="655"/>
      <c r="DR37" s="655"/>
      <c r="DS37" s="655"/>
      <c r="DT37" s="655"/>
      <c r="DU37" s="655"/>
      <c r="DV37" s="656"/>
      <c r="DW37" s="628">
        <v>5.4</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1868100</v>
      </c>
      <c r="S38" s="624"/>
      <c r="T38" s="624"/>
      <c r="U38" s="624"/>
      <c r="V38" s="624"/>
      <c r="W38" s="624"/>
      <c r="X38" s="624"/>
      <c r="Y38" s="625"/>
      <c r="Z38" s="626">
        <v>3.7</v>
      </c>
      <c r="AA38" s="626"/>
      <c r="AB38" s="626"/>
      <c r="AC38" s="626"/>
      <c r="AD38" s="627" t="s">
        <v>244</v>
      </c>
      <c r="AE38" s="627"/>
      <c r="AF38" s="627"/>
      <c r="AG38" s="627"/>
      <c r="AH38" s="627"/>
      <c r="AI38" s="627"/>
      <c r="AJ38" s="627"/>
      <c r="AK38" s="627"/>
      <c r="AL38" s="628" t="s">
        <v>189</v>
      </c>
      <c r="AM38" s="629"/>
      <c r="AN38" s="629"/>
      <c r="AO38" s="630"/>
      <c r="AQ38" s="686" t="s">
        <v>341</v>
      </c>
      <c r="AR38" s="687"/>
      <c r="AS38" s="687"/>
      <c r="AT38" s="687"/>
      <c r="AU38" s="687"/>
      <c r="AV38" s="687"/>
      <c r="AW38" s="687"/>
      <c r="AX38" s="687"/>
      <c r="AY38" s="688"/>
      <c r="AZ38" s="623">
        <v>886469</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13380</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3219230</v>
      </c>
      <c r="CS38" s="624"/>
      <c r="CT38" s="624"/>
      <c r="CU38" s="624"/>
      <c r="CV38" s="624"/>
      <c r="CW38" s="624"/>
      <c r="CX38" s="624"/>
      <c r="CY38" s="625"/>
      <c r="CZ38" s="628">
        <v>6.8</v>
      </c>
      <c r="DA38" s="653"/>
      <c r="DB38" s="653"/>
      <c r="DC38" s="657"/>
      <c r="DD38" s="632">
        <v>2636878</v>
      </c>
      <c r="DE38" s="624"/>
      <c r="DF38" s="624"/>
      <c r="DG38" s="624"/>
      <c r="DH38" s="624"/>
      <c r="DI38" s="624"/>
      <c r="DJ38" s="624"/>
      <c r="DK38" s="625"/>
      <c r="DL38" s="632">
        <v>2567101</v>
      </c>
      <c r="DM38" s="624"/>
      <c r="DN38" s="624"/>
      <c r="DO38" s="624"/>
      <c r="DP38" s="624"/>
      <c r="DQ38" s="624"/>
      <c r="DR38" s="624"/>
      <c r="DS38" s="624"/>
      <c r="DT38" s="624"/>
      <c r="DU38" s="624"/>
      <c r="DV38" s="625"/>
      <c r="DW38" s="628">
        <v>9.6</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189</v>
      </c>
      <c r="AA39" s="626"/>
      <c r="AB39" s="626"/>
      <c r="AC39" s="626"/>
      <c r="AD39" s="627" t="s">
        <v>244</v>
      </c>
      <c r="AE39" s="627"/>
      <c r="AF39" s="627"/>
      <c r="AG39" s="627"/>
      <c r="AH39" s="627"/>
      <c r="AI39" s="627"/>
      <c r="AJ39" s="627"/>
      <c r="AK39" s="627"/>
      <c r="AL39" s="628" t="s">
        <v>244</v>
      </c>
      <c r="AM39" s="629"/>
      <c r="AN39" s="629"/>
      <c r="AO39" s="630"/>
      <c r="AQ39" s="686" t="s">
        <v>345</v>
      </c>
      <c r="AR39" s="687"/>
      <c r="AS39" s="687"/>
      <c r="AT39" s="687"/>
      <c r="AU39" s="687"/>
      <c r="AV39" s="687"/>
      <c r="AW39" s="687"/>
      <c r="AX39" s="687"/>
      <c r="AY39" s="688"/>
      <c r="AZ39" s="623">
        <v>178035</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20577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1849538</v>
      </c>
      <c r="CS39" s="655"/>
      <c r="CT39" s="655"/>
      <c r="CU39" s="655"/>
      <c r="CV39" s="655"/>
      <c r="CW39" s="655"/>
      <c r="CX39" s="655"/>
      <c r="CY39" s="656"/>
      <c r="CZ39" s="628">
        <v>3.9</v>
      </c>
      <c r="DA39" s="653"/>
      <c r="DB39" s="653"/>
      <c r="DC39" s="657"/>
      <c r="DD39" s="632">
        <v>1762409</v>
      </c>
      <c r="DE39" s="655"/>
      <c r="DF39" s="655"/>
      <c r="DG39" s="655"/>
      <c r="DH39" s="655"/>
      <c r="DI39" s="655"/>
      <c r="DJ39" s="655"/>
      <c r="DK39" s="656"/>
      <c r="DL39" s="632" t="s">
        <v>244</v>
      </c>
      <c r="DM39" s="655"/>
      <c r="DN39" s="655"/>
      <c r="DO39" s="655"/>
      <c r="DP39" s="655"/>
      <c r="DQ39" s="655"/>
      <c r="DR39" s="655"/>
      <c r="DS39" s="655"/>
      <c r="DT39" s="655"/>
      <c r="DU39" s="655"/>
      <c r="DV39" s="656"/>
      <c r="DW39" s="628" t="s">
        <v>244</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t="s">
        <v>244</v>
      </c>
      <c r="S40" s="624"/>
      <c r="T40" s="624"/>
      <c r="U40" s="624"/>
      <c r="V40" s="624"/>
      <c r="W40" s="624"/>
      <c r="X40" s="624"/>
      <c r="Y40" s="625"/>
      <c r="Z40" s="626" t="s">
        <v>189</v>
      </c>
      <c r="AA40" s="626"/>
      <c r="AB40" s="626"/>
      <c r="AC40" s="626"/>
      <c r="AD40" s="627" t="s">
        <v>189</v>
      </c>
      <c r="AE40" s="627"/>
      <c r="AF40" s="627"/>
      <c r="AG40" s="627"/>
      <c r="AH40" s="627"/>
      <c r="AI40" s="627"/>
      <c r="AJ40" s="627"/>
      <c r="AK40" s="627"/>
      <c r="AL40" s="628" t="s">
        <v>189</v>
      </c>
      <c r="AM40" s="629"/>
      <c r="AN40" s="629"/>
      <c r="AO40" s="630"/>
      <c r="AQ40" s="686" t="s">
        <v>349</v>
      </c>
      <c r="AR40" s="687"/>
      <c r="AS40" s="687"/>
      <c r="AT40" s="687"/>
      <c r="AU40" s="687"/>
      <c r="AV40" s="687"/>
      <c r="AW40" s="687"/>
      <c r="AX40" s="687"/>
      <c r="AY40" s="688"/>
      <c r="AZ40" s="623">
        <v>9563</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102</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1482782</v>
      </c>
      <c r="CS40" s="624"/>
      <c r="CT40" s="624"/>
      <c r="CU40" s="624"/>
      <c r="CV40" s="624"/>
      <c r="CW40" s="624"/>
      <c r="CX40" s="624"/>
      <c r="CY40" s="625"/>
      <c r="CZ40" s="628">
        <v>3.1</v>
      </c>
      <c r="DA40" s="653"/>
      <c r="DB40" s="653"/>
      <c r="DC40" s="657"/>
      <c r="DD40" s="632">
        <v>1262782</v>
      </c>
      <c r="DE40" s="624"/>
      <c r="DF40" s="624"/>
      <c r="DG40" s="624"/>
      <c r="DH40" s="624"/>
      <c r="DI40" s="624"/>
      <c r="DJ40" s="624"/>
      <c r="DK40" s="625"/>
      <c r="DL40" s="632">
        <v>214240</v>
      </c>
      <c r="DM40" s="624"/>
      <c r="DN40" s="624"/>
      <c r="DO40" s="624"/>
      <c r="DP40" s="624"/>
      <c r="DQ40" s="624"/>
      <c r="DR40" s="624"/>
      <c r="DS40" s="624"/>
      <c r="DT40" s="624"/>
      <c r="DU40" s="624"/>
      <c r="DV40" s="625"/>
      <c r="DW40" s="628">
        <v>0.8</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49856753</v>
      </c>
      <c r="S41" s="696"/>
      <c r="T41" s="696"/>
      <c r="U41" s="696"/>
      <c r="V41" s="696"/>
      <c r="W41" s="696"/>
      <c r="X41" s="696"/>
      <c r="Y41" s="700"/>
      <c r="Z41" s="701">
        <v>100</v>
      </c>
      <c r="AA41" s="701"/>
      <c r="AB41" s="701"/>
      <c r="AC41" s="701"/>
      <c r="AD41" s="702">
        <v>26679199</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591625</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189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189</v>
      </c>
      <c r="CS41" s="655"/>
      <c r="CT41" s="655"/>
      <c r="CU41" s="655"/>
      <c r="CV41" s="655"/>
      <c r="CW41" s="655"/>
      <c r="CX41" s="655"/>
      <c r="CY41" s="656"/>
      <c r="CZ41" s="628" t="s">
        <v>189</v>
      </c>
      <c r="DA41" s="653"/>
      <c r="DB41" s="653"/>
      <c r="DC41" s="657"/>
      <c r="DD41" s="632" t="s">
        <v>244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2618042</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313</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8489894</v>
      </c>
      <c r="CS42" s="655"/>
      <c r="CT42" s="655"/>
      <c r="CU42" s="655"/>
      <c r="CV42" s="655"/>
      <c r="CW42" s="655"/>
      <c r="CX42" s="655"/>
      <c r="CY42" s="656"/>
      <c r="CZ42" s="628">
        <v>18</v>
      </c>
      <c r="DA42" s="653"/>
      <c r="DB42" s="653"/>
      <c r="DC42" s="657"/>
      <c r="DD42" s="632">
        <v>3734648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229886</v>
      </c>
      <c r="CS43" s="655"/>
      <c r="CT43" s="655"/>
      <c r="CU43" s="655"/>
      <c r="CV43" s="655"/>
      <c r="CW43" s="655"/>
      <c r="CX43" s="655"/>
      <c r="CY43" s="656"/>
      <c r="CZ43" s="628">
        <v>0.5</v>
      </c>
      <c r="DA43" s="653"/>
      <c r="DB43" s="653"/>
      <c r="DC43" s="657"/>
      <c r="DD43" s="632">
        <v>229886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8489894</v>
      </c>
      <c r="CS44" s="624"/>
      <c r="CT44" s="624"/>
      <c r="CU44" s="624"/>
      <c r="CV44" s="624"/>
      <c r="CW44" s="624"/>
      <c r="CX44" s="624"/>
      <c r="CY44" s="625"/>
      <c r="CZ44" s="628">
        <v>18</v>
      </c>
      <c r="DA44" s="629"/>
      <c r="DB44" s="629"/>
      <c r="DC44" s="635"/>
      <c r="DD44" s="632">
        <v>3734648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3068274</v>
      </c>
      <c r="CS45" s="655"/>
      <c r="CT45" s="655"/>
      <c r="CU45" s="655"/>
      <c r="CV45" s="655"/>
      <c r="CW45" s="655"/>
      <c r="CX45" s="655"/>
      <c r="CY45" s="656"/>
      <c r="CZ45" s="628">
        <v>6.5</v>
      </c>
      <c r="DA45" s="653"/>
      <c r="DB45" s="653"/>
      <c r="DC45" s="657"/>
      <c r="DD45" s="632">
        <v>1179719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5017987</v>
      </c>
      <c r="CS46" s="624"/>
      <c r="CT46" s="624"/>
      <c r="CU46" s="624"/>
      <c r="CV46" s="624"/>
      <c r="CW46" s="624"/>
      <c r="CX46" s="624"/>
      <c r="CY46" s="625"/>
      <c r="CZ46" s="628">
        <v>10.6</v>
      </c>
      <c r="DA46" s="629"/>
      <c r="DB46" s="629"/>
      <c r="DC46" s="635"/>
      <c r="DD46" s="632">
        <v>2181296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t="s">
        <v>189</v>
      </c>
      <c r="CS47" s="655"/>
      <c r="CT47" s="655"/>
      <c r="CU47" s="655"/>
      <c r="CV47" s="655"/>
      <c r="CW47" s="655"/>
      <c r="CX47" s="655"/>
      <c r="CY47" s="656"/>
      <c r="CZ47" s="628" t="s">
        <v>189</v>
      </c>
      <c r="DA47" s="653"/>
      <c r="DB47" s="653"/>
      <c r="DC47" s="657"/>
      <c r="DD47" s="632" t="s">
        <v>189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189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47202119</v>
      </c>
      <c r="CS49" s="682"/>
      <c r="CT49" s="682"/>
      <c r="CU49" s="682"/>
      <c r="CV49" s="682"/>
      <c r="CW49" s="682"/>
      <c r="CX49" s="682"/>
      <c r="CY49" s="711"/>
      <c r="CZ49" s="703">
        <v>100</v>
      </c>
      <c r="DA49" s="712"/>
      <c r="DB49" s="712"/>
      <c r="DC49" s="713"/>
      <c r="DD49" s="714">
        <v>30990691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wETaIDpftU2bkOrcEUauJUehjajHxKJcZaQWms6aacFxLDF9veGHeKTXcaj7ff5DZsnxTzut+c0ha0QTnQFqQ==" saltValue="sktwr7P+9ulk4dZcCIEz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48271</v>
      </c>
      <c r="R7" s="753"/>
      <c r="S7" s="753"/>
      <c r="T7" s="753"/>
      <c r="U7" s="753"/>
      <c r="V7" s="753">
        <v>46231</v>
      </c>
      <c r="W7" s="753"/>
      <c r="X7" s="753"/>
      <c r="Y7" s="753"/>
      <c r="Z7" s="753"/>
      <c r="AA7" s="753">
        <v>2040</v>
      </c>
      <c r="AB7" s="753"/>
      <c r="AC7" s="753"/>
      <c r="AD7" s="753"/>
      <c r="AE7" s="754"/>
      <c r="AF7" s="755">
        <v>1936</v>
      </c>
      <c r="AG7" s="756"/>
      <c r="AH7" s="756"/>
      <c r="AI7" s="756"/>
      <c r="AJ7" s="757"/>
      <c r="AK7" s="758" t="s">
        <v>600</v>
      </c>
      <c r="AL7" s="759"/>
      <c r="AM7" s="759"/>
      <c r="AN7" s="759"/>
      <c r="AO7" s="759"/>
      <c r="AP7" s="759">
        <v>6775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62"/>
      <c r="CH7" s="743">
        <v>52</v>
      </c>
      <c r="CI7" s="744"/>
      <c r="CJ7" s="744"/>
      <c r="CK7" s="744"/>
      <c r="CL7" s="745"/>
      <c r="CM7" s="743">
        <v>529</v>
      </c>
      <c r="CN7" s="744"/>
      <c r="CO7" s="744"/>
      <c r="CP7" s="744"/>
      <c r="CQ7" s="745"/>
      <c r="CR7" s="743">
        <v>279</v>
      </c>
      <c r="CS7" s="744"/>
      <c r="CT7" s="744"/>
      <c r="CU7" s="744"/>
      <c r="CV7" s="745"/>
      <c r="CW7" s="743" t="s">
        <v>600</v>
      </c>
      <c r="CX7" s="744"/>
      <c r="CY7" s="744"/>
      <c r="CZ7" s="744"/>
      <c r="DA7" s="745"/>
      <c r="DB7" s="743" t="s">
        <v>600</v>
      </c>
      <c r="DC7" s="744"/>
      <c r="DD7" s="744"/>
      <c r="DE7" s="744"/>
      <c r="DF7" s="745"/>
      <c r="DG7" s="743" t="s">
        <v>600</v>
      </c>
      <c r="DH7" s="744"/>
      <c r="DI7" s="744"/>
      <c r="DJ7" s="744"/>
      <c r="DK7" s="745"/>
      <c r="DL7" s="743" t="s">
        <v>600</v>
      </c>
      <c r="DM7" s="744"/>
      <c r="DN7" s="744"/>
      <c r="DO7" s="744"/>
      <c r="DP7" s="745"/>
      <c r="DQ7" s="743" t="s">
        <v>600</v>
      </c>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1582</v>
      </c>
      <c r="R8" s="784"/>
      <c r="S8" s="784"/>
      <c r="T8" s="784"/>
      <c r="U8" s="784"/>
      <c r="V8" s="784">
        <v>1346</v>
      </c>
      <c r="W8" s="784"/>
      <c r="X8" s="784"/>
      <c r="Y8" s="784"/>
      <c r="Z8" s="784"/>
      <c r="AA8" s="784">
        <v>236</v>
      </c>
      <c r="AB8" s="784"/>
      <c r="AC8" s="784"/>
      <c r="AD8" s="784"/>
      <c r="AE8" s="785"/>
      <c r="AF8" s="786" t="s">
        <v>394</v>
      </c>
      <c r="AG8" s="787"/>
      <c r="AH8" s="787"/>
      <c r="AI8" s="787"/>
      <c r="AJ8" s="788"/>
      <c r="AK8" s="769">
        <v>960</v>
      </c>
      <c r="AL8" s="770"/>
      <c r="AM8" s="770"/>
      <c r="AN8" s="770"/>
      <c r="AO8" s="770"/>
      <c r="AP8" s="770">
        <v>1080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609</v>
      </c>
      <c r="BT8" s="774"/>
      <c r="BU8" s="774"/>
      <c r="BV8" s="774"/>
      <c r="BW8" s="774"/>
      <c r="BX8" s="774"/>
      <c r="BY8" s="774"/>
      <c r="BZ8" s="774"/>
      <c r="CA8" s="774"/>
      <c r="CB8" s="774"/>
      <c r="CC8" s="774"/>
      <c r="CD8" s="774"/>
      <c r="CE8" s="774"/>
      <c r="CF8" s="774"/>
      <c r="CG8" s="775"/>
      <c r="CH8" s="776">
        <v>-3</v>
      </c>
      <c r="CI8" s="777"/>
      <c r="CJ8" s="777"/>
      <c r="CK8" s="777"/>
      <c r="CL8" s="778"/>
      <c r="CM8" s="776">
        <v>94</v>
      </c>
      <c r="CN8" s="777"/>
      <c r="CO8" s="777"/>
      <c r="CP8" s="777"/>
      <c r="CQ8" s="778"/>
      <c r="CR8" s="776">
        <v>10</v>
      </c>
      <c r="CS8" s="777"/>
      <c r="CT8" s="777"/>
      <c r="CU8" s="777"/>
      <c r="CV8" s="778"/>
      <c r="CW8" s="776" t="s">
        <v>600</v>
      </c>
      <c r="CX8" s="777"/>
      <c r="CY8" s="777"/>
      <c r="CZ8" s="777"/>
      <c r="DA8" s="778"/>
      <c r="DB8" s="776" t="s">
        <v>600</v>
      </c>
      <c r="DC8" s="777"/>
      <c r="DD8" s="777"/>
      <c r="DE8" s="777"/>
      <c r="DF8" s="778"/>
      <c r="DG8" s="776">
        <v>208</v>
      </c>
      <c r="DH8" s="777"/>
      <c r="DI8" s="777"/>
      <c r="DJ8" s="777"/>
      <c r="DK8" s="778"/>
      <c r="DL8" s="776" t="s">
        <v>610</v>
      </c>
      <c r="DM8" s="777"/>
      <c r="DN8" s="777"/>
      <c r="DO8" s="777"/>
      <c r="DP8" s="778"/>
      <c r="DQ8" s="776">
        <v>113</v>
      </c>
      <c r="DR8" s="777"/>
      <c r="DS8" s="777"/>
      <c r="DT8" s="777"/>
      <c r="DU8" s="778"/>
      <c r="DV8" s="773"/>
      <c r="DW8" s="774"/>
      <c r="DX8" s="774"/>
      <c r="DY8" s="774"/>
      <c r="DZ8" s="779"/>
      <c r="EA8" s="234"/>
    </row>
    <row r="9" spans="1:131" s="235" customFormat="1" ht="26.25" customHeight="1" x14ac:dyDescent="0.15">
      <c r="A9" s="238">
        <v>3</v>
      </c>
      <c r="B9" s="780" t="s">
        <v>395</v>
      </c>
      <c r="C9" s="781"/>
      <c r="D9" s="781"/>
      <c r="E9" s="781"/>
      <c r="F9" s="781"/>
      <c r="G9" s="781"/>
      <c r="H9" s="781"/>
      <c r="I9" s="781"/>
      <c r="J9" s="781"/>
      <c r="K9" s="781"/>
      <c r="L9" s="781"/>
      <c r="M9" s="781"/>
      <c r="N9" s="781"/>
      <c r="O9" s="781"/>
      <c r="P9" s="782"/>
      <c r="Q9" s="783">
        <v>1500</v>
      </c>
      <c r="R9" s="784"/>
      <c r="S9" s="784"/>
      <c r="T9" s="784"/>
      <c r="U9" s="784"/>
      <c r="V9" s="784">
        <v>1122</v>
      </c>
      <c r="W9" s="784"/>
      <c r="X9" s="784"/>
      <c r="Y9" s="784"/>
      <c r="Z9" s="784"/>
      <c r="AA9" s="784">
        <v>379</v>
      </c>
      <c r="AB9" s="784"/>
      <c r="AC9" s="784"/>
      <c r="AD9" s="784"/>
      <c r="AE9" s="785"/>
      <c r="AF9" s="786">
        <v>79</v>
      </c>
      <c r="AG9" s="787"/>
      <c r="AH9" s="787"/>
      <c r="AI9" s="787"/>
      <c r="AJ9" s="788"/>
      <c r="AK9" s="769">
        <v>537</v>
      </c>
      <c r="AL9" s="770"/>
      <c r="AM9" s="770"/>
      <c r="AN9" s="770"/>
      <c r="AO9" s="770"/>
      <c r="AP9" s="770">
        <v>165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49857</v>
      </c>
      <c r="R23" s="793"/>
      <c r="S23" s="793"/>
      <c r="T23" s="793"/>
      <c r="U23" s="793"/>
      <c r="V23" s="793">
        <v>47202</v>
      </c>
      <c r="W23" s="793"/>
      <c r="X23" s="793"/>
      <c r="Y23" s="793"/>
      <c r="Z23" s="793"/>
      <c r="AA23" s="793">
        <f t="shared" ref="AA23" si="0">SUM(AA7:AE22)</f>
        <v>2655</v>
      </c>
      <c r="AB23" s="793"/>
      <c r="AC23" s="793"/>
      <c r="AD23" s="793"/>
      <c r="AE23" s="794"/>
      <c r="AF23" s="795">
        <v>2015</v>
      </c>
      <c r="AG23" s="793"/>
      <c r="AH23" s="793"/>
      <c r="AI23" s="793"/>
      <c r="AJ23" s="796"/>
      <c r="AK23" s="797"/>
      <c r="AL23" s="798"/>
      <c r="AM23" s="798"/>
      <c r="AN23" s="798"/>
      <c r="AO23" s="798"/>
      <c r="AP23" s="793">
        <v>2015</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28</v>
      </c>
      <c r="R28" s="823"/>
      <c r="S28" s="823"/>
      <c r="T28" s="823"/>
      <c r="U28" s="823"/>
      <c r="V28" s="823">
        <v>28</v>
      </c>
      <c r="W28" s="823"/>
      <c r="X28" s="823"/>
      <c r="Y28" s="823"/>
      <c r="Z28" s="823"/>
      <c r="AA28" s="823">
        <v>0</v>
      </c>
      <c r="AB28" s="823"/>
      <c r="AC28" s="823"/>
      <c r="AD28" s="823"/>
      <c r="AE28" s="824"/>
      <c r="AF28" s="825" t="s">
        <v>411</v>
      </c>
      <c r="AG28" s="823"/>
      <c r="AH28" s="823"/>
      <c r="AI28" s="823"/>
      <c r="AJ28" s="826"/>
      <c r="AK28" s="827">
        <v>9</v>
      </c>
      <c r="AL28" s="828"/>
      <c r="AM28" s="828"/>
      <c r="AN28" s="828"/>
      <c r="AO28" s="828"/>
      <c r="AP28" s="828" t="s">
        <v>600</v>
      </c>
      <c r="AQ28" s="828"/>
      <c r="AR28" s="828"/>
      <c r="AS28" s="828"/>
      <c r="AT28" s="828"/>
      <c r="AU28" s="828" t="s">
        <v>600</v>
      </c>
      <c r="AV28" s="828"/>
      <c r="AW28" s="828"/>
      <c r="AX28" s="828"/>
      <c r="AY28" s="828"/>
      <c r="AZ28" s="829" t="s">
        <v>600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4</v>
      </c>
      <c r="R29" s="784"/>
      <c r="S29" s="784"/>
      <c r="T29" s="784"/>
      <c r="U29" s="784"/>
      <c r="V29" s="784">
        <v>4</v>
      </c>
      <c r="W29" s="784"/>
      <c r="X29" s="784"/>
      <c r="Y29" s="784"/>
      <c r="Z29" s="784"/>
      <c r="AA29" s="784">
        <v>0</v>
      </c>
      <c r="AB29" s="784"/>
      <c r="AC29" s="784"/>
      <c r="AD29" s="784"/>
      <c r="AE29" s="785"/>
      <c r="AF29" s="786" t="s">
        <v>411</v>
      </c>
      <c r="AG29" s="787"/>
      <c r="AH29" s="787"/>
      <c r="AI29" s="787"/>
      <c r="AJ29" s="788"/>
      <c r="AK29" s="834">
        <v>0</v>
      </c>
      <c r="AL29" s="830"/>
      <c r="AM29" s="830"/>
      <c r="AN29" s="830"/>
      <c r="AO29" s="830"/>
      <c r="AP29" s="830" t="s">
        <v>600</v>
      </c>
      <c r="AQ29" s="830"/>
      <c r="AR29" s="830"/>
      <c r="AS29" s="830"/>
      <c r="AT29" s="830"/>
      <c r="AU29" s="830" t="s">
        <v>600</v>
      </c>
      <c r="AV29" s="830"/>
      <c r="AW29" s="830"/>
      <c r="AX29" s="830"/>
      <c r="AY29" s="830"/>
      <c r="AZ29" s="831" t="s">
        <v>600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v>9715</v>
      </c>
      <c r="R30" s="784"/>
      <c r="S30" s="784"/>
      <c r="T30" s="784"/>
      <c r="U30" s="784"/>
      <c r="V30" s="784">
        <v>9656</v>
      </c>
      <c r="W30" s="784"/>
      <c r="X30" s="784"/>
      <c r="Y30" s="784"/>
      <c r="Z30" s="784"/>
      <c r="AA30" s="784">
        <v>60</v>
      </c>
      <c r="AB30" s="784"/>
      <c r="AC30" s="784"/>
      <c r="AD30" s="784"/>
      <c r="AE30" s="785"/>
      <c r="AF30" s="786">
        <v>60</v>
      </c>
      <c r="AG30" s="787"/>
      <c r="AH30" s="787"/>
      <c r="AI30" s="787"/>
      <c r="AJ30" s="788"/>
      <c r="AK30" s="834">
        <v>517</v>
      </c>
      <c r="AL30" s="830"/>
      <c r="AM30" s="830"/>
      <c r="AN30" s="830"/>
      <c r="AO30" s="830"/>
      <c r="AP30" s="830" t="s">
        <v>600</v>
      </c>
      <c r="AQ30" s="830"/>
      <c r="AR30" s="830"/>
      <c r="AS30" s="830"/>
      <c r="AT30" s="830"/>
      <c r="AU30" s="830" t="s">
        <v>600</v>
      </c>
      <c r="AV30" s="830"/>
      <c r="AW30" s="830"/>
      <c r="AX30" s="830"/>
      <c r="AY30" s="830"/>
      <c r="AZ30" s="831" t="s">
        <v>600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9045</v>
      </c>
      <c r="R31" s="784"/>
      <c r="S31" s="784"/>
      <c r="T31" s="784"/>
      <c r="U31" s="784"/>
      <c r="V31" s="784">
        <v>8931</v>
      </c>
      <c r="W31" s="784"/>
      <c r="X31" s="784"/>
      <c r="Y31" s="784"/>
      <c r="Z31" s="784"/>
      <c r="AA31" s="784">
        <v>114</v>
      </c>
      <c r="AB31" s="784"/>
      <c r="AC31" s="784"/>
      <c r="AD31" s="784"/>
      <c r="AE31" s="785"/>
      <c r="AF31" s="786">
        <v>114</v>
      </c>
      <c r="AG31" s="787"/>
      <c r="AH31" s="787"/>
      <c r="AI31" s="787"/>
      <c r="AJ31" s="788"/>
      <c r="AK31" s="834">
        <v>1343</v>
      </c>
      <c r="AL31" s="830"/>
      <c r="AM31" s="830"/>
      <c r="AN31" s="830"/>
      <c r="AO31" s="830"/>
      <c r="AP31" s="830" t="s">
        <v>600</v>
      </c>
      <c r="AQ31" s="830"/>
      <c r="AR31" s="830"/>
      <c r="AS31" s="830"/>
      <c r="AT31" s="830"/>
      <c r="AU31" s="830" t="s">
        <v>600</v>
      </c>
      <c r="AV31" s="830"/>
      <c r="AW31" s="830"/>
      <c r="AX31" s="830"/>
      <c r="AY31" s="830"/>
      <c r="AZ31" s="831" t="s">
        <v>600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1656</v>
      </c>
      <c r="R32" s="784"/>
      <c r="S32" s="784"/>
      <c r="T32" s="784"/>
      <c r="U32" s="784"/>
      <c r="V32" s="784">
        <v>1648</v>
      </c>
      <c r="W32" s="784"/>
      <c r="X32" s="784"/>
      <c r="Y32" s="784"/>
      <c r="Z32" s="784"/>
      <c r="AA32" s="784">
        <v>8</v>
      </c>
      <c r="AB32" s="784"/>
      <c r="AC32" s="784"/>
      <c r="AD32" s="784"/>
      <c r="AE32" s="785"/>
      <c r="AF32" s="786">
        <v>8</v>
      </c>
      <c r="AG32" s="787"/>
      <c r="AH32" s="787"/>
      <c r="AI32" s="787"/>
      <c r="AJ32" s="788"/>
      <c r="AK32" s="834">
        <v>267</v>
      </c>
      <c r="AL32" s="830"/>
      <c r="AM32" s="830"/>
      <c r="AN32" s="830"/>
      <c r="AO32" s="830"/>
      <c r="AP32" s="830" t="s">
        <v>600</v>
      </c>
      <c r="AQ32" s="830"/>
      <c r="AR32" s="830"/>
      <c r="AS32" s="830"/>
      <c r="AT32" s="830"/>
      <c r="AU32" s="830" t="s">
        <v>600</v>
      </c>
      <c r="AV32" s="830"/>
      <c r="AW32" s="830"/>
      <c r="AX32" s="830"/>
      <c r="AY32" s="830"/>
      <c r="AZ32" s="831" t="s">
        <v>600</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15418</v>
      </c>
      <c r="R33" s="784"/>
      <c r="S33" s="784"/>
      <c r="T33" s="784"/>
      <c r="U33" s="784"/>
      <c r="V33" s="784">
        <v>14337</v>
      </c>
      <c r="W33" s="784"/>
      <c r="X33" s="784"/>
      <c r="Y33" s="784"/>
      <c r="Z33" s="784"/>
      <c r="AA33" s="784">
        <v>1081</v>
      </c>
      <c r="AB33" s="784"/>
      <c r="AC33" s="784"/>
      <c r="AD33" s="784"/>
      <c r="AE33" s="785"/>
      <c r="AF33" s="786">
        <v>8014</v>
      </c>
      <c r="AG33" s="787"/>
      <c r="AH33" s="787"/>
      <c r="AI33" s="787"/>
      <c r="AJ33" s="788"/>
      <c r="AK33" s="834">
        <v>886</v>
      </c>
      <c r="AL33" s="830"/>
      <c r="AM33" s="830"/>
      <c r="AN33" s="830"/>
      <c r="AO33" s="830"/>
      <c r="AP33" s="830">
        <v>3649</v>
      </c>
      <c r="AQ33" s="830"/>
      <c r="AR33" s="830"/>
      <c r="AS33" s="830"/>
      <c r="AT33" s="830"/>
      <c r="AU33" s="830">
        <v>2039</v>
      </c>
      <c r="AV33" s="830"/>
      <c r="AW33" s="830"/>
      <c r="AX33" s="830"/>
      <c r="AY33" s="830"/>
      <c r="AZ33" s="831" t="s">
        <v>600</v>
      </c>
      <c r="BA33" s="831"/>
      <c r="BB33" s="831"/>
      <c r="BC33" s="831"/>
      <c r="BD33" s="831"/>
      <c r="BE33" s="832" t="s">
        <v>417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418</v>
      </c>
      <c r="C34" s="781"/>
      <c r="D34" s="781"/>
      <c r="E34" s="781"/>
      <c r="F34" s="781"/>
      <c r="G34" s="781"/>
      <c r="H34" s="781"/>
      <c r="I34" s="781"/>
      <c r="J34" s="781"/>
      <c r="K34" s="781"/>
      <c r="L34" s="781"/>
      <c r="M34" s="781"/>
      <c r="N34" s="781"/>
      <c r="O34" s="781"/>
      <c r="P34" s="782"/>
      <c r="Q34" s="783">
        <v>2059</v>
      </c>
      <c r="R34" s="784"/>
      <c r="S34" s="784"/>
      <c r="T34" s="784"/>
      <c r="U34" s="784"/>
      <c r="V34" s="784">
        <v>1832</v>
      </c>
      <c r="W34" s="784"/>
      <c r="X34" s="784"/>
      <c r="Y34" s="784"/>
      <c r="Z34" s="784"/>
      <c r="AA34" s="784">
        <v>227</v>
      </c>
      <c r="AB34" s="784"/>
      <c r="AC34" s="784"/>
      <c r="AD34" s="784"/>
      <c r="AE34" s="785"/>
      <c r="AF34" s="786">
        <v>1473</v>
      </c>
      <c r="AG34" s="787"/>
      <c r="AH34" s="787"/>
      <c r="AI34" s="787"/>
      <c r="AJ34" s="788"/>
      <c r="AK34" s="834">
        <v>178</v>
      </c>
      <c r="AL34" s="830"/>
      <c r="AM34" s="830"/>
      <c r="AN34" s="830"/>
      <c r="AO34" s="830"/>
      <c r="AP34" s="830">
        <v>219</v>
      </c>
      <c r="AQ34" s="830"/>
      <c r="AR34" s="830"/>
      <c r="AS34" s="830"/>
      <c r="AT34" s="830"/>
      <c r="AU34" s="830">
        <v>1</v>
      </c>
      <c r="AV34" s="830"/>
      <c r="AW34" s="830"/>
      <c r="AX34" s="830"/>
      <c r="AY34" s="830"/>
      <c r="AZ34" s="831" t="s">
        <v>600</v>
      </c>
      <c r="BA34" s="831"/>
      <c r="BB34" s="831"/>
      <c r="BC34" s="831"/>
      <c r="BD34" s="831"/>
      <c r="BE34" s="832" t="s">
        <v>419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420</v>
      </c>
      <c r="C35" s="781"/>
      <c r="D35" s="781"/>
      <c r="E35" s="781"/>
      <c r="F35" s="781"/>
      <c r="G35" s="781"/>
      <c r="H35" s="781"/>
      <c r="I35" s="781"/>
      <c r="J35" s="781"/>
      <c r="K35" s="781"/>
      <c r="L35" s="781"/>
      <c r="M35" s="781"/>
      <c r="N35" s="781"/>
      <c r="O35" s="781"/>
      <c r="P35" s="782"/>
      <c r="Q35" s="783">
        <v>3337</v>
      </c>
      <c r="R35" s="784"/>
      <c r="S35" s="784"/>
      <c r="T35" s="784"/>
      <c r="U35" s="784"/>
      <c r="V35" s="784">
        <v>3316</v>
      </c>
      <c r="W35" s="784"/>
      <c r="X35" s="784"/>
      <c r="Y35" s="784"/>
      <c r="Z35" s="784"/>
      <c r="AA35" s="784">
        <v>21</v>
      </c>
      <c r="AB35" s="784"/>
      <c r="AC35" s="784"/>
      <c r="AD35" s="784"/>
      <c r="AE35" s="785"/>
      <c r="AF35" s="786">
        <v>404</v>
      </c>
      <c r="AG35" s="787"/>
      <c r="AH35" s="787"/>
      <c r="AI35" s="787"/>
      <c r="AJ35" s="788"/>
      <c r="AK35" s="834">
        <v>2174</v>
      </c>
      <c r="AL35" s="830"/>
      <c r="AM35" s="830"/>
      <c r="AN35" s="830"/>
      <c r="AO35" s="830"/>
      <c r="AP35" s="830">
        <v>14442</v>
      </c>
      <c r="AQ35" s="830"/>
      <c r="AR35" s="830"/>
      <c r="AS35" s="830"/>
      <c r="AT35" s="830"/>
      <c r="AU35" s="830">
        <v>10745</v>
      </c>
      <c r="AV35" s="830"/>
      <c r="AW35" s="830"/>
      <c r="AX35" s="830"/>
      <c r="AY35" s="830"/>
      <c r="AZ35" s="831" t="s">
        <v>600</v>
      </c>
      <c r="BA35" s="831"/>
      <c r="BB35" s="831"/>
      <c r="BC35" s="831"/>
      <c r="BD35" s="831"/>
      <c r="BE35" s="832" t="s">
        <v>421</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423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10071</v>
      </c>
      <c r="AG63" s="844"/>
      <c r="AH63" s="844"/>
      <c r="AI63" s="844"/>
      <c r="AJ63" s="845"/>
      <c r="AK63" s="846"/>
      <c r="AL63" s="841"/>
      <c r="AM63" s="841"/>
      <c r="AN63" s="841"/>
      <c r="AO63" s="841"/>
      <c r="AP63" s="844">
        <v>18310</v>
      </c>
      <c r="AQ63" s="844"/>
      <c r="AR63" s="844"/>
      <c r="AS63" s="844"/>
      <c r="AT63" s="844"/>
      <c r="AU63" s="844">
        <v>12785</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601</v>
      </c>
      <c r="C68" s="870"/>
      <c r="D68" s="870"/>
      <c r="E68" s="870"/>
      <c r="F68" s="870"/>
      <c r="G68" s="870"/>
      <c r="H68" s="870"/>
      <c r="I68" s="870"/>
      <c r="J68" s="870"/>
      <c r="K68" s="870"/>
      <c r="L68" s="870"/>
      <c r="M68" s="870"/>
      <c r="N68" s="870"/>
      <c r="O68" s="870"/>
      <c r="P68" s="871"/>
      <c r="Q68" s="872">
        <v>2636</v>
      </c>
      <c r="R68" s="866"/>
      <c r="S68" s="866"/>
      <c r="T68" s="866"/>
      <c r="U68" s="866"/>
      <c r="V68" s="866">
        <v>2606</v>
      </c>
      <c r="W68" s="866"/>
      <c r="X68" s="866"/>
      <c r="Y68" s="866"/>
      <c r="Z68" s="866"/>
      <c r="AA68" s="866">
        <v>26</v>
      </c>
      <c r="AB68" s="866"/>
      <c r="AC68" s="866"/>
      <c r="AD68" s="866"/>
      <c r="AE68" s="866"/>
      <c r="AF68" s="866">
        <v>26</v>
      </c>
      <c r="AG68" s="866"/>
      <c r="AH68" s="866"/>
      <c r="AI68" s="866"/>
      <c r="AJ68" s="866"/>
      <c r="AK68" s="866">
        <v>1</v>
      </c>
      <c r="AL68" s="866"/>
      <c r="AM68" s="866"/>
      <c r="AN68" s="866"/>
      <c r="AO68" s="866"/>
      <c r="AP68" s="866">
        <v>621</v>
      </c>
      <c r="AQ68" s="866"/>
      <c r="AR68" s="866"/>
      <c r="AS68" s="866"/>
      <c r="AT68" s="866"/>
      <c r="AU68" s="866">
        <v>144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602</v>
      </c>
      <c r="C69" s="874"/>
      <c r="D69" s="874"/>
      <c r="E69" s="874"/>
      <c r="F69" s="874"/>
      <c r="G69" s="874"/>
      <c r="H69" s="874"/>
      <c r="I69" s="874"/>
      <c r="J69" s="874"/>
      <c r="K69" s="874"/>
      <c r="L69" s="874"/>
      <c r="M69" s="874"/>
      <c r="N69" s="874"/>
      <c r="O69" s="874"/>
      <c r="P69" s="875"/>
      <c r="Q69" s="876">
        <v>233</v>
      </c>
      <c r="R69" s="830"/>
      <c r="S69" s="830"/>
      <c r="T69" s="830"/>
      <c r="U69" s="830"/>
      <c r="V69" s="830">
        <v>223</v>
      </c>
      <c r="W69" s="830"/>
      <c r="X69" s="830"/>
      <c r="Y69" s="830"/>
      <c r="Z69" s="830"/>
      <c r="AA69" s="830">
        <v>5</v>
      </c>
      <c r="AB69" s="830"/>
      <c r="AC69" s="830"/>
      <c r="AD69" s="830"/>
      <c r="AE69" s="830"/>
      <c r="AF69" s="830">
        <v>5</v>
      </c>
      <c r="AG69" s="830"/>
      <c r="AH69" s="830"/>
      <c r="AI69" s="830"/>
      <c r="AJ69" s="830"/>
      <c r="AK69" s="830">
        <v>68</v>
      </c>
      <c r="AL69" s="830"/>
      <c r="AM69" s="830"/>
      <c r="AN69" s="830"/>
      <c r="AO69" s="830"/>
      <c r="AP69" s="830">
        <v>259</v>
      </c>
      <c r="AQ69" s="830"/>
      <c r="AR69" s="830"/>
      <c r="AS69" s="830"/>
      <c r="AT69" s="830"/>
      <c r="AU69" s="830">
        <v>37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603</v>
      </c>
      <c r="C70" s="874"/>
      <c r="D70" s="874"/>
      <c r="E70" s="874"/>
      <c r="F70" s="874"/>
      <c r="G70" s="874"/>
      <c r="H70" s="874"/>
      <c r="I70" s="874"/>
      <c r="J70" s="874"/>
      <c r="K70" s="874"/>
      <c r="L70" s="874"/>
      <c r="M70" s="874"/>
      <c r="N70" s="874"/>
      <c r="O70" s="874"/>
      <c r="P70" s="875"/>
      <c r="Q70" s="876">
        <v>170</v>
      </c>
      <c r="R70" s="830"/>
      <c r="S70" s="830"/>
      <c r="T70" s="830"/>
      <c r="U70" s="830"/>
      <c r="V70" s="830">
        <v>161</v>
      </c>
      <c r="W70" s="830"/>
      <c r="X70" s="830"/>
      <c r="Y70" s="830"/>
      <c r="Z70" s="830"/>
      <c r="AA70" s="830">
        <v>9</v>
      </c>
      <c r="AB70" s="830"/>
      <c r="AC70" s="830"/>
      <c r="AD70" s="830"/>
      <c r="AE70" s="830"/>
      <c r="AF70" s="830">
        <v>9</v>
      </c>
      <c r="AG70" s="830"/>
      <c r="AH70" s="830"/>
      <c r="AI70" s="830"/>
      <c r="AJ70" s="830"/>
      <c r="AK70" s="830" t="s">
        <v>600</v>
      </c>
      <c r="AL70" s="830"/>
      <c r="AM70" s="830"/>
      <c r="AN70" s="830"/>
      <c r="AO70" s="830"/>
      <c r="AP70" s="830" t="s">
        <v>600</v>
      </c>
      <c r="AQ70" s="830"/>
      <c r="AR70" s="830"/>
      <c r="AS70" s="830"/>
      <c r="AT70" s="830"/>
      <c r="AU70" s="830" t="s">
        <v>600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604</v>
      </c>
      <c r="C71" s="874"/>
      <c r="D71" s="874"/>
      <c r="E71" s="874"/>
      <c r="F71" s="874"/>
      <c r="G71" s="874"/>
      <c r="H71" s="874"/>
      <c r="I71" s="874"/>
      <c r="J71" s="874"/>
      <c r="K71" s="874"/>
      <c r="L71" s="874"/>
      <c r="M71" s="874"/>
      <c r="N71" s="874"/>
      <c r="O71" s="874"/>
      <c r="P71" s="875"/>
      <c r="Q71" s="876">
        <v>817</v>
      </c>
      <c r="R71" s="830"/>
      <c r="S71" s="830"/>
      <c r="T71" s="830"/>
      <c r="U71" s="830"/>
      <c r="V71" s="830">
        <v>810</v>
      </c>
      <c r="W71" s="830"/>
      <c r="X71" s="830"/>
      <c r="Y71" s="830"/>
      <c r="Z71" s="830"/>
      <c r="AA71" s="830">
        <v>7</v>
      </c>
      <c r="AB71" s="830"/>
      <c r="AC71" s="830"/>
      <c r="AD71" s="830"/>
      <c r="AE71" s="830"/>
      <c r="AF71" s="830">
        <v>7</v>
      </c>
      <c r="AG71" s="830"/>
      <c r="AH71" s="830"/>
      <c r="AI71" s="830"/>
      <c r="AJ71" s="830"/>
      <c r="AK71" s="830" t="s">
        <v>600</v>
      </c>
      <c r="AL71" s="830"/>
      <c r="AM71" s="830"/>
      <c r="AN71" s="830"/>
      <c r="AO71" s="830"/>
      <c r="AP71" s="830">
        <v>1250</v>
      </c>
      <c r="AQ71" s="830"/>
      <c r="AR71" s="830"/>
      <c r="AS71" s="830"/>
      <c r="AT71" s="830"/>
      <c r="AU71" s="830" t="s">
        <v>600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605</v>
      </c>
      <c r="C72" s="874"/>
      <c r="D72" s="874"/>
      <c r="E72" s="874"/>
      <c r="F72" s="874"/>
      <c r="G72" s="874"/>
      <c r="H72" s="874"/>
      <c r="I72" s="874"/>
      <c r="J72" s="874"/>
      <c r="K72" s="874"/>
      <c r="L72" s="874"/>
      <c r="M72" s="874"/>
      <c r="N72" s="874"/>
      <c r="O72" s="874"/>
      <c r="P72" s="875"/>
      <c r="Q72" s="876">
        <v>1332</v>
      </c>
      <c r="R72" s="830"/>
      <c r="S72" s="830"/>
      <c r="T72" s="830"/>
      <c r="U72" s="830"/>
      <c r="V72" s="830">
        <v>1215</v>
      </c>
      <c r="W72" s="830"/>
      <c r="X72" s="830"/>
      <c r="Y72" s="830"/>
      <c r="Z72" s="830"/>
      <c r="AA72" s="830">
        <v>116</v>
      </c>
      <c r="AB72" s="830"/>
      <c r="AC72" s="830"/>
      <c r="AD72" s="830"/>
      <c r="AE72" s="830"/>
      <c r="AF72" s="830">
        <v>116</v>
      </c>
      <c r="AG72" s="830"/>
      <c r="AH72" s="830"/>
      <c r="AI72" s="830"/>
      <c r="AJ72" s="830"/>
      <c r="AK72" s="830" t="s">
        <v>600</v>
      </c>
      <c r="AL72" s="830"/>
      <c r="AM72" s="830"/>
      <c r="AN72" s="830"/>
      <c r="AO72" s="830"/>
      <c r="AP72" s="830">
        <v>12637</v>
      </c>
      <c r="AQ72" s="830"/>
      <c r="AR72" s="830"/>
      <c r="AS72" s="830"/>
      <c r="AT72" s="830"/>
      <c r="AU72" s="830">
        <v>5471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606</v>
      </c>
      <c r="C73" s="874"/>
      <c r="D73" s="874"/>
      <c r="E73" s="874"/>
      <c r="F73" s="874"/>
      <c r="G73" s="874"/>
      <c r="H73" s="874"/>
      <c r="I73" s="874"/>
      <c r="J73" s="874"/>
      <c r="K73" s="874"/>
      <c r="L73" s="874"/>
      <c r="M73" s="874"/>
      <c r="N73" s="874"/>
      <c r="O73" s="874"/>
      <c r="P73" s="875"/>
      <c r="Q73" s="876">
        <v>2273</v>
      </c>
      <c r="R73" s="830"/>
      <c r="S73" s="830"/>
      <c r="T73" s="830"/>
      <c r="U73" s="830"/>
      <c r="V73" s="830">
        <v>2162</v>
      </c>
      <c r="W73" s="830"/>
      <c r="X73" s="830"/>
      <c r="Y73" s="830"/>
      <c r="Z73" s="830"/>
      <c r="AA73" s="830">
        <v>111</v>
      </c>
      <c r="AB73" s="830"/>
      <c r="AC73" s="830"/>
      <c r="AD73" s="830"/>
      <c r="AE73" s="830"/>
      <c r="AF73" s="830">
        <v>111</v>
      </c>
      <c r="AG73" s="830"/>
      <c r="AH73" s="830"/>
      <c r="AI73" s="830"/>
      <c r="AJ73" s="830"/>
      <c r="AK73" s="830" t="s">
        <v>600</v>
      </c>
      <c r="AL73" s="830"/>
      <c r="AM73" s="830"/>
      <c r="AN73" s="830"/>
      <c r="AO73" s="830"/>
      <c r="AP73" s="830" t="s">
        <v>600</v>
      </c>
      <c r="AQ73" s="830"/>
      <c r="AR73" s="830"/>
      <c r="AS73" s="830"/>
      <c r="AT73" s="830"/>
      <c r="AU73" s="830" t="s">
        <v>600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607</v>
      </c>
      <c r="C74" s="874"/>
      <c r="D74" s="874"/>
      <c r="E74" s="874"/>
      <c r="F74" s="874"/>
      <c r="G74" s="874"/>
      <c r="H74" s="874"/>
      <c r="I74" s="874"/>
      <c r="J74" s="874"/>
      <c r="K74" s="874"/>
      <c r="L74" s="874"/>
      <c r="M74" s="874"/>
      <c r="N74" s="874"/>
      <c r="O74" s="874"/>
      <c r="P74" s="875"/>
      <c r="Q74" s="876">
        <v>983883</v>
      </c>
      <c r="R74" s="830"/>
      <c r="S74" s="830"/>
      <c r="T74" s="830"/>
      <c r="U74" s="830"/>
      <c r="V74" s="830">
        <v>942967</v>
      </c>
      <c r="W74" s="830"/>
      <c r="X74" s="830"/>
      <c r="Y74" s="830"/>
      <c r="Z74" s="830"/>
      <c r="AA74" s="830">
        <v>40916</v>
      </c>
      <c r="AB74" s="830"/>
      <c r="AC74" s="830"/>
      <c r="AD74" s="830"/>
      <c r="AE74" s="830"/>
      <c r="AF74" s="830">
        <v>40916</v>
      </c>
      <c r="AG74" s="830"/>
      <c r="AH74" s="830"/>
      <c r="AI74" s="830"/>
      <c r="AJ74" s="830"/>
      <c r="AK74" s="830">
        <v>1</v>
      </c>
      <c r="AL74" s="830"/>
      <c r="AM74" s="830"/>
      <c r="AN74" s="830"/>
      <c r="AO74" s="830"/>
      <c r="AP74" s="830" t="s">
        <v>600</v>
      </c>
      <c r="AQ74" s="830"/>
      <c r="AR74" s="830"/>
      <c r="AS74" s="830"/>
      <c r="AT74" s="830"/>
      <c r="AU74" s="830" t="s">
        <v>600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41190</v>
      </c>
      <c r="AG88" s="844"/>
      <c r="AH88" s="844"/>
      <c r="AI88" s="844"/>
      <c r="AJ88" s="844"/>
      <c r="AK88" s="841"/>
      <c r="AL88" s="841"/>
      <c r="AM88" s="841"/>
      <c r="AN88" s="841"/>
      <c r="AO88" s="841"/>
      <c r="AP88" s="844">
        <v>14767</v>
      </c>
      <c r="AQ88" s="844"/>
      <c r="AR88" s="844"/>
      <c r="AS88" s="844"/>
      <c r="AT88" s="844"/>
      <c r="AU88" s="844">
        <v>5652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312</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312</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312</v>
      </c>
      <c r="DR109" s="893"/>
      <c r="DS109" s="893"/>
      <c r="DT109" s="893"/>
      <c r="DU109" s="894"/>
      <c r="DV109" s="892" t="s">
        <v>444</v>
      </c>
      <c r="DW109" s="893"/>
      <c r="DX109" s="893"/>
      <c r="DY109" s="893"/>
      <c r="DZ109" s="895"/>
    </row>
    <row r="110" spans="1:131" s="230" customFormat="1" ht="26.25" customHeight="1" x14ac:dyDescent="0.15">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2134757</v>
      </c>
      <c r="AB110" s="900"/>
      <c r="AC110" s="900"/>
      <c r="AD110" s="900"/>
      <c r="AE110" s="901"/>
      <c r="AF110" s="902">
        <v>2071520</v>
      </c>
      <c r="AG110" s="900"/>
      <c r="AH110" s="900"/>
      <c r="AI110" s="900"/>
      <c r="AJ110" s="901"/>
      <c r="AK110" s="902">
        <v>1885798</v>
      </c>
      <c r="AL110" s="900"/>
      <c r="AM110" s="900"/>
      <c r="AN110" s="900"/>
      <c r="AO110" s="901"/>
      <c r="AP110" s="903">
        <v>8</v>
      </c>
      <c r="AQ110" s="904"/>
      <c r="AR110" s="904"/>
      <c r="AS110" s="904"/>
      <c r="AT110" s="905"/>
      <c r="AU110" s="906" t="s">
        <v>74</v>
      </c>
      <c r="AV110" s="907"/>
      <c r="AW110" s="907"/>
      <c r="AX110" s="907"/>
      <c r="AY110" s="907"/>
      <c r="AZ110" s="929" t="s">
        <v>447</v>
      </c>
      <c r="BA110" s="897"/>
      <c r="BB110" s="897"/>
      <c r="BC110" s="897"/>
      <c r="BD110" s="897"/>
      <c r="BE110" s="897"/>
      <c r="BF110" s="897"/>
      <c r="BG110" s="897"/>
      <c r="BH110" s="897"/>
      <c r="BI110" s="897"/>
      <c r="BJ110" s="897"/>
      <c r="BK110" s="897"/>
      <c r="BL110" s="897"/>
      <c r="BM110" s="897"/>
      <c r="BN110" s="897"/>
      <c r="BO110" s="897"/>
      <c r="BP110" s="898"/>
      <c r="BQ110" s="930">
        <v>10010276</v>
      </c>
      <c r="BR110" s="931"/>
      <c r="BS110" s="931"/>
      <c r="BT110" s="931"/>
      <c r="BU110" s="931"/>
      <c r="BV110" s="931">
        <v>7995435</v>
      </c>
      <c r="BW110" s="931"/>
      <c r="BX110" s="931"/>
      <c r="BY110" s="931"/>
      <c r="BZ110" s="931"/>
      <c r="CA110" s="931">
        <v>8020906</v>
      </c>
      <c r="CB110" s="931"/>
      <c r="CC110" s="931"/>
      <c r="CD110" s="931"/>
      <c r="CE110" s="931"/>
      <c r="CF110" s="944">
        <v>34.1</v>
      </c>
      <c r="CG110" s="945"/>
      <c r="CH110" s="945"/>
      <c r="CI110" s="945"/>
      <c r="CJ110" s="945"/>
      <c r="CK110" s="946" t="s">
        <v>448</v>
      </c>
      <c r="CL110" s="947"/>
      <c r="CM110" s="929" t="s">
        <v>449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450</v>
      </c>
      <c r="DH110" s="931"/>
      <c r="DI110" s="931"/>
      <c r="DJ110" s="931"/>
      <c r="DK110" s="931"/>
      <c r="DL110" s="931" t="s">
        <v>451</v>
      </c>
      <c r="DM110" s="931"/>
      <c r="DN110" s="931"/>
      <c r="DO110" s="931"/>
      <c r="DP110" s="931"/>
      <c r="DQ110" s="931" t="s">
        <v>452</v>
      </c>
      <c r="DR110" s="931"/>
      <c r="DS110" s="931"/>
      <c r="DT110" s="931"/>
      <c r="DU110" s="931"/>
      <c r="DV110" s="932" t="s">
        <v>450</v>
      </c>
      <c r="DW110" s="932"/>
      <c r="DX110" s="932"/>
      <c r="DY110" s="932"/>
      <c r="DZ110" s="933"/>
    </row>
    <row r="111" spans="1:131" s="230" customFormat="1" ht="26.25" customHeight="1" x14ac:dyDescent="0.15">
      <c r="A111" s="934" t="s">
        <v>453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450</v>
      </c>
      <c r="AB111" s="938"/>
      <c r="AC111" s="938"/>
      <c r="AD111" s="938"/>
      <c r="AE111" s="939"/>
      <c r="AF111" s="940" t="s">
        <v>451</v>
      </c>
      <c r="AG111" s="938"/>
      <c r="AH111" s="938"/>
      <c r="AI111" s="938"/>
      <c r="AJ111" s="939"/>
      <c r="AK111" s="940" t="s">
        <v>452</v>
      </c>
      <c r="AL111" s="938"/>
      <c r="AM111" s="938"/>
      <c r="AN111" s="938"/>
      <c r="AO111" s="939"/>
      <c r="AP111" s="941" t="s">
        <v>450</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531670</v>
      </c>
      <c r="BR111" s="926"/>
      <c r="BS111" s="926"/>
      <c r="BT111" s="926"/>
      <c r="BU111" s="926"/>
      <c r="BV111" s="926">
        <v>517038</v>
      </c>
      <c r="BW111" s="926"/>
      <c r="BX111" s="926"/>
      <c r="BY111" s="926"/>
      <c r="BZ111" s="926"/>
      <c r="CA111" s="926" t="s">
        <v>455</v>
      </c>
      <c r="CB111" s="926"/>
      <c r="CC111" s="926"/>
      <c r="CD111" s="926"/>
      <c r="CE111" s="926"/>
      <c r="CF111" s="920" t="s">
        <v>394</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457</v>
      </c>
      <c r="DH111" s="926"/>
      <c r="DI111" s="926"/>
      <c r="DJ111" s="926"/>
      <c r="DK111" s="926"/>
      <c r="DL111" s="926" t="s">
        <v>458</v>
      </c>
      <c r="DM111" s="926"/>
      <c r="DN111" s="926"/>
      <c r="DO111" s="926"/>
      <c r="DP111" s="926"/>
      <c r="DQ111" s="926" t="s">
        <v>459</v>
      </c>
      <c r="DR111" s="926"/>
      <c r="DS111" s="926"/>
      <c r="DT111" s="926"/>
      <c r="DU111" s="926"/>
      <c r="DV111" s="927" t="s">
        <v>457</v>
      </c>
      <c r="DW111" s="927"/>
      <c r="DX111" s="927"/>
      <c r="DY111" s="927"/>
      <c r="DZ111" s="928"/>
    </row>
    <row r="112" spans="1:131" s="230" customFormat="1" ht="26.25" customHeight="1" x14ac:dyDescent="0.15">
      <c r="A112" s="952" t="s">
        <v>460</v>
      </c>
      <c r="B112" s="953"/>
      <c r="C112" s="923" t="s">
        <v>461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462</v>
      </c>
      <c r="AB112" s="959"/>
      <c r="AC112" s="959"/>
      <c r="AD112" s="959"/>
      <c r="AE112" s="960"/>
      <c r="AF112" s="961" t="s">
        <v>463</v>
      </c>
      <c r="AG112" s="959"/>
      <c r="AH112" s="959"/>
      <c r="AI112" s="959"/>
      <c r="AJ112" s="960"/>
      <c r="AK112" s="961" t="s">
        <v>450</v>
      </c>
      <c r="AL112" s="959"/>
      <c r="AM112" s="959"/>
      <c r="AN112" s="959"/>
      <c r="AO112" s="960"/>
      <c r="AP112" s="962" t="s">
        <v>463</v>
      </c>
      <c r="AQ112" s="963"/>
      <c r="AR112" s="963"/>
      <c r="AS112" s="963"/>
      <c r="AT112" s="964"/>
      <c r="AU112" s="908"/>
      <c r="AV112" s="909"/>
      <c r="AW112" s="909"/>
      <c r="AX112" s="909"/>
      <c r="AY112" s="909"/>
      <c r="AZ112" s="922" t="s">
        <v>464</v>
      </c>
      <c r="BA112" s="923"/>
      <c r="BB112" s="923"/>
      <c r="BC112" s="923"/>
      <c r="BD112" s="923"/>
      <c r="BE112" s="923"/>
      <c r="BF112" s="923"/>
      <c r="BG112" s="923"/>
      <c r="BH112" s="923"/>
      <c r="BI112" s="923"/>
      <c r="BJ112" s="923"/>
      <c r="BK112" s="923"/>
      <c r="BL112" s="923"/>
      <c r="BM112" s="923"/>
      <c r="BN112" s="923"/>
      <c r="BO112" s="923"/>
      <c r="BP112" s="924"/>
      <c r="BQ112" s="925">
        <v>14613471</v>
      </c>
      <c r="BR112" s="926"/>
      <c r="BS112" s="926"/>
      <c r="BT112" s="926"/>
      <c r="BU112" s="926"/>
      <c r="BV112" s="926">
        <v>13067751</v>
      </c>
      <c r="BW112" s="926"/>
      <c r="BX112" s="926"/>
      <c r="BY112" s="926"/>
      <c r="BZ112" s="926"/>
      <c r="CA112" s="926">
        <v>12784837</v>
      </c>
      <c r="CB112" s="926"/>
      <c r="CC112" s="926"/>
      <c r="CD112" s="926"/>
      <c r="CE112" s="926"/>
      <c r="CF112" s="920">
        <v>54.3</v>
      </c>
      <c r="CG112" s="921"/>
      <c r="CH112" s="921"/>
      <c r="CI112" s="921"/>
      <c r="CJ112" s="921"/>
      <c r="CK112" s="948"/>
      <c r="CL112" s="949"/>
      <c r="CM112" s="922" t="s">
        <v>465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463</v>
      </c>
      <c r="DH112" s="926"/>
      <c r="DI112" s="926"/>
      <c r="DJ112" s="926"/>
      <c r="DK112" s="926"/>
      <c r="DL112" s="926" t="s">
        <v>466</v>
      </c>
      <c r="DM112" s="926"/>
      <c r="DN112" s="926"/>
      <c r="DO112" s="926"/>
      <c r="DP112" s="926"/>
      <c r="DQ112" s="926" t="s">
        <v>455</v>
      </c>
      <c r="DR112" s="926"/>
      <c r="DS112" s="926"/>
      <c r="DT112" s="926"/>
      <c r="DU112" s="926"/>
      <c r="DV112" s="927" t="s">
        <v>450</v>
      </c>
      <c r="DW112" s="927"/>
      <c r="DX112" s="927"/>
      <c r="DY112" s="927"/>
      <c r="DZ112" s="928"/>
    </row>
    <row r="113" spans="1:130" s="230" customFormat="1" ht="26.25" customHeight="1" x14ac:dyDescent="0.15">
      <c r="A113" s="954"/>
      <c r="B113" s="955"/>
      <c r="C113" s="923" t="s">
        <v>467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2246844</v>
      </c>
      <c r="AB113" s="938"/>
      <c r="AC113" s="938"/>
      <c r="AD113" s="938"/>
      <c r="AE113" s="939"/>
      <c r="AF113" s="940">
        <v>2116792</v>
      </c>
      <c r="AG113" s="938"/>
      <c r="AH113" s="938"/>
      <c r="AI113" s="938"/>
      <c r="AJ113" s="939"/>
      <c r="AK113" s="940">
        <v>1934412</v>
      </c>
      <c r="AL113" s="938"/>
      <c r="AM113" s="938"/>
      <c r="AN113" s="938"/>
      <c r="AO113" s="939"/>
      <c r="AP113" s="941">
        <v>8.1999999999999993</v>
      </c>
      <c r="AQ113" s="942"/>
      <c r="AR113" s="942"/>
      <c r="AS113" s="942"/>
      <c r="AT113" s="943"/>
      <c r="AU113" s="908"/>
      <c r="AV113" s="909"/>
      <c r="AW113" s="909"/>
      <c r="AX113" s="909"/>
      <c r="AY113" s="909"/>
      <c r="AZ113" s="922" t="s">
        <v>468</v>
      </c>
      <c r="BA113" s="923"/>
      <c r="BB113" s="923"/>
      <c r="BC113" s="923"/>
      <c r="BD113" s="923"/>
      <c r="BE113" s="923"/>
      <c r="BF113" s="923"/>
      <c r="BG113" s="923"/>
      <c r="BH113" s="923"/>
      <c r="BI113" s="923"/>
      <c r="BJ113" s="923"/>
      <c r="BK113" s="923"/>
      <c r="BL113" s="923"/>
      <c r="BM113" s="923"/>
      <c r="BN113" s="923"/>
      <c r="BO113" s="923"/>
      <c r="BP113" s="924"/>
      <c r="BQ113" s="925">
        <v>2220034</v>
      </c>
      <c r="BR113" s="926"/>
      <c r="BS113" s="926"/>
      <c r="BT113" s="926"/>
      <c r="BU113" s="926"/>
      <c r="BV113" s="926">
        <v>6132811</v>
      </c>
      <c r="BW113" s="926"/>
      <c r="BX113" s="926"/>
      <c r="BY113" s="926"/>
      <c r="BZ113" s="926"/>
      <c r="CA113" s="926">
        <v>6115854</v>
      </c>
      <c r="CB113" s="926"/>
      <c r="CC113" s="926"/>
      <c r="CD113" s="926"/>
      <c r="CE113" s="926"/>
      <c r="CF113" s="920">
        <v>26</v>
      </c>
      <c r="CG113" s="921"/>
      <c r="CH113" s="921"/>
      <c r="CI113" s="921"/>
      <c r="CJ113" s="921"/>
      <c r="CK113" s="948"/>
      <c r="CL113" s="949"/>
      <c r="CM113" s="922" t="s">
        <v>469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450</v>
      </c>
      <c r="DM113" s="959"/>
      <c r="DN113" s="959"/>
      <c r="DO113" s="959"/>
      <c r="DP113" s="960"/>
      <c r="DQ113" s="961" t="s">
        <v>462</v>
      </c>
      <c r="DR113" s="959"/>
      <c r="DS113" s="959"/>
      <c r="DT113" s="959"/>
      <c r="DU113" s="960"/>
      <c r="DV113" s="962" t="s">
        <v>452</v>
      </c>
      <c r="DW113" s="963"/>
      <c r="DX113" s="963"/>
      <c r="DY113" s="963"/>
      <c r="DZ113" s="964"/>
    </row>
    <row r="114" spans="1:130" s="230" customFormat="1" ht="26.25" customHeight="1" x14ac:dyDescent="0.15">
      <c r="A114" s="954"/>
      <c r="B114" s="955"/>
      <c r="C114" s="923" t="s">
        <v>470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57609</v>
      </c>
      <c r="AB114" s="959"/>
      <c r="AC114" s="959"/>
      <c r="AD114" s="959"/>
      <c r="AE114" s="960"/>
      <c r="AF114" s="961">
        <v>66766</v>
      </c>
      <c r="AG114" s="959"/>
      <c r="AH114" s="959"/>
      <c r="AI114" s="959"/>
      <c r="AJ114" s="960"/>
      <c r="AK114" s="961">
        <v>47657</v>
      </c>
      <c r="AL114" s="959"/>
      <c r="AM114" s="959"/>
      <c r="AN114" s="959"/>
      <c r="AO114" s="960"/>
      <c r="AP114" s="962">
        <v>0.2</v>
      </c>
      <c r="AQ114" s="963"/>
      <c r="AR114" s="963"/>
      <c r="AS114" s="963"/>
      <c r="AT114" s="964"/>
      <c r="AU114" s="908"/>
      <c r="AV114" s="909"/>
      <c r="AW114" s="909"/>
      <c r="AX114" s="909"/>
      <c r="AY114" s="909"/>
      <c r="AZ114" s="922" t="s">
        <v>471</v>
      </c>
      <c r="BA114" s="923"/>
      <c r="BB114" s="923"/>
      <c r="BC114" s="923"/>
      <c r="BD114" s="923"/>
      <c r="BE114" s="923"/>
      <c r="BF114" s="923"/>
      <c r="BG114" s="923"/>
      <c r="BH114" s="923"/>
      <c r="BI114" s="923"/>
      <c r="BJ114" s="923"/>
      <c r="BK114" s="923"/>
      <c r="BL114" s="923"/>
      <c r="BM114" s="923"/>
      <c r="BN114" s="923"/>
      <c r="BO114" s="923"/>
      <c r="BP114" s="924"/>
      <c r="BQ114" s="925">
        <v>3896628</v>
      </c>
      <c r="BR114" s="926"/>
      <c r="BS114" s="926"/>
      <c r="BT114" s="926"/>
      <c r="BU114" s="926"/>
      <c r="BV114" s="926">
        <v>3816115</v>
      </c>
      <c r="BW114" s="926"/>
      <c r="BX114" s="926"/>
      <c r="BY114" s="926"/>
      <c r="BZ114" s="926"/>
      <c r="CA114" s="926">
        <v>3692550</v>
      </c>
      <c r="CB114" s="926"/>
      <c r="CC114" s="926"/>
      <c r="CD114" s="926"/>
      <c r="CE114" s="926"/>
      <c r="CF114" s="920">
        <v>15.7</v>
      </c>
      <c r="CG114" s="921"/>
      <c r="CH114" s="921"/>
      <c r="CI114" s="921"/>
      <c r="CJ114" s="921"/>
      <c r="CK114" s="948"/>
      <c r="CL114" s="949"/>
      <c r="CM114" s="922" t="s">
        <v>472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463</v>
      </c>
      <c r="DH114" s="959"/>
      <c r="DI114" s="959"/>
      <c r="DJ114" s="959"/>
      <c r="DK114" s="960"/>
      <c r="DL114" s="961" t="s">
        <v>450</v>
      </c>
      <c r="DM114" s="959"/>
      <c r="DN114" s="959"/>
      <c r="DO114" s="959"/>
      <c r="DP114" s="960"/>
      <c r="DQ114" s="961" t="s">
        <v>450</v>
      </c>
      <c r="DR114" s="959"/>
      <c r="DS114" s="959"/>
      <c r="DT114" s="959"/>
      <c r="DU114" s="960"/>
      <c r="DV114" s="962" t="s">
        <v>451</v>
      </c>
      <c r="DW114" s="963"/>
      <c r="DX114" s="963"/>
      <c r="DY114" s="963"/>
      <c r="DZ114" s="964"/>
    </row>
    <row r="115" spans="1:130" s="230" customFormat="1" ht="26.25" customHeight="1" x14ac:dyDescent="0.15">
      <c r="A115" s="954"/>
      <c r="B115" s="955"/>
      <c r="C115" s="923" t="s">
        <v>473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450</v>
      </c>
      <c r="AB115" s="938"/>
      <c r="AC115" s="938"/>
      <c r="AD115" s="938"/>
      <c r="AE115" s="939"/>
      <c r="AF115" s="940" t="s">
        <v>452</v>
      </c>
      <c r="AG115" s="938"/>
      <c r="AH115" s="938"/>
      <c r="AI115" s="938"/>
      <c r="AJ115" s="939"/>
      <c r="AK115" s="940" t="s">
        <v>466</v>
      </c>
      <c r="AL115" s="938"/>
      <c r="AM115" s="938"/>
      <c r="AN115" s="938"/>
      <c r="AO115" s="939"/>
      <c r="AP115" s="941" t="s">
        <v>451</v>
      </c>
      <c r="AQ115" s="942"/>
      <c r="AR115" s="942"/>
      <c r="AS115" s="942"/>
      <c r="AT115" s="943"/>
      <c r="AU115" s="908"/>
      <c r="AV115" s="909"/>
      <c r="AW115" s="909"/>
      <c r="AX115" s="909"/>
      <c r="AY115" s="909"/>
      <c r="AZ115" s="922" t="s">
        <v>474</v>
      </c>
      <c r="BA115" s="923"/>
      <c r="BB115" s="923"/>
      <c r="BC115" s="923"/>
      <c r="BD115" s="923"/>
      <c r="BE115" s="923"/>
      <c r="BF115" s="923"/>
      <c r="BG115" s="923"/>
      <c r="BH115" s="923"/>
      <c r="BI115" s="923"/>
      <c r="BJ115" s="923"/>
      <c r="BK115" s="923"/>
      <c r="BL115" s="923"/>
      <c r="BM115" s="923"/>
      <c r="BN115" s="923"/>
      <c r="BO115" s="923"/>
      <c r="BP115" s="924"/>
      <c r="BQ115" s="925">
        <v>362777</v>
      </c>
      <c r="BR115" s="926"/>
      <c r="BS115" s="926"/>
      <c r="BT115" s="926"/>
      <c r="BU115" s="926"/>
      <c r="BV115" s="926">
        <v>212601</v>
      </c>
      <c r="BW115" s="926"/>
      <c r="BX115" s="926"/>
      <c r="BY115" s="926"/>
      <c r="BZ115" s="926"/>
      <c r="CA115" s="926">
        <v>113417</v>
      </c>
      <c r="CB115" s="926"/>
      <c r="CC115" s="926"/>
      <c r="CD115" s="926"/>
      <c r="CE115" s="926"/>
      <c r="CF115" s="920">
        <v>0.5</v>
      </c>
      <c r="CG115" s="921"/>
      <c r="CH115" s="921"/>
      <c r="CI115" s="921"/>
      <c r="CJ115" s="921"/>
      <c r="CK115" s="948"/>
      <c r="CL115" s="949"/>
      <c r="CM115" s="922" t="s">
        <v>475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450</v>
      </c>
      <c r="DM115" s="959"/>
      <c r="DN115" s="959"/>
      <c r="DO115" s="959"/>
      <c r="DP115" s="960"/>
      <c r="DQ115" s="961" t="s">
        <v>451</v>
      </c>
      <c r="DR115" s="959"/>
      <c r="DS115" s="959"/>
      <c r="DT115" s="959"/>
      <c r="DU115" s="960"/>
      <c r="DV115" s="962" t="s">
        <v>466</v>
      </c>
      <c r="DW115" s="963"/>
      <c r="DX115" s="963"/>
      <c r="DY115" s="963"/>
      <c r="DZ115" s="964"/>
    </row>
    <row r="116" spans="1:130" s="230" customFormat="1" ht="26.25" customHeight="1" x14ac:dyDescent="0.15">
      <c r="A116" s="956"/>
      <c r="B116" s="957"/>
      <c r="C116" s="965" t="s">
        <v>476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466</v>
      </c>
      <c r="AB116" s="959"/>
      <c r="AC116" s="959"/>
      <c r="AD116" s="959"/>
      <c r="AE116" s="960"/>
      <c r="AF116" s="961" t="s">
        <v>462</v>
      </c>
      <c r="AG116" s="959"/>
      <c r="AH116" s="959"/>
      <c r="AI116" s="959"/>
      <c r="AJ116" s="960"/>
      <c r="AK116" s="961" t="s">
        <v>477</v>
      </c>
      <c r="AL116" s="959"/>
      <c r="AM116" s="959"/>
      <c r="AN116" s="959"/>
      <c r="AO116" s="960"/>
      <c r="AP116" s="962" t="s">
        <v>451</v>
      </c>
      <c r="AQ116" s="963"/>
      <c r="AR116" s="963"/>
      <c r="AS116" s="963"/>
      <c r="AT116" s="964"/>
      <c r="AU116" s="908"/>
      <c r="AV116" s="909"/>
      <c r="AW116" s="909"/>
      <c r="AX116" s="909"/>
      <c r="AY116" s="909"/>
      <c r="AZ116" s="967" t="s">
        <v>478</v>
      </c>
      <c r="BA116" s="968"/>
      <c r="BB116" s="968"/>
      <c r="BC116" s="968"/>
      <c r="BD116" s="968"/>
      <c r="BE116" s="968"/>
      <c r="BF116" s="968"/>
      <c r="BG116" s="968"/>
      <c r="BH116" s="968"/>
      <c r="BI116" s="968"/>
      <c r="BJ116" s="968"/>
      <c r="BK116" s="968"/>
      <c r="BL116" s="968"/>
      <c r="BM116" s="968"/>
      <c r="BN116" s="968"/>
      <c r="BO116" s="968"/>
      <c r="BP116" s="969"/>
      <c r="BQ116" s="925" t="s">
        <v>457</v>
      </c>
      <c r="BR116" s="926"/>
      <c r="BS116" s="926"/>
      <c r="BT116" s="926"/>
      <c r="BU116" s="926"/>
      <c r="BV116" s="926" t="s">
        <v>394</v>
      </c>
      <c r="BW116" s="926"/>
      <c r="BX116" s="926"/>
      <c r="BY116" s="926"/>
      <c r="BZ116" s="926"/>
      <c r="CA116" s="926" t="s">
        <v>450</v>
      </c>
      <c r="CB116" s="926"/>
      <c r="CC116" s="926"/>
      <c r="CD116" s="926"/>
      <c r="CE116" s="926"/>
      <c r="CF116" s="920" t="s">
        <v>450</v>
      </c>
      <c r="CG116" s="921"/>
      <c r="CH116" s="921"/>
      <c r="CI116" s="921"/>
      <c r="CJ116" s="921"/>
      <c r="CK116" s="948"/>
      <c r="CL116" s="949"/>
      <c r="CM116" s="922" t="s">
        <v>479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450</v>
      </c>
      <c r="DH116" s="959"/>
      <c r="DI116" s="959"/>
      <c r="DJ116" s="959"/>
      <c r="DK116" s="960"/>
      <c r="DL116" s="961" t="s">
        <v>466</v>
      </c>
      <c r="DM116" s="959"/>
      <c r="DN116" s="959"/>
      <c r="DO116" s="959"/>
      <c r="DP116" s="960"/>
      <c r="DQ116" s="961" t="s">
        <v>450</v>
      </c>
      <c r="DR116" s="959"/>
      <c r="DS116" s="959"/>
      <c r="DT116" s="959"/>
      <c r="DU116" s="960"/>
      <c r="DV116" s="962" t="s">
        <v>462</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480</v>
      </c>
      <c r="Z117" s="894"/>
      <c r="AA117" s="978">
        <v>4439210</v>
      </c>
      <c r="AB117" s="979"/>
      <c r="AC117" s="979"/>
      <c r="AD117" s="979"/>
      <c r="AE117" s="980"/>
      <c r="AF117" s="981">
        <v>4255078</v>
      </c>
      <c r="AG117" s="979"/>
      <c r="AH117" s="979"/>
      <c r="AI117" s="979"/>
      <c r="AJ117" s="980"/>
      <c r="AK117" s="981">
        <v>3867867</v>
      </c>
      <c r="AL117" s="979"/>
      <c r="AM117" s="979"/>
      <c r="AN117" s="979"/>
      <c r="AO117" s="980"/>
      <c r="AP117" s="982"/>
      <c r="AQ117" s="983"/>
      <c r="AR117" s="983"/>
      <c r="AS117" s="983"/>
      <c r="AT117" s="984"/>
      <c r="AU117" s="908"/>
      <c r="AV117" s="909"/>
      <c r="AW117" s="909"/>
      <c r="AX117" s="909"/>
      <c r="AY117" s="909"/>
      <c r="AZ117" s="974" t="s">
        <v>481</v>
      </c>
      <c r="BA117" s="975"/>
      <c r="BB117" s="975"/>
      <c r="BC117" s="975"/>
      <c r="BD117" s="975"/>
      <c r="BE117" s="975"/>
      <c r="BF117" s="975"/>
      <c r="BG117" s="975"/>
      <c r="BH117" s="975"/>
      <c r="BI117" s="975"/>
      <c r="BJ117" s="975"/>
      <c r="BK117" s="975"/>
      <c r="BL117" s="975"/>
      <c r="BM117" s="975"/>
      <c r="BN117" s="975"/>
      <c r="BO117" s="975"/>
      <c r="BP117" s="976"/>
      <c r="BQ117" s="925" t="s">
        <v>450</v>
      </c>
      <c r="BR117" s="926"/>
      <c r="BS117" s="926"/>
      <c r="BT117" s="926"/>
      <c r="BU117" s="926"/>
      <c r="BV117" s="926" t="s">
        <v>463</v>
      </c>
      <c r="BW117" s="926"/>
      <c r="BX117" s="926"/>
      <c r="BY117" s="926"/>
      <c r="BZ117" s="926"/>
      <c r="CA117" s="926" t="s">
        <v>462</v>
      </c>
      <c r="CB117" s="926"/>
      <c r="CC117" s="926"/>
      <c r="CD117" s="926"/>
      <c r="CE117" s="926"/>
      <c r="CF117" s="920" t="s">
        <v>462</v>
      </c>
      <c r="CG117" s="921"/>
      <c r="CH117" s="921"/>
      <c r="CI117" s="921"/>
      <c r="CJ117" s="921"/>
      <c r="CK117" s="948"/>
      <c r="CL117" s="949"/>
      <c r="CM117" s="922" t="s">
        <v>482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457</v>
      </c>
      <c r="DM117" s="959"/>
      <c r="DN117" s="959"/>
      <c r="DO117" s="959"/>
      <c r="DP117" s="960"/>
      <c r="DQ117" s="961" t="s">
        <v>463</v>
      </c>
      <c r="DR117" s="959"/>
      <c r="DS117" s="959"/>
      <c r="DT117" s="959"/>
      <c r="DU117" s="960"/>
      <c r="DV117" s="962" t="s">
        <v>466</v>
      </c>
      <c r="DW117" s="963"/>
      <c r="DX117" s="963"/>
      <c r="DY117" s="963"/>
      <c r="DZ117" s="964"/>
    </row>
    <row r="118" spans="1:130" s="230" customFormat="1" ht="26.25" customHeight="1" x14ac:dyDescent="0.15">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312</v>
      </c>
      <c r="AL118" s="893"/>
      <c r="AM118" s="893"/>
      <c r="AN118" s="893"/>
      <c r="AO118" s="894"/>
      <c r="AP118" s="970" t="s">
        <v>444</v>
      </c>
      <c r="AQ118" s="971"/>
      <c r="AR118" s="971"/>
      <c r="AS118" s="971"/>
      <c r="AT118" s="972"/>
      <c r="AU118" s="908"/>
      <c r="AV118" s="909"/>
      <c r="AW118" s="909"/>
      <c r="AX118" s="909"/>
      <c r="AY118" s="909"/>
      <c r="AZ118" s="973" t="s">
        <v>483</v>
      </c>
      <c r="BA118" s="965"/>
      <c r="BB118" s="965"/>
      <c r="BC118" s="965"/>
      <c r="BD118" s="965"/>
      <c r="BE118" s="965"/>
      <c r="BF118" s="965"/>
      <c r="BG118" s="965"/>
      <c r="BH118" s="965"/>
      <c r="BI118" s="965"/>
      <c r="BJ118" s="965"/>
      <c r="BK118" s="965"/>
      <c r="BL118" s="965"/>
      <c r="BM118" s="965"/>
      <c r="BN118" s="965"/>
      <c r="BO118" s="965"/>
      <c r="BP118" s="966"/>
      <c r="BQ118" s="999" t="s">
        <v>463</v>
      </c>
      <c r="BR118" s="1000"/>
      <c r="BS118" s="1000"/>
      <c r="BT118" s="1000"/>
      <c r="BU118" s="1000"/>
      <c r="BV118" s="1000" t="s">
        <v>450</v>
      </c>
      <c r="BW118" s="1000"/>
      <c r="BX118" s="1000"/>
      <c r="BY118" s="1000"/>
      <c r="BZ118" s="1000"/>
      <c r="CA118" s="1000" t="s">
        <v>462</v>
      </c>
      <c r="CB118" s="1000"/>
      <c r="CC118" s="1000"/>
      <c r="CD118" s="1000"/>
      <c r="CE118" s="1000"/>
      <c r="CF118" s="920" t="s">
        <v>462</v>
      </c>
      <c r="CG118" s="921"/>
      <c r="CH118" s="921"/>
      <c r="CI118" s="921"/>
      <c r="CJ118" s="921"/>
      <c r="CK118" s="948"/>
      <c r="CL118" s="949"/>
      <c r="CM118" s="922" t="s">
        <v>484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466</v>
      </c>
      <c r="DH118" s="959"/>
      <c r="DI118" s="959"/>
      <c r="DJ118" s="959"/>
      <c r="DK118" s="960"/>
      <c r="DL118" s="961" t="s">
        <v>485</v>
      </c>
      <c r="DM118" s="959"/>
      <c r="DN118" s="959"/>
      <c r="DO118" s="959"/>
      <c r="DP118" s="960"/>
      <c r="DQ118" s="961" t="s">
        <v>462</v>
      </c>
      <c r="DR118" s="959"/>
      <c r="DS118" s="959"/>
      <c r="DT118" s="959"/>
      <c r="DU118" s="960"/>
      <c r="DV118" s="962" t="s">
        <v>450</v>
      </c>
      <c r="DW118" s="963"/>
      <c r="DX118" s="963"/>
      <c r="DY118" s="963"/>
      <c r="DZ118" s="964"/>
    </row>
    <row r="119" spans="1:130" s="230" customFormat="1" ht="26.25" customHeight="1" x14ac:dyDescent="0.15">
      <c r="A119" s="1056" t="s">
        <v>448</v>
      </c>
      <c r="B119" s="947"/>
      <c r="C119" s="929" t="s">
        <v>449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466</v>
      </c>
      <c r="AG119" s="900"/>
      <c r="AH119" s="900"/>
      <c r="AI119" s="900"/>
      <c r="AJ119" s="901"/>
      <c r="AK119" s="902" t="s">
        <v>451</v>
      </c>
      <c r="AL119" s="900"/>
      <c r="AM119" s="900"/>
      <c r="AN119" s="900"/>
      <c r="AO119" s="901"/>
      <c r="AP119" s="903" t="s">
        <v>451</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486</v>
      </c>
      <c r="BP119" s="1005"/>
      <c r="BQ119" s="999">
        <v>31634856</v>
      </c>
      <c r="BR119" s="1000"/>
      <c r="BS119" s="1000"/>
      <c r="BT119" s="1000"/>
      <c r="BU119" s="1000"/>
      <c r="BV119" s="1000">
        <v>31741751</v>
      </c>
      <c r="BW119" s="1000"/>
      <c r="BX119" s="1000"/>
      <c r="BY119" s="1000"/>
      <c r="BZ119" s="1000"/>
      <c r="CA119" s="1000">
        <v>30727564</v>
      </c>
      <c r="CB119" s="1000"/>
      <c r="CC119" s="1000"/>
      <c r="CD119" s="1000"/>
      <c r="CE119" s="1000"/>
      <c r="CF119" s="1001"/>
      <c r="CG119" s="1002"/>
      <c r="CH119" s="1002"/>
      <c r="CI119" s="1002"/>
      <c r="CJ119" s="1003"/>
      <c r="CK119" s="950"/>
      <c r="CL119" s="951"/>
      <c r="CM119" s="973" t="s">
        <v>487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531670</v>
      </c>
      <c r="DH119" s="986"/>
      <c r="DI119" s="986"/>
      <c r="DJ119" s="986"/>
      <c r="DK119" s="987"/>
      <c r="DL119" s="985">
        <v>517038</v>
      </c>
      <c r="DM119" s="986"/>
      <c r="DN119" s="986"/>
      <c r="DO119" s="986"/>
      <c r="DP119" s="987"/>
      <c r="DQ119" s="985" t="s">
        <v>450</v>
      </c>
      <c r="DR119" s="986"/>
      <c r="DS119" s="986"/>
      <c r="DT119" s="986"/>
      <c r="DU119" s="987"/>
      <c r="DV119" s="988" t="s">
        <v>452</v>
      </c>
      <c r="DW119" s="989"/>
      <c r="DX119" s="989"/>
      <c r="DY119" s="989"/>
      <c r="DZ119" s="990"/>
    </row>
    <row r="120" spans="1:130" s="230" customFormat="1" ht="26.25" customHeight="1" x14ac:dyDescent="0.15">
      <c r="A120" s="1057"/>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466</v>
      </c>
      <c r="AB120" s="959"/>
      <c r="AC120" s="959"/>
      <c r="AD120" s="959"/>
      <c r="AE120" s="960"/>
      <c r="AF120" s="961" t="s">
        <v>452</v>
      </c>
      <c r="AG120" s="959"/>
      <c r="AH120" s="959"/>
      <c r="AI120" s="959"/>
      <c r="AJ120" s="960"/>
      <c r="AK120" s="961" t="s">
        <v>462</v>
      </c>
      <c r="AL120" s="959"/>
      <c r="AM120" s="959"/>
      <c r="AN120" s="959"/>
      <c r="AO120" s="960"/>
      <c r="AP120" s="962" t="s">
        <v>457</v>
      </c>
      <c r="AQ120" s="963"/>
      <c r="AR120" s="963"/>
      <c r="AS120" s="963"/>
      <c r="AT120" s="964"/>
      <c r="AU120" s="991" t="s">
        <v>488</v>
      </c>
      <c r="AV120" s="992"/>
      <c r="AW120" s="992"/>
      <c r="AX120" s="992"/>
      <c r="AY120" s="993"/>
      <c r="AZ120" s="929" t="s">
        <v>489</v>
      </c>
      <c r="BA120" s="897"/>
      <c r="BB120" s="897"/>
      <c r="BC120" s="897"/>
      <c r="BD120" s="897"/>
      <c r="BE120" s="897"/>
      <c r="BF120" s="897"/>
      <c r="BG120" s="897"/>
      <c r="BH120" s="897"/>
      <c r="BI120" s="897"/>
      <c r="BJ120" s="897"/>
      <c r="BK120" s="897"/>
      <c r="BL120" s="897"/>
      <c r="BM120" s="897"/>
      <c r="BN120" s="897"/>
      <c r="BO120" s="897"/>
      <c r="BP120" s="898"/>
      <c r="BQ120" s="930">
        <v>11438844</v>
      </c>
      <c r="BR120" s="931"/>
      <c r="BS120" s="931"/>
      <c r="BT120" s="931"/>
      <c r="BU120" s="931"/>
      <c r="BV120" s="931">
        <v>11143374</v>
      </c>
      <c r="BW120" s="931"/>
      <c r="BX120" s="931"/>
      <c r="BY120" s="931"/>
      <c r="BZ120" s="931"/>
      <c r="CA120" s="931">
        <v>11786700</v>
      </c>
      <c r="CB120" s="931"/>
      <c r="CC120" s="931"/>
      <c r="CD120" s="931"/>
      <c r="CE120" s="931"/>
      <c r="CF120" s="944">
        <v>50.1</v>
      </c>
      <c r="CG120" s="945"/>
      <c r="CH120" s="945"/>
      <c r="CI120" s="945"/>
      <c r="CJ120" s="945"/>
      <c r="CK120" s="1006" t="s">
        <v>490</v>
      </c>
      <c r="CL120" s="1007"/>
      <c r="CM120" s="1007"/>
      <c r="CN120" s="1007"/>
      <c r="CO120" s="1008"/>
      <c r="CP120" s="1014" t="s">
        <v>491</v>
      </c>
      <c r="CQ120" s="1015"/>
      <c r="CR120" s="1015"/>
      <c r="CS120" s="1015"/>
      <c r="CT120" s="1015"/>
      <c r="CU120" s="1015"/>
      <c r="CV120" s="1015"/>
      <c r="CW120" s="1015"/>
      <c r="CX120" s="1015"/>
      <c r="CY120" s="1015"/>
      <c r="CZ120" s="1015"/>
      <c r="DA120" s="1015"/>
      <c r="DB120" s="1015"/>
      <c r="DC120" s="1015"/>
      <c r="DD120" s="1015"/>
      <c r="DE120" s="1015"/>
      <c r="DF120" s="1016"/>
      <c r="DG120" s="930">
        <v>13323113</v>
      </c>
      <c r="DH120" s="931"/>
      <c r="DI120" s="931"/>
      <c r="DJ120" s="931"/>
      <c r="DK120" s="931"/>
      <c r="DL120" s="931">
        <v>11997238</v>
      </c>
      <c r="DM120" s="931"/>
      <c r="DN120" s="931"/>
      <c r="DO120" s="931"/>
      <c r="DP120" s="931"/>
      <c r="DQ120" s="931">
        <v>10744813</v>
      </c>
      <c r="DR120" s="931"/>
      <c r="DS120" s="931"/>
      <c r="DT120" s="931"/>
      <c r="DU120" s="931"/>
      <c r="DV120" s="932">
        <v>45.6</v>
      </c>
      <c r="DW120" s="932"/>
      <c r="DX120" s="932"/>
      <c r="DY120" s="932"/>
      <c r="DZ120" s="933"/>
    </row>
    <row r="121" spans="1:130" s="230" customFormat="1" ht="26.25" customHeight="1" x14ac:dyDescent="0.15">
      <c r="A121" s="1057"/>
      <c r="B121" s="949"/>
      <c r="C121" s="974" t="s">
        <v>492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451</v>
      </c>
      <c r="AB121" s="959"/>
      <c r="AC121" s="959"/>
      <c r="AD121" s="959"/>
      <c r="AE121" s="960"/>
      <c r="AF121" s="961" t="s">
        <v>457</v>
      </c>
      <c r="AG121" s="959"/>
      <c r="AH121" s="959"/>
      <c r="AI121" s="959"/>
      <c r="AJ121" s="960"/>
      <c r="AK121" s="961" t="s">
        <v>463</v>
      </c>
      <c r="AL121" s="959"/>
      <c r="AM121" s="959"/>
      <c r="AN121" s="959"/>
      <c r="AO121" s="960"/>
      <c r="AP121" s="962" t="s">
        <v>451</v>
      </c>
      <c r="AQ121" s="963"/>
      <c r="AR121" s="963"/>
      <c r="AS121" s="963"/>
      <c r="AT121" s="964"/>
      <c r="AU121" s="994"/>
      <c r="AV121" s="995"/>
      <c r="AW121" s="995"/>
      <c r="AX121" s="995"/>
      <c r="AY121" s="996"/>
      <c r="AZ121" s="922" t="s">
        <v>493</v>
      </c>
      <c r="BA121" s="923"/>
      <c r="BB121" s="923"/>
      <c r="BC121" s="923"/>
      <c r="BD121" s="923"/>
      <c r="BE121" s="923"/>
      <c r="BF121" s="923"/>
      <c r="BG121" s="923"/>
      <c r="BH121" s="923"/>
      <c r="BI121" s="923"/>
      <c r="BJ121" s="923"/>
      <c r="BK121" s="923"/>
      <c r="BL121" s="923"/>
      <c r="BM121" s="923"/>
      <c r="BN121" s="923"/>
      <c r="BO121" s="923"/>
      <c r="BP121" s="924"/>
      <c r="BQ121" s="925">
        <v>8201698</v>
      </c>
      <c r="BR121" s="926"/>
      <c r="BS121" s="926"/>
      <c r="BT121" s="926"/>
      <c r="BU121" s="926"/>
      <c r="BV121" s="926">
        <v>6889301</v>
      </c>
      <c r="BW121" s="926"/>
      <c r="BX121" s="926"/>
      <c r="BY121" s="926"/>
      <c r="BZ121" s="926"/>
      <c r="CA121" s="926">
        <v>6000963</v>
      </c>
      <c r="CB121" s="926"/>
      <c r="CC121" s="926"/>
      <c r="CD121" s="926"/>
      <c r="CE121" s="926"/>
      <c r="CF121" s="920">
        <v>25.5</v>
      </c>
      <c r="CG121" s="921"/>
      <c r="CH121" s="921"/>
      <c r="CI121" s="921"/>
      <c r="CJ121" s="921"/>
      <c r="CK121" s="1009"/>
      <c r="CL121" s="1010"/>
      <c r="CM121" s="1010"/>
      <c r="CN121" s="1010"/>
      <c r="CO121" s="1011"/>
      <c r="CP121" s="1019" t="s">
        <v>494</v>
      </c>
      <c r="CQ121" s="1020"/>
      <c r="CR121" s="1020"/>
      <c r="CS121" s="1020"/>
      <c r="CT121" s="1020"/>
      <c r="CU121" s="1020"/>
      <c r="CV121" s="1020"/>
      <c r="CW121" s="1020"/>
      <c r="CX121" s="1020"/>
      <c r="CY121" s="1020"/>
      <c r="CZ121" s="1020"/>
      <c r="DA121" s="1020"/>
      <c r="DB121" s="1020"/>
      <c r="DC121" s="1020"/>
      <c r="DD121" s="1020"/>
      <c r="DE121" s="1020"/>
      <c r="DF121" s="1021"/>
      <c r="DG121" s="925">
        <v>1289565</v>
      </c>
      <c r="DH121" s="926"/>
      <c r="DI121" s="926"/>
      <c r="DJ121" s="926"/>
      <c r="DK121" s="926"/>
      <c r="DL121" s="926">
        <v>1069913</v>
      </c>
      <c r="DM121" s="926"/>
      <c r="DN121" s="926"/>
      <c r="DO121" s="926"/>
      <c r="DP121" s="926"/>
      <c r="DQ121" s="926">
        <v>2039586</v>
      </c>
      <c r="DR121" s="926"/>
      <c r="DS121" s="926"/>
      <c r="DT121" s="926"/>
      <c r="DU121" s="926"/>
      <c r="DV121" s="927">
        <v>8.6999999999999993</v>
      </c>
      <c r="DW121" s="927"/>
      <c r="DX121" s="927"/>
      <c r="DY121" s="927"/>
      <c r="DZ121" s="928"/>
    </row>
    <row r="122" spans="1:130" s="230" customFormat="1" ht="26.25" customHeight="1" x14ac:dyDescent="0.15">
      <c r="A122" s="1057"/>
      <c r="B122" s="949"/>
      <c r="C122" s="922" t="s">
        <v>472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463</v>
      </c>
      <c r="AB122" s="959"/>
      <c r="AC122" s="959"/>
      <c r="AD122" s="959"/>
      <c r="AE122" s="960"/>
      <c r="AF122" s="961" t="s">
        <v>450</v>
      </c>
      <c r="AG122" s="959"/>
      <c r="AH122" s="959"/>
      <c r="AI122" s="959"/>
      <c r="AJ122" s="960"/>
      <c r="AK122" s="961" t="s">
        <v>452</v>
      </c>
      <c r="AL122" s="959"/>
      <c r="AM122" s="959"/>
      <c r="AN122" s="959"/>
      <c r="AO122" s="960"/>
      <c r="AP122" s="962" t="s">
        <v>450</v>
      </c>
      <c r="AQ122" s="963"/>
      <c r="AR122" s="963"/>
      <c r="AS122" s="963"/>
      <c r="AT122" s="964"/>
      <c r="AU122" s="994"/>
      <c r="AV122" s="995"/>
      <c r="AW122" s="995"/>
      <c r="AX122" s="995"/>
      <c r="AY122" s="996"/>
      <c r="AZ122" s="973" t="s">
        <v>495</v>
      </c>
      <c r="BA122" s="965"/>
      <c r="BB122" s="965"/>
      <c r="BC122" s="965"/>
      <c r="BD122" s="965"/>
      <c r="BE122" s="965"/>
      <c r="BF122" s="965"/>
      <c r="BG122" s="965"/>
      <c r="BH122" s="965"/>
      <c r="BI122" s="965"/>
      <c r="BJ122" s="965"/>
      <c r="BK122" s="965"/>
      <c r="BL122" s="965"/>
      <c r="BM122" s="965"/>
      <c r="BN122" s="965"/>
      <c r="BO122" s="965"/>
      <c r="BP122" s="966"/>
      <c r="BQ122" s="999">
        <v>26522094</v>
      </c>
      <c r="BR122" s="1000"/>
      <c r="BS122" s="1000"/>
      <c r="BT122" s="1000"/>
      <c r="BU122" s="1000"/>
      <c r="BV122" s="1000">
        <v>25077637</v>
      </c>
      <c r="BW122" s="1000"/>
      <c r="BX122" s="1000"/>
      <c r="BY122" s="1000"/>
      <c r="BZ122" s="1000"/>
      <c r="CA122" s="1000">
        <v>23861068</v>
      </c>
      <c r="CB122" s="1000"/>
      <c r="CC122" s="1000"/>
      <c r="CD122" s="1000"/>
      <c r="CE122" s="1000"/>
      <c r="CF122" s="1017">
        <v>101.4</v>
      </c>
      <c r="CG122" s="1018"/>
      <c r="CH122" s="1018"/>
      <c r="CI122" s="1018"/>
      <c r="CJ122" s="1018"/>
      <c r="CK122" s="1009"/>
      <c r="CL122" s="1010"/>
      <c r="CM122" s="1010"/>
      <c r="CN122" s="1010"/>
      <c r="CO122" s="1011"/>
      <c r="CP122" s="1019" t="s">
        <v>496</v>
      </c>
      <c r="CQ122" s="1020"/>
      <c r="CR122" s="1020"/>
      <c r="CS122" s="1020"/>
      <c r="CT122" s="1020"/>
      <c r="CU122" s="1020"/>
      <c r="CV122" s="1020"/>
      <c r="CW122" s="1020"/>
      <c r="CX122" s="1020"/>
      <c r="CY122" s="1020"/>
      <c r="CZ122" s="1020"/>
      <c r="DA122" s="1020"/>
      <c r="DB122" s="1020"/>
      <c r="DC122" s="1020"/>
      <c r="DD122" s="1020"/>
      <c r="DE122" s="1020"/>
      <c r="DF122" s="1021"/>
      <c r="DG122" s="925">
        <v>793</v>
      </c>
      <c r="DH122" s="926"/>
      <c r="DI122" s="926"/>
      <c r="DJ122" s="926"/>
      <c r="DK122" s="926"/>
      <c r="DL122" s="926">
        <v>600</v>
      </c>
      <c r="DM122" s="926"/>
      <c r="DN122" s="926"/>
      <c r="DO122" s="926"/>
      <c r="DP122" s="926"/>
      <c r="DQ122" s="926">
        <v>438</v>
      </c>
      <c r="DR122" s="926"/>
      <c r="DS122" s="926"/>
      <c r="DT122" s="926"/>
      <c r="DU122" s="926"/>
      <c r="DV122" s="927">
        <v>0</v>
      </c>
      <c r="DW122" s="927"/>
      <c r="DX122" s="927"/>
      <c r="DY122" s="927"/>
      <c r="DZ122" s="928"/>
    </row>
    <row r="123" spans="1:130" s="230" customFormat="1" ht="26.25" customHeight="1" x14ac:dyDescent="0.15">
      <c r="A123" s="1057"/>
      <c r="B123" s="949"/>
      <c r="C123" s="922" t="s">
        <v>479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452</v>
      </c>
      <c r="AB123" s="959"/>
      <c r="AC123" s="959"/>
      <c r="AD123" s="959"/>
      <c r="AE123" s="960"/>
      <c r="AF123" s="961" t="s">
        <v>450</v>
      </c>
      <c r="AG123" s="959"/>
      <c r="AH123" s="959"/>
      <c r="AI123" s="959"/>
      <c r="AJ123" s="960"/>
      <c r="AK123" s="961" t="s">
        <v>450</v>
      </c>
      <c r="AL123" s="959"/>
      <c r="AM123" s="959"/>
      <c r="AN123" s="959"/>
      <c r="AO123" s="960"/>
      <c r="AP123" s="962" t="s">
        <v>462</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497</v>
      </c>
      <c r="BP123" s="1005"/>
      <c r="BQ123" s="1063">
        <v>46162636</v>
      </c>
      <c r="BR123" s="1064"/>
      <c r="BS123" s="1064"/>
      <c r="BT123" s="1064"/>
      <c r="BU123" s="1064"/>
      <c r="BV123" s="1064">
        <v>43110312</v>
      </c>
      <c r="BW123" s="1064"/>
      <c r="BX123" s="1064"/>
      <c r="BY123" s="1064"/>
      <c r="BZ123" s="1064"/>
      <c r="CA123" s="1064">
        <v>41648731</v>
      </c>
      <c r="CB123" s="1064"/>
      <c r="CC123" s="1064"/>
      <c r="CD123" s="1064"/>
      <c r="CE123" s="1064"/>
      <c r="CF123" s="1001"/>
      <c r="CG123" s="1002"/>
      <c r="CH123" s="1002"/>
      <c r="CI123" s="1002"/>
      <c r="CJ123" s="1003"/>
      <c r="CK123" s="1009"/>
      <c r="CL123" s="1010"/>
      <c r="CM123" s="1010"/>
      <c r="CN123" s="1010"/>
      <c r="CO123" s="1011"/>
      <c r="CP123" s="1019" t="s">
        <v>498</v>
      </c>
      <c r="CQ123" s="1020"/>
      <c r="CR123" s="1020"/>
      <c r="CS123" s="1020"/>
      <c r="CT123" s="1020"/>
      <c r="CU123" s="1020"/>
      <c r="CV123" s="1020"/>
      <c r="CW123" s="1020"/>
      <c r="CX123" s="1020"/>
      <c r="CY123" s="1020"/>
      <c r="CZ123" s="1020"/>
      <c r="DA123" s="1020"/>
      <c r="DB123" s="1020"/>
      <c r="DC123" s="1020"/>
      <c r="DD123" s="1020"/>
      <c r="DE123" s="1020"/>
      <c r="DF123" s="1021"/>
      <c r="DG123" s="958" t="s">
        <v>457</v>
      </c>
      <c r="DH123" s="959"/>
      <c r="DI123" s="959"/>
      <c r="DJ123" s="959"/>
      <c r="DK123" s="960"/>
      <c r="DL123" s="961" t="s">
        <v>477</v>
      </c>
      <c r="DM123" s="959"/>
      <c r="DN123" s="959"/>
      <c r="DO123" s="959"/>
      <c r="DP123" s="960"/>
      <c r="DQ123" s="961" t="s">
        <v>450</v>
      </c>
      <c r="DR123" s="959"/>
      <c r="DS123" s="959"/>
      <c r="DT123" s="959"/>
      <c r="DU123" s="960"/>
      <c r="DV123" s="962" t="s">
        <v>450</v>
      </c>
      <c r="DW123" s="963"/>
      <c r="DX123" s="963"/>
      <c r="DY123" s="963"/>
      <c r="DZ123" s="964"/>
    </row>
    <row r="124" spans="1:130" s="230" customFormat="1" ht="26.25" customHeight="1" thickBot="1" x14ac:dyDescent="0.2">
      <c r="A124" s="1057"/>
      <c r="B124" s="949"/>
      <c r="C124" s="922" t="s">
        <v>482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466</v>
      </c>
      <c r="AG124" s="959"/>
      <c r="AH124" s="959"/>
      <c r="AI124" s="959"/>
      <c r="AJ124" s="960"/>
      <c r="AK124" s="961" t="s">
        <v>462</v>
      </c>
      <c r="AL124" s="959"/>
      <c r="AM124" s="959"/>
      <c r="AN124" s="959"/>
      <c r="AO124" s="960"/>
      <c r="AP124" s="962" t="s">
        <v>457</v>
      </c>
      <c r="AQ124" s="963"/>
      <c r="AR124" s="963"/>
      <c r="AS124" s="963"/>
      <c r="AT124" s="964"/>
      <c r="AU124" s="1059" t="s">
        <v>499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477</v>
      </c>
      <c r="BR124" s="1027"/>
      <c r="BS124" s="1027"/>
      <c r="BT124" s="1027"/>
      <c r="BU124" s="1027"/>
      <c r="BV124" s="1027" t="s">
        <v>457</v>
      </c>
      <c r="BW124" s="1027"/>
      <c r="BX124" s="1027"/>
      <c r="BY124" s="1027"/>
      <c r="BZ124" s="1027"/>
      <c r="CA124" s="1027" t="s">
        <v>485</v>
      </c>
      <c r="CB124" s="1027"/>
      <c r="CC124" s="1027"/>
      <c r="CD124" s="1027"/>
      <c r="CE124" s="1027"/>
      <c r="CF124" s="1028"/>
      <c r="CG124" s="1029"/>
      <c r="CH124" s="1029"/>
      <c r="CI124" s="1029"/>
      <c r="CJ124" s="1030"/>
      <c r="CK124" s="1012"/>
      <c r="CL124" s="1012"/>
      <c r="CM124" s="1012"/>
      <c r="CN124" s="1012"/>
      <c r="CO124" s="1013"/>
      <c r="CP124" s="1019" t="s">
        <v>500</v>
      </c>
      <c r="CQ124" s="1020"/>
      <c r="CR124" s="1020"/>
      <c r="CS124" s="1020"/>
      <c r="CT124" s="1020"/>
      <c r="CU124" s="1020"/>
      <c r="CV124" s="1020"/>
      <c r="CW124" s="1020"/>
      <c r="CX124" s="1020"/>
      <c r="CY124" s="1020"/>
      <c r="CZ124" s="1020"/>
      <c r="DA124" s="1020"/>
      <c r="DB124" s="1020"/>
      <c r="DC124" s="1020"/>
      <c r="DD124" s="1020"/>
      <c r="DE124" s="1020"/>
      <c r="DF124" s="1021"/>
      <c r="DG124" s="1004" t="s">
        <v>451</v>
      </c>
      <c r="DH124" s="986"/>
      <c r="DI124" s="986"/>
      <c r="DJ124" s="986"/>
      <c r="DK124" s="987"/>
      <c r="DL124" s="985" t="s">
        <v>451</v>
      </c>
      <c r="DM124" s="986"/>
      <c r="DN124" s="986"/>
      <c r="DO124" s="986"/>
      <c r="DP124" s="987"/>
      <c r="DQ124" s="985" t="s">
        <v>450</v>
      </c>
      <c r="DR124" s="986"/>
      <c r="DS124" s="986"/>
      <c r="DT124" s="986"/>
      <c r="DU124" s="987"/>
      <c r="DV124" s="988" t="s">
        <v>466</v>
      </c>
      <c r="DW124" s="989"/>
      <c r="DX124" s="989"/>
      <c r="DY124" s="989"/>
      <c r="DZ124" s="990"/>
    </row>
    <row r="125" spans="1:130" s="230" customFormat="1" ht="26.25" customHeight="1" x14ac:dyDescent="0.15">
      <c r="A125" s="1057"/>
      <c r="B125" s="949"/>
      <c r="C125" s="922" t="s">
        <v>484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466</v>
      </c>
      <c r="AB125" s="959"/>
      <c r="AC125" s="959"/>
      <c r="AD125" s="959"/>
      <c r="AE125" s="960"/>
      <c r="AF125" s="961" t="s">
        <v>450</v>
      </c>
      <c r="AG125" s="959"/>
      <c r="AH125" s="959"/>
      <c r="AI125" s="959"/>
      <c r="AJ125" s="960"/>
      <c r="AK125" s="961" t="s">
        <v>450</v>
      </c>
      <c r="AL125" s="959"/>
      <c r="AM125" s="959"/>
      <c r="AN125" s="959"/>
      <c r="AO125" s="960"/>
      <c r="AP125" s="962" t="s">
        <v>459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501</v>
      </c>
      <c r="CL125" s="1007"/>
      <c r="CM125" s="1007"/>
      <c r="CN125" s="1007"/>
      <c r="CO125" s="1008"/>
      <c r="CP125" s="929" t="s">
        <v>502</v>
      </c>
      <c r="CQ125" s="897"/>
      <c r="CR125" s="897"/>
      <c r="CS125" s="897"/>
      <c r="CT125" s="897"/>
      <c r="CU125" s="897"/>
      <c r="CV125" s="897"/>
      <c r="CW125" s="897"/>
      <c r="CX125" s="897"/>
      <c r="CY125" s="897"/>
      <c r="CZ125" s="897"/>
      <c r="DA125" s="897"/>
      <c r="DB125" s="897"/>
      <c r="DC125" s="897"/>
      <c r="DD125" s="897"/>
      <c r="DE125" s="897"/>
      <c r="DF125" s="898"/>
      <c r="DG125" s="930" t="s">
        <v>477</v>
      </c>
      <c r="DH125" s="931"/>
      <c r="DI125" s="931"/>
      <c r="DJ125" s="931"/>
      <c r="DK125" s="931"/>
      <c r="DL125" s="931" t="s">
        <v>450</v>
      </c>
      <c r="DM125" s="931"/>
      <c r="DN125" s="931"/>
      <c r="DO125" s="931"/>
      <c r="DP125" s="931"/>
      <c r="DQ125" s="931" t="s">
        <v>477</v>
      </c>
      <c r="DR125" s="931"/>
      <c r="DS125" s="931"/>
      <c r="DT125" s="931"/>
      <c r="DU125" s="931"/>
      <c r="DV125" s="932" t="s">
        <v>457</v>
      </c>
      <c r="DW125" s="932"/>
      <c r="DX125" s="932"/>
      <c r="DY125" s="932"/>
      <c r="DZ125" s="933"/>
    </row>
    <row r="126" spans="1:130" s="230" customFormat="1" ht="26.25" customHeight="1" thickBot="1" x14ac:dyDescent="0.2">
      <c r="A126" s="1057"/>
      <c r="B126" s="949"/>
      <c r="C126" s="922" t="s">
        <v>487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477</v>
      </c>
      <c r="AB126" s="959"/>
      <c r="AC126" s="959"/>
      <c r="AD126" s="959"/>
      <c r="AE126" s="960"/>
      <c r="AF126" s="961" t="s">
        <v>457</v>
      </c>
      <c r="AG126" s="959"/>
      <c r="AH126" s="959"/>
      <c r="AI126" s="959"/>
      <c r="AJ126" s="960"/>
      <c r="AK126" s="961" t="s">
        <v>457</v>
      </c>
      <c r="AL126" s="959"/>
      <c r="AM126" s="959"/>
      <c r="AN126" s="959"/>
      <c r="AO126" s="960"/>
      <c r="AP126" s="962" t="s">
        <v>459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503</v>
      </c>
      <c r="CQ126" s="923"/>
      <c r="CR126" s="923"/>
      <c r="CS126" s="923"/>
      <c r="CT126" s="923"/>
      <c r="CU126" s="923"/>
      <c r="CV126" s="923"/>
      <c r="CW126" s="923"/>
      <c r="CX126" s="923"/>
      <c r="CY126" s="923"/>
      <c r="CZ126" s="923"/>
      <c r="DA126" s="923"/>
      <c r="DB126" s="923"/>
      <c r="DC126" s="923"/>
      <c r="DD126" s="923"/>
      <c r="DE126" s="923"/>
      <c r="DF126" s="924"/>
      <c r="DG126" s="925">
        <v>362777</v>
      </c>
      <c r="DH126" s="926"/>
      <c r="DI126" s="926"/>
      <c r="DJ126" s="926"/>
      <c r="DK126" s="926"/>
      <c r="DL126" s="926">
        <v>212601</v>
      </c>
      <c r="DM126" s="926"/>
      <c r="DN126" s="926"/>
      <c r="DO126" s="926"/>
      <c r="DP126" s="926"/>
      <c r="DQ126" s="926">
        <v>113417</v>
      </c>
      <c r="DR126" s="926"/>
      <c r="DS126" s="926"/>
      <c r="DT126" s="926"/>
      <c r="DU126" s="926"/>
      <c r="DV126" s="927">
        <v>0.5</v>
      </c>
      <c r="DW126" s="927"/>
      <c r="DX126" s="927"/>
      <c r="DY126" s="927"/>
      <c r="DZ126" s="928"/>
    </row>
    <row r="127" spans="1:130" s="230" customFormat="1" ht="26.25" customHeight="1" x14ac:dyDescent="0.15">
      <c r="A127" s="1058"/>
      <c r="B127" s="951"/>
      <c r="C127" s="973" t="s">
        <v>504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477</v>
      </c>
      <c r="AB127" s="959"/>
      <c r="AC127" s="959"/>
      <c r="AD127" s="959"/>
      <c r="AE127" s="960"/>
      <c r="AF127" s="961" t="s">
        <v>485</v>
      </c>
      <c r="AG127" s="959"/>
      <c r="AH127" s="959"/>
      <c r="AI127" s="959"/>
      <c r="AJ127" s="960"/>
      <c r="AK127" s="961" t="s">
        <v>457</v>
      </c>
      <c r="AL127" s="959"/>
      <c r="AM127" s="959"/>
      <c r="AN127" s="959"/>
      <c r="AO127" s="960"/>
      <c r="AP127" s="962" t="s">
        <v>451</v>
      </c>
      <c r="AQ127" s="963"/>
      <c r="AR127" s="963"/>
      <c r="AS127" s="963"/>
      <c r="AT127" s="964"/>
      <c r="AU127" s="232"/>
      <c r="AV127" s="232"/>
      <c r="AW127" s="232"/>
      <c r="AX127" s="1031" t="s">
        <v>505</v>
      </c>
      <c r="AY127" s="1032"/>
      <c r="AZ127" s="1032"/>
      <c r="BA127" s="1032"/>
      <c r="BB127" s="1032"/>
      <c r="BC127" s="1032"/>
      <c r="BD127" s="1032"/>
      <c r="BE127" s="1033"/>
      <c r="BF127" s="1034" t="s">
        <v>506</v>
      </c>
      <c r="BG127" s="1032"/>
      <c r="BH127" s="1032"/>
      <c r="BI127" s="1032"/>
      <c r="BJ127" s="1032"/>
      <c r="BK127" s="1032"/>
      <c r="BL127" s="1033"/>
      <c r="BM127" s="1034" t="s">
        <v>507</v>
      </c>
      <c r="BN127" s="1032"/>
      <c r="BO127" s="1032"/>
      <c r="BP127" s="1032"/>
      <c r="BQ127" s="1032"/>
      <c r="BR127" s="1032"/>
      <c r="BS127" s="1033"/>
      <c r="BT127" s="1034" t="s">
        <v>508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509</v>
      </c>
      <c r="CQ127" s="923"/>
      <c r="CR127" s="923"/>
      <c r="CS127" s="923"/>
      <c r="CT127" s="923"/>
      <c r="CU127" s="923"/>
      <c r="CV127" s="923"/>
      <c r="CW127" s="923"/>
      <c r="CX127" s="923"/>
      <c r="CY127" s="923"/>
      <c r="CZ127" s="923"/>
      <c r="DA127" s="923"/>
      <c r="DB127" s="923"/>
      <c r="DC127" s="923"/>
      <c r="DD127" s="923"/>
      <c r="DE127" s="923"/>
      <c r="DF127" s="924"/>
      <c r="DG127" s="925" t="s">
        <v>457</v>
      </c>
      <c r="DH127" s="926"/>
      <c r="DI127" s="926"/>
      <c r="DJ127" s="926"/>
      <c r="DK127" s="926"/>
      <c r="DL127" s="926" t="s">
        <v>450</v>
      </c>
      <c r="DM127" s="926"/>
      <c r="DN127" s="926"/>
      <c r="DO127" s="926"/>
      <c r="DP127" s="926"/>
      <c r="DQ127" s="926" t="s">
        <v>450</v>
      </c>
      <c r="DR127" s="926"/>
      <c r="DS127" s="926"/>
      <c r="DT127" s="926"/>
      <c r="DU127" s="926"/>
      <c r="DV127" s="927" t="s">
        <v>477</v>
      </c>
      <c r="DW127" s="927"/>
      <c r="DX127" s="927"/>
      <c r="DY127" s="927"/>
      <c r="DZ127" s="928"/>
    </row>
    <row r="128" spans="1:130" s="230" customFormat="1" ht="26.25" customHeight="1" thickBot="1" x14ac:dyDescent="0.2">
      <c r="A128" s="1041" t="s">
        <v>510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511</v>
      </c>
      <c r="X128" s="1043"/>
      <c r="Y128" s="1043"/>
      <c r="Z128" s="1044"/>
      <c r="AA128" s="1045">
        <v>1536533</v>
      </c>
      <c r="AB128" s="1046"/>
      <c r="AC128" s="1046"/>
      <c r="AD128" s="1046"/>
      <c r="AE128" s="1047"/>
      <c r="AF128" s="1048">
        <v>1136313</v>
      </c>
      <c r="AG128" s="1046"/>
      <c r="AH128" s="1046"/>
      <c r="AI128" s="1046"/>
      <c r="AJ128" s="1047"/>
      <c r="AK128" s="1048">
        <v>1004650</v>
      </c>
      <c r="AL128" s="1046"/>
      <c r="AM128" s="1046"/>
      <c r="AN128" s="1046"/>
      <c r="AO128" s="1047"/>
      <c r="AP128" s="1049"/>
      <c r="AQ128" s="1050"/>
      <c r="AR128" s="1050"/>
      <c r="AS128" s="1050"/>
      <c r="AT128" s="1051"/>
      <c r="AU128" s="232"/>
      <c r="AV128" s="232"/>
      <c r="AW128" s="232"/>
      <c r="AX128" s="896" t="s">
        <v>512</v>
      </c>
      <c r="AY128" s="897"/>
      <c r="AZ128" s="897"/>
      <c r="BA128" s="897"/>
      <c r="BB128" s="897"/>
      <c r="BC128" s="897"/>
      <c r="BD128" s="897"/>
      <c r="BE128" s="898"/>
      <c r="BF128" s="1052" t="s">
        <v>466</v>
      </c>
      <c r="BG128" s="1053"/>
      <c r="BH128" s="1053"/>
      <c r="BI128" s="1053"/>
      <c r="BJ128" s="1053"/>
      <c r="BK128" s="1053"/>
      <c r="BL128" s="1054"/>
      <c r="BM128" s="1052">
        <v>12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513</v>
      </c>
      <c r="CQ128" s="726"/>
      <c r="CR128" s="726"/>
      <c r="CS128" s="726"/>
      <c r="CT128" s="726"/>
      <c r="CU128" s="726"/>
      <c r="CV128" s="726"/>
      <c r="CW128" s="726"/>
      <c r="CX128" s="726"/>
      <c r="CY128" s="726"/>
      <c r="CZ128" s="726"/>
      <c r="DA128" s="726"/>
      <c r="DB128" s="726"/>
      <c r="DC128" s="726"/>
      <c r="DD128" s="726"/>
      <c r="DE128" s="726"/>
      <c r="DF128" s="1036"/>
      <c r="DG128" s="1037" t="s">
        <v>485</v>
      </c>
      <c r="DH128" s="1038"/>
      <c r="DI128" s="1038"/>
      <c r="DJ128" s="1038"/>
      <c r="DK128" s="1038"/>
      <c r="DL128" s="1038" t="s">
        <v>466</v>
      </c>
      <c r="DM128" s="1038"/>
      <c r="DN128" s="1038"/>
      <c r="DO128" s="1038"/>
      <c r="DP128" s="1038"/>
      <c r="DQ128" s="1038" t="s">
        <v>485</v>
      </c>
      <c r="DR128" s="1038"/>
      <c r="DS128" s="1038"/>
      <c r="DT128" s="1038"/>
      <c r="DU128" s="1038"/>
      <c r="DV128" s="1039" t="s">
        <v>466</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514</v>
      </c>
      <c r="X129" s="1071"/>
      <c r="Y129" s="1071"/>
      <c r="Z129" s="1072"/>
      <c r="AA129" s="958">
        <v>26042591</v>
      </c>
      <c r="AB129" s="959"/>
      <c r="AC129" s="959"/>
      <c r="AD129" s="959"/>
      <c r="AE129" s="960"/>
      <c r="AF129" s="961">
        <v>26939822</v>
      </c>
      <c r="AG129" s="959"/>
      <c r="AH129" s="959"/>
      <c r="AI129" s="959"/>
      <c r="AJ129" s="960"/>
      <c r="AK129" s="961">
        <v>26367827</v>
      </c>
      <c r="AL129" s="959"/>
      <c r="AM129" s="959"/>
      <c r="AN129" s="959"/>
      <c r="AO129" s="960"/>
      <c r="AP129" s="1073"/>
      <c r="AQ129" s="1074"/>
      <c r="AR129" s="1074"/>
      <c r="AS129" s="1074"/>
      <c r="AT129" s="1075"/>
      <c r="AU129" s="233"/>
      <c r="AV129" s="233"/>
      <c r="AW129" s="233"/>
      <c r="AX129" s="1065" t="s">
        <v>515</v>
      </c>
      <c r="AY129" s="923"/>
      <c r="AZ129" s="923"/>
      <c r="BA129" s="923"/>
      <c r="BB129" s="923"/>
      <c r="BC129" s="923"/>
      <c r="BD129" s="923"/>
      <c r="BE129" s="924"/>
      <c r="BF129" s="1066" t="s">
        <v>485</v>
      </c>
      <c r="BG129" s="1067"/>
      <c r="BH129" s="1067"/>
      <c r="BI129" s="1067"/>
      <c r="BJ129" s="1067"/>
      <c r="BK129" s="1067"/>
      <c r="BL129" s="1068"/>
      <c r="BM129" s="1066">
        <v>17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517</v>
      </c>
      <c r="X130" s="1071"/>
      <c r="Y130" s="1071"/>
      <c r="Z130" s="1072"/>
      <c r="AA130" s="958">
        <v>3112381</v>
      </c>
      <c r="AB130" s="959"/>
      <c r="AC130" s="959"/>
      <c r="AD130" s="959"/>
      <c r="AE130" s="960"/>
      <c r="AF130" s="961">
        <v>2944665</v>
      </c>
      <c r="AG130" s="959"/>
      <c r="AH130" s="959"/>
      <c r="AI130" s="959"/>
      <c r="AJ130" s="960"/>
      <c r="AK130" s="961">
        <v>2828287</v>
      </c>
      <c r="AL130" s="959"/>
      <c r="AM130" s="959"/>
      <c r="AN130" s="959"/>
      <c r="AO130" s="960"/>
      <c r="AP130" s="1073"/>
      <c r="AQ130" s="1074"/>
      <c r="AR130" s="1074"/>
      <c r="AS130" s="1074"/>
      <c r="AT130" s="1075"/>
      <c r="AU130" s="233"/>
      <c r="AV130" s="233"/>
      <c r="AW130" s="233"/>
      <c r="AX130" s="1065" t="s">
        <v>518</v>
      </c>
      <c r="AY130" s="923"/>
      <c r="AZ130" s="923"/>
      <c r="BA130" s="923"/>
      <c r="BB130" s="923"/>
      <c r="BC130" s="923"/>
      <c r="BD130" s="923"/>
      <c r="BE130" s="924"/>
      <c r="BF130" s="1101">
        <v>0</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519</v>
      </c>
      <c r="X131" s="1108"/>
      <c r="Y131" s="1108"/>
      <c r="Z131" s="1109"/>
      <c r="AA131" s="1004">
        <v>22930210</v>
      </c>
      <c r="AB131" s="986"/>
      <c r="AC131" s="986"/>
      <c r="AD131" s="986"/>
      <c r="AE131" s="987"/>
      <c r="AF131" s="985">
        <v>23995157</v>
      </c>
      <c r="AG131" s="986"/>
      <c r="AH131" s="986"/>
      <c r="AI131" s="986"/>
      <c r="AJ131" s="987"/>
      <c r="AK131" s="985">
        <v>23539540</v>
      </c>
      <c r="AL131" s="986"/>
      <c r="AM131" s="986"/>
      <c r="AN131" s="986"/>
      <c r="AO131" s="987"/>
      <c r="AP131" s="1110"/>
      <c r="AQ131" s="1111"/>
      <c r="AR131" s="1111"/>
      <c r="AS131" s="1111"/>
      <c r="AT131" s="1112"/>
      <c r="AU131" s="233"/>
      <c r="AV131" s="233"/>
      <c r="AW131" s="233"/>
      <c r="AX131" s="1083" t="s">
        <v>520</v>
      </c>
      <c r="AY131" s="726"/>
      <c r="AZ131" s="726"/>
      <c r="BA131" s="726"/>
      <c r="BB131" s="726"/>
      <c r="BC131" s="726"/>
      <c r="BD131" s="726"/>
      <c r="BE131" s="1036"/>
      <c r="BF131" s="1084" t="s">
        <v>521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523</v>
      </c>
      <c r="W132" s="1094"/>
      <c r="X132" s="1094"/>
      <c r="Y132" s="1094"/>
      <c r="Z132" s="1095"/>
      <c r="AA132" s="1096">
        <v>-0.91453152999999998</v>
      </c>
      <c r="AB132" s="1097"/>
      <c r="AC132" s="1097"/>
      <c r="AD132" s="1097"/>
      <c r="AE132" s="1098"/>
      <c r="AF132" s="1099">
        <v>0.72556307900000006</v>
      </c>
      <c r="AG132" s="1097"/>
      <c r="AH132" s="1097"/>
      <c r="AI132" s="1097"/>
      <c r="AJ132" s="1098"/>
      <c r="AK132" s="1099">
        <v>0.148388626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524</v>
      </c>
      <c r="W133" s="1077"/>
      <c r="X133" s="1077"/>
      <c r="Y133" s="1077"/>
      <c r="Z133" s="1078"/>
      <c r="AA133" s="1079">
        <v>0</v>
      </c>
      <c r="AB133" s="1080"/>
      <c r="AC133" s="1080"/>
      <c r="AD133" s="1080"/>
      <c r="AE133" s="1081"/>
      <c r="AF133" s="1079">
        <v>0.1</v>
      </c>
      <c r="AG133" s="1080"/>
      <c r="AH133" s="1080"/>
      <c r="AI133" s="1080"/>
      <c r="AJ133" s="1081"/>
      <c r="AK133" s="1079">
        <v>0</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TwDPYQDibA+lRqtezyesy5YOeg5xE/QaA3Zbc1s1rNBJh3ZVikbxcXBykw5cJbVQQkxax2i7T9RnSyBi3Nxaw==" saltValue="n2MtPLwPxaDJos0eD4bW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14DA5-56D1-42D1-8E3D-DCED4799606E}">
  <sheetPr>
    <pageSetUpPr fitToPage="1"/>
  </sheetPr>
  <dimension ref="A1:DQ105"/>
  <sheetViews>
    <sheetView showGridLines="0" zoomScaleNormal="100" zoomScaleSheetLayoutView="11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S5catgTjOavwA0xVpxm5FXOhpc88iHu84gLHNSQf16r4JSQxw5xvoou6nX3mB/OIZqzY3ELjnzq/82+TB2MyQ==" saltValue="exS6BAOXdztRJlqtSUST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ubXxTgC3NAAIa9RWomVxS+I1s2/RjMpI5N0HIGIHfmSs7m2RfvST9LJWLE9WmgWH+mjvv3Gfa2/cN7xjF2sg==" saltValue="xomRmYyNUa150d9bXV9v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528</v>
      </c>
      <c r="AP7" s="272"/>
      <c r="AQ7" s="273" t="s">
        <v>529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530</v>
      </c>
      <c r="AQ8" s="279" t="s">
        <v>531</v>
      </c>
      <c r="AR8" s="280" t="s">
        <v>532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533</v>
      </c>
      <c r="AL9" s="1117"/>
      <c r="AM9" s="1117"/>
      <c r="AN9" s="1118"/>
      <c r="AO9" s="281">
        <v>6079450</v>
      </c>
      <c r="AP9" s="281">
        <v>51631</v>
      </c>
      <c r="AQ9" s="282">
        <v>66247</v>
      </c>
      <c r="AR9" s="283">
        <v>-22.1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534</v>
      </c>
      <c r="AL10" s="1117"/>
      <c r="AM10" s="1117"/>
      <c r="AN10" s="1118"/>
      <c r="AO10" s="284">
        <v>942061</v>
      </c>
      <c r="AP10" s="284">
        <v>8001</v>
      </c>
      <c r="AQ10" s="285">
        <v>4001</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535</v>
      </c>
      <c r="AL11" s="1117"/>
      <c r="AM11" s="1117"/>
      <c r="AN11" s="1118"/>
      <c r="AO11" s="284">
        <v>351676</v>
      </c>
      <c r="AP11" s="284">
        <v>2987</v>
      </c>
      <c r="AQ11" s="285">
        <v>2117</v>
      </c>
      <c r="AR11" s="286">
        <v>41.1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536</v>
      </c>
      <c r="AL12" s="1117"/>
      <c r="AM12" s="1117"/>
      <c r="AN12" s="1118"/>
      <c r="AO12" s="284">
        <v>15661</v>
      </c>
      <c r="AP12" s="284">
        <v>133</v>
      </c>
      <c r="AQ12" s="285">
        <v>23</v>
      </c>
      <c r="AR12" s="286">
        <v>478.3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537</v>
      </c>
      <c r="AL13" s="1117"/>
      <c r="AM13" s="1117"/>
      <c r="AN13" s="1118"/>
      <c r="AO13" s="284">
        <v>223319</v>
      </c>
      <c r="AP13" s="284">
        <v>1897</v>
      </c>
      <c r="AQ13" s="285">
        <v>2449</v>
      </c>
      <c r="AR13" s="286">
        <v>-22.5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538</v>
      </c>
      <c r="AL14" s="1117"/>
      <c r="AM14" s="1117"/>
      <c r="AN14" s="1118"/>
      <c r="AO14" s="284">
        <v>229886</v>
      </c>
      <c r="AP14" s="284">
        <v>1952</v>
      </c>
      <c r="AQ14" s="285">
        <v>1636</v>
      </c>
      <c r="AR14" s="286">
        <v>19.3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539</v>
      </c>
      <c r="AL15" s="1120"/>
      <c r="AM15" s="1120"/>
      <c r="AN15" s="1121"/>
      <c r="AO15" s="284">
        <v>-407727</v>
      </c>
      <c r="AP15" s="284">
        <v>-3463</v>
      </c>
      <c r="AQ15" s="285">
        <v>-3889</v>
      </c>
      <c r="AR15" s="286">
        <v>-11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7434326</v>
      </c>
      <c r="AP16" s="284">
        <v>63138</v>
      </c>
      <c r="AQ16" s="285">
        <v>72585</v>
      </c>
      <c r="AR16" s="286">
        <v>-13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541</v>
      </c>
      <c r="AP20" s="293" t="s">
        <v>542</v>
      </c>
      <c r="AQ20" s="294" t="s">
        <v>543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544</v>
      </c>
      <c r="AL21" s="1123"/>
      <c r="AM21" s="1123"/>
      <c r="AN21" s="1124"/>
      <c r="AO21" s="297">
        <v>5.92</v>
      </c>
      <c r="AP21" s="298">
        <v>6.82</v>
      </c>
      <c r="AQ21" s="299">
        <v>-0.9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545</v>
      </c>
      <c r="AL22" s="1123"/>
      <c r="AM22" s="1123"/>
      <c r="AN22" s="1124"/>
      <c r="AO22" s="302">
        <v>98.8</v>
      </c>
      <c r="AP22" s="303">
        <v>99.4</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528</v>
      </c>
      <c r="AP30" s="272"/>
      <c r="AQ30" s="273" t="s">
        <v>529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530</v>
      </c>
      <c r="AQ31" s="279" t="s">
        <v>531</v>
      </c>
      <c r="AR31" s="280" t="s">
        <v>532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549</v>
      </c>
      <c r="AL32" s="1131"/>
      <c r="AM32" s="1131"/>
      <c r="AN32" s="1132"/>
      <c r="AO32" s="312">
        <v>1885798</v>
      </c>
      <c r="AP32" s="312">
        <v>16016</v>
      </c>
      <c r="AQ32" s="313">
        <v>38122</v>
      </c>
      <c r="AR32" s="314">
        <v>-58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550</v>
      </c>
      <c r="AL33" s="1131"/>
      <c r="AM33" s="1131"/>
      <c r="AN33" s="1132"/>
      <c r="AO33" s="312" t="s">
        <v>551</v>
      </c>
      <c r="AP33" s="312" t="s">
        <v>551</v>
      </c>
      <c r="AQ33" s="313" t="s">
        <v>551</v>
      </c>
      <c r="AR33" s="314" t="s">
        <v>551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552</v>
      </c>
      <c r="AL34" s="1131"/>
      <c r="AM34" s="1131"/>
      <c r="AN34" s="1132"/>
      <c r="AO34" s="312" t="s">
        <v>551</v>
      </c>
      <c r="AP34" s="312" t="s">
        <v>551</v>
      </c>
      <c r="AQ34" s="313">
        <v>19</v>
      </c>
      <c r="AR34" s="314" t="s">
        <v>551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553</v>
      </c>
      <c r="AL35" s="1131"/>
      <c r="AM35" s="1131"/>
      <c r="AN35" s="1132"/>
      <c r="AO35" s="312">
        <v>1934412</v>
      </c>
      <c r="AP35" s="312">
        <v>16429</v>
      </c>
      <c r="AQ35" s="313">
        <v>11292</v>
      </c>
      <c r="AR35" s="314">
        <v>45.5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554</v>
      </c>
      <c r="AL36" s="1131"/>
      <c r="AM36" s="1131"/>
      <c r="AN36" s="1132"/>
      <c r="AO36" s="312">
        <v>47657</v>
      </c>
      <c r="AP36" s="312">
        <v>405</v>
      </c>
      <c r="AQ36" s="313">
        <v>1617</v>
      </c>
      <c r="AR36" s="314">
        <v>-75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555</v>
      </c>
      <c r="AL37" s="1131"/>
      <c r="AM37" s="1131"/>
      <c r="AN37" s="1132"/>
      <c r="AO37" s="312" t="s">
        <v>551</v>
      </c>
      <c r="AP37" s="312" t="s">
        <v>551</v>
      </c>
      <c r="AQ37" s="313">
        <v>410</v>
      </c>
      <c r="AR37" s="314" t="s">
        <v>551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556</v>
      </c>
      <c r="AL38" s="1134"/>
      <c r="AM38" s="1134"/>
      <c r="AN38" s="1135"/>
      <c r="AO38" s="315" t="s">
        <v>551</v>
      </c>
      <c r="AP38" s="315" t="s">
        <v>551</v>
      </c>
      <c r="AQ38" s="316">
        <v>1</v>
      </c>
      <c r="AR38" s="304" t="s">
        <v>551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557</v>
      </c>
      <c r="AL39" s="1134"/>
      <c r="AM39" s="1134"/>
      <c r="AN39" s="1135"/>
      <c r="AO39" s="312">
        <v>-1004650</v>
      </c>
      <c r="AP39" s="312">
        <v>-8532</v>
      </c>
      <c r="AQ39" s="313">
        <v>-6908</v>
      </c>
      <c r="AR39" s="314">
        <v>23.5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558</v>
      </c>
      <c r="AL40" s="1131"/>
      <c r="AM40" s="1131"/>
      <c r="AN40" s="1132"/>
      <c r="AO40" s="312">
        <v>-2828287</v>
      </c>
      <c r="AP40" s="312">
        <v>-24020</v>
      </c>
      <c r="AQ40" s="313">
        <v>-33487</v>
      </c>
      <c r="AR40" s="314">
        <v>-28.3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34930</v>
      </c>
      <c r="AP41" s="312">
        <v>297</v>
      </c>
      <c r="AQ41" s="313">
        <v>11065</v>
      </c>
      <c r="AR41" s="314">
        <v>-97.3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528</v>
      </c>
      <c r="AN49" s="1127" t="s">
        <v>562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563</v>
      </c>
      <c r="AO50" s="329" t="s">
        <v>564</v>
      </c>
      <c r="AP50" s="330" t="s">
        <v>565</v>
      </c>
      <c r="AQ50" s="331" t="s">
        <v>566</v>
      </c>
      <c r="AR50" s="332" t="s">
        <v>567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4083439</v>
      </c>
      <c r="AN51" s="334">
        <v>34058</v>
      </c>
      <c r="AO51" s="335">
        <v>12.7</v>
      </c>
      <c r="AP51" s="336">
        <v>46402</v>
      </c>
      <c r="AQ51" s="337">
        <v>-11.3</v>
      </c>
      <c r="AR51" s="338">
        <v>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2398107</v>
      </c>
      <c r="AN52" s="342">
        <v>20001</v>
      </c>
      <c r="AO52" s="343">
        <v>10.1</v>
      </c>
      <c r="AP52" s="344">
        <v>26897</v>
      </c>
      <c r="AQ52" s="345">
        <v>-6.3</v>
      </c>
      <c r="AR52" s="346">
        <v>16.399999999999999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5742252</v>
      </c>
      <c r="AN53" s="334">
        <v>47821</v>
      </c>
      <c r="AO53" s="335">
        <v>40.4</v>
      </c>
      <c r="AP53" s="336">
        <v>66343</v>
      </c>
      <c r="AQ53" s="337">
        <v>43</v>
      </c>
      <c r="AR53" s="338">
        <v>-2.6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2982657</v>
      </c>
      <c r="AN54" s="342">
        <v>24839</v>
      </c>
      <c r="AO54" s="343">
        <v>24.2</v>
      </c>
      <c r="AP54" s="344">
        <v>34529</v>
      </c>
      <c r="AQ54" s="345">
        <v>28.4</v>
      </c>
      <c r="AR54" s="346">
        <v>-4.2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4678483</v>
      </c>
      <c r="AN55" s="334">
        <v>39177</v>
      </c>
      <c r="AO55" s="335">
        <v>-18.100000000000001</v>
      </c>
      <c r="AP55" s="336">
        <v>56416</v>
      </c>
      <c r="AQ55" s="337">
        <v>-15</v>
      </c>
      <c r="AR55" s="338">
        <v>-3.1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2762340</v>
      </c>
      <c r="AN56" s="342">
        <v>23132</v>
      </c>
      <c r="AO56" s="343">
        <v>-6.9</v>
      </c>
      <c r="AP56" s="344">
        <v>32623</v>
      </c>
      <c r="AQ56" s="345">
        <v>-5.5</v>
      </c>
      <c r="AR56" s="346">
        <v>-1.4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5628664</v>
      </c>
      <c r="AN57" s="334">
        <v>47485</v>
      </c>
      <c r="AO57" s="335">
        <v>21.2</v>
      </c>
      <c r="AP57" s="336">
        <v>49217</v>
      </c>
      <c r="AQ57" s="337">
        <v>-12.8</v>
      </c>
      <c r="AR57" s="338">
        <v>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1600658</v>
      </c>
      <c r="AN58" s="342">
        <v>13504</v>
      </c>
      <c r="AO58" s="343">
        <v>-41.6</v>
      </c>
      <c r="AP58" s="344">
        <v>27232</v>
      </c>
      <c r="AQ58" s="345">
        <v>-16.5</v>
      </c>
      <c r="AR58" s="346">
        <v>-25.1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8489894</v>
      </c>
      <c r="AN59" s="334">
        <v>72103</v>
      </c>
      <c r="AO59" s="335">
        <v>51.8</v>
      </c>
      <c r="AP59" s="336">
        <v>49211</v>
      </c>
      <c r="AQ59" s="337">
        <v>0</v>
      </c>
      <c r="AR59" s="338">
        <v>51.8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5017987</v>
      </c>
      <c r="AN60" s="342">
        <v>42617</v>
      </c>
      <c r="AO60" s="343">
        <v>215.6</v>
      </c>
      <c r="AP60" s="344">
        <v>28367</v>
      </c>
      <c r="AQ60" s="345">
        <v>4.2</v>
      </c>
      <c r="AR60" s="346">
        <v>211.4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5724546</v>
      </c>
      <c r="AN61" s="349">
        <v>48129</v>
      </c>
      <c r="AO61" s="350">
        <v>21.6</v>
      </c>
      <c r="AP61" s="351">
        <v>53518</v>
      </c>
      <c r="AQ61" s="352">
        <v>0.8</v>
      </c>
      <c r="AR61" s="338">
        <v>20.8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2952350</v>
      </c>
      <c r="AN62" s="342">
        <v>24819</v>
      </c>
      <c r="AO62" s="343">
        <v>40.299999999999997</v>
      </c>
      <c r="AP62" s="344">
        <v>29930</v>
      </c>
      <c r="AQ62" s="345">
        <v>0.9</v>
      </c>
      <c r="AR62" s="346">
        <v>39.4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Bdfh3jNue0RUIeu5GFoqtA3FQgfzcmzfRMykhYqi2xNvjlKrtu4AvC4N+S7nTSWj/WoOLRAl9PC6AqqZXi8kg==" saltValue="Eozs8Nu3Dn57rMOZ2cAx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576</v>
      </c>
    </row>
    <row r="121" spans="125:125" ht="13.5" hidden="1" customHeight="1" x14ac:dyDescent="0.15">
      <c r="DU121" s="259"/>
    </row>
  </sheetData>
  <sheetProtection algorithmName="SHA-512" hashValue="z+SjNsUovf1Au2CUeThx0NnM7LS+RAKl8/n2A50E9a4cin65CXLKTAwLw6Ww2bv6766PrEvh/MWEknVcHbcMmw==" saltValue="9plkY6kgAg79rII3FaOL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577</v>
      </c>
    </row>
  </sheetData>
  <sheetProtection algorithmName="SHA-512" hashValue="zHSiVQlk0i6nJGUa7pKJJUmYoM5U0WhaCwuuf29BrfAnEml3SM4OXwFbLlBJbdPoCx3syJOAw+1ofnx03gxaIw==" saltValue="AAxlNi2XQIL5krHtHSHm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39" t="s">
        <v>3</v>
      </c>
      <c r="D47" s="1139"/>
      <c r="E47" s="1140"/>
      <c r="F47" s="11">
        <v>17.05</v>
      </c>
      <c r="G47" s="12">
        <v>16.45</v>
      </c>
      <c r="H47" s="12">
        <v>19.690000000000001</v>
      </c>
      <c r="I47" s="12">
        <v>19.03</v>
      </c>
      <c r="J47" s="13">
        <v>23.8</v>
      </c>
    </row>
    <row r="48" spans="2:10" ht="57.75" customHeight="1" x14ac:dyDescent="0.15">
      <c r="B48" s="14"/>
      <c r="C48" s="1141" t="s">
        <v>4</v>
      </c>
      <c r="D48" s="1141"/>
      <c r="E48" s="1142"/>
      <c r="F48" s="15">
        <v>6.11</v>
      </c>
      <c r="G48" s="16">
        <v>5.31</v>
      </c>
      <c r="H48" s="16">
        <v>5.41</v>
      </c>
      <c r="I48" s="16">
        <v>9.85</v>
      </c>
      <c r="J48" s="17">
        <v>7.64</v>
      </c>
    </row>
    <row r="49" spans="2:10" ht="57.75" customHeight="1" thickBot="1" x14ac:dyDescent="0.2">
      <c r="B49" s="18"/>
      <c r="C49" s="1143" t="s">
        <v>5</v>
      </c>
      <c r="D49" s="1143"/>
      <c r="E49" s="1144"/>
      <c r="F49" s="19">
        <v>2.48</v>
      </c>
      <c r="G49" s="20" t="s">
        <v>583</v>
      </c>
      <c r="H49" s="20">
        <v>4.07</v>
      </c>
      <c r="I49" s="20">
        <v>4.62</v>
      </c>
      <c r="J49" s="21">
        <v>1.93</v>
      </c>
    </row>
    <row r="50" spans="2:10" x14ac:dyDescent="0.15"/>
  </sheetData>
  <sheetProtection algorithmName="SHA-512" hashValue="GJRyTF9zE4oFgI3r5sjqEXtQlkb0mRrJZHwTk2Xjeq5RAovrMJzESAQnmeGPLzpd9QRiE9OPIUkF2fYr6fJtmg==" saltValue="kUUcVgMCWWc9xIfOTbkX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2024-03-21T02:48:56Z</cp:lastPrinted>
  <dcterms:created xsi:type="dcterms:W3CDTF">2024-02-05T01:47:34Z</dcterms:created>
  <dcterms:modified xsi:type="dcterms:W3CDTF">2024-03-22T05:25:21Z</dcterms:modified>
  <cp:category/>
</cp:coreProperties>
</file>