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F9BA7B78-DDD2-4A73-B0F1-C003F93F7E0A}"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O36" i="10"/>
  <c r="BW36" i="10"/>
  <c r="BE36" i="10"/>
  <c r="CO35" i="10"/>
  <c r="BW35" i="10"/>
  <c r="BE35" i="10"/>
  <c r="CO34" i="10"/>
  <c r="BW34" i="10"/>
  <c r="C34" i="10"/>
  <c r="C35" i="10" l="1"/>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alcChain>
</file>

<file path=xl/sharedStrings.xml><?xml version="1.0" encoding="utf-8"?>
<sst xmlns="http://schemas.openxmlformats.org/spreadsheetml/2006/main" count="1078" uniqueCount="609">
  <si>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</si>
  <si>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</si>
  <si>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</si>
  <si>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</si>
  <si>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</si>
  <si>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</si>
  <si>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</si>
  <si>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</si>
  <si>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</si>
  <si>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</si>
  <si>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</si>
  <si>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</si>
  <si>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</si>
  <si>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</si>
  <si>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</si>
  <si>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</si>
  <si>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</si>
  <si>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</si>
  <si>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</si>
  <si>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</si>
  <si>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</si>
  <si>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</si>
  <si>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</si>
  <si>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</si>
  <si>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</si>
  <si>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</si>
  <si>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</si>
  <si>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</si>
  <si>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</si>
  <si>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</si>
  <si>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</si>
  <si>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</si>
  <si>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</si>
  <si>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</si>
  <si>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</si>
  <si>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</si>
  <si>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</si>
  <si>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</si>
  <si>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</si>
  <si>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</si>
  <si>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</si>
  <si>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</si>
  <si>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</si>
  <si>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</si>
  <si>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</si>
  <si>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</si>
  <si>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</si>
  <si>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</si>
  <si>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</si>
  <si>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</si>
  <si>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</si>
  <si>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</si>
  <si>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</si>
  <si>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</si>
  <si>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</si>
  <si>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</si>
  <si>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</si>
  <si>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</si>
  <si>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</si>
  <si>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</si>
  <si>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</si>
  <si>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</si>
  <si>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</si>
  <si>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</si>
  <si>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</si>
  <si>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</si>
  <si>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</si>
  <si>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</si>
  <si>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</si>
  <si>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</si>
  <si>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</si>
  <si>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</si>
  <si>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</si>
  <si>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</si>
  <si>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</si>
  <si>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</si>
  <si>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</si>
  <si>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</si>
  <si>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</si>
  <si>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</si>
  <si>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</si>
  <si>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</si>
  <si>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</si>
  <si>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</si>
  <si>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</si>
  <si>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</si>
  <si>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</si>
  <si>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</si>
  <si>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</si>
  <si>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</si>
  <si>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</si>
  <si>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</si>
  <si>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</si>
  <si>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</si>
  <si>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</si>
  <si>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</si>
  <si>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</si>
  <si>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</si>
  <si>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</si>
  <si>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</si>
  <si>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春日井市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</si>
  <si>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</si>
  <si>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</si>
  <si>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</si>
  <si>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</si>
  <si>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</si>
  <si>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</si>
  <si>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</si>
  <si>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</si>
  <si>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</si>
  <si>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</si>
  <si>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</si>
  <si>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</si>
  <si>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</si>
  <si>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</si>
  <si>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</si>
  <si>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</si>
  <si>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</si>
  <si>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</si>
  <si>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</si>
  <si>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</si>
  <si>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</si>
  <si>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</si>
  <si>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</si>
  <si>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</si>
  <si>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</si>
  <si>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</si>
  <si>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</si>
  <si>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</si>
  <si>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</si>
  <si>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</si>
  <si>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</si>
  <si>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</si>
  <si>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</si>
  <si>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</si>
  <si>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</si>
  <si>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</si>
  <si>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</si>
  <si>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</si>
  <si>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</si>
  <si>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</si>
  <si>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</si>
  <si>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</si>
  <si>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</si>
  <si>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</si>
  <si>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</si>
  <si>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</si>
  <si>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</si>
  <si>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</si>
  <si>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</si>
  <si>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</si>
  <si>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</si>
  <si>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</si>
  <si>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</si>
  <si>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</si>
  <si>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</si>
  <si>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</si>
  <si>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</si>
  <si>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</si>
  <si>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</si>
  <si>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</si>
  <si>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</si>
  <si>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</si>
  <si>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</si>
  <si>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</si>
  <si>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</si>
  <si>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</si>
  <si>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</si>
  <si>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</si>
  <si>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</si>
  <si>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</si>
  <si>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</si>
  <si>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</si>
  <si>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</si>
  <si>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</si>
  <si>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</si>
  <si>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</si>
  <si>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</si>
  <si>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</si>
  <si>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</si>
  <si>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</si>
  <si>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</si>
  <si>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</si>
  <si>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</si>
  <si>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</si>
  <si>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</si>
  <si>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</si>
  <si>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</si>
  <si>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</si>
  <si>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</si>
  <si>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</si>
  <si>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</si>
  <si>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</si>
  <si>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</si>
  <si>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</si>
  <si>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</si>
  <si>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</si>
  <si>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</si>
  <si>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</si>
  <si>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</si>
  <si>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</si>
  <si>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</si>
  <si>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</si>
  <si>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</si>
  <si>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</si>
  <si>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</si>
  <si>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</si>
  <si>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</si>
  <si>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</si>
  <si>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</si>
  <si>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</si>
  <si>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</si>
  <si>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</si>
  <si>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</si>
  <si>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</si>
  <si>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</si>
  <si>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</si>
  <si>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</si>
  <si>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愛知県春日井市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</si>
  <si>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</si>
  <si>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</si>
  <si>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</si>
  <si>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</si>
  <si>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</si>
  <si>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</si>
  <si>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</si>
  <si>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</si>
  <si>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</si>
  <si>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</si>
  <si>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</si>
  <si>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</si>
  <si>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</si>
  <si>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</si>
  <si>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</si>
  <si>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</si>
  <si>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</si>
  <si>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</si>
  <si>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</si>
  <si>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</si>
  <si>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</si>
  <si>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</si>
  <si>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</si>
  <si>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</si>
  <si>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</si>
  <si>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</si>
  <si>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</si>
  <si>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</si>
  <si>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</si>
  <si>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</si>
  <si>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</si>
  <si>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</si>
  <si>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</si>
  <si>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</si>
  <si>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</si>
  <si>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</si>
  <si>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</si>
  <si>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</si>
  <si>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</si>
  <si>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</si>
  <si>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</si>
  <si>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</si>
  <si>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</si>
  <si>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</si>
  <si>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</si>
  <si>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</si>
  <si>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</si>
  <si>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</si>
  <si>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</si>
  <si>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</si>
  <si>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</si>
  <si>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</si>
  <si>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</si>
  <si>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</si>
  <si>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</si>
  <si>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</si>
  <si>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</si>
  <si>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</si>
  <si>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</si>
  <si>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</si>
  <si>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</si>
  <si>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</si>
  <si>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</si>
  <si>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</si>
  <si>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</si>
  <si>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</si>
  <si>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</si>
  <si>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</si>
  <si>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</si>
  <si>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</si>
  <si>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</si>
  <si>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</si>
  <si>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</si>
  <si>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</si>
  <si>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</si>
  <si>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</si>
  <si>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</si>
  <si>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</si>
  <si>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</si>
  <si>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</si>
  <si>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</si>
  <si>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</si>
  <si>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</si>
  <si>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</si>
  <si>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</si>
  <si>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</si>
  <si>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</si>
  <si>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</si>
  <si>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</si>
  <si>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</si>
  <si>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</si>
  <si>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</si>
  <si>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</si>
  <si>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</si>
  <si>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</si>
  <si>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</si>
  <si>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</si>
  <si>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</si>
  <si>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</si>
  <si>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</si>
  <si>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</si>
  <si>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</si>
  <si>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</si>
  <si>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</si>
  <si>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</si>
  <si>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</si>
  <si>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</si>
  <si>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</si>
  <si>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</si>
  <si>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</si>
  <si>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</si>
  <si>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</si>
  <si>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</si>
  <si>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</si>
  <si>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</si>
  <si>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</si>
  <si>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</si>
  <si>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</si>
  <si>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</si>
  <si>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</si>
  <si>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</si>
  <si>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</si>
  <si>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</si>
  <si>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</si>
  <si>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</si>
  <si>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</si>
  <si>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</si>
  <si>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</si>
  <si>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</si>
  <si>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</si>
  <si>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</si>
  <si>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</si>
  <si>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</si>
  <si>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</si>
  <si>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</si>
  <si>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</si>
  <si>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</si>
  <si>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</si>
  <si>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</si>
  <si>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</si>
  <si>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</si>
  <si>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</si>
  <si>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</si>
  <si>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</si>
  <si>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</si>
  <si>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</si>
  <si>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</si>
  <si>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</si>
  <si>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</si>
  <si>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</si>
  <si>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</si>
  <si>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</si>
  <si>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愛知県春日井市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</si>
  <si>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</si>
  <si>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</si>
  <si>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</si>
  <si>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</si>
  <si>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</si>
  <si>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</si>
  <si>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</si>
  <si>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</si>
  <si>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</si>
  <si>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</si>
  <si>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</si>
  <si>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</si>
  <si>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</si>
  <si>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</si>
  <si>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</si>
  <si>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</si>
  <si>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</si>
  <si>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</si>
  <si>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</si>
  <si>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</si>
  <si>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春日井市公共用地先行取得事業特別会計</t>
    <phoneticPr fontId="5"/>
  </si>
  <si>
    <t>春日井市民家防音事業特別会計</t>
    <phoneticPr fontId="5"/>
  </si>
  <si>
    <t>-</t>
    <phoneticPr fontId="5"/>
  </si>
  <si>
    <t>春日井市潮見坂平和公園事業特別会計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</si>
  <si>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</si>
  <si>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</si>
  <si>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</si>
  <si>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</si>
  <si>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</si>
  <si>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</si>
  <si>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</si>
  <si>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</si>
  <si>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</si>
  <si>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</si>
  <si>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</si>
  <si>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</si>
  <si>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</si>
  <si>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</si>
  <si>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春日井市国民健康保険事業特別会計</t>
    <phoneticPr fontId="5"/>
  </si>
  <si>
    <t>-</t>
    <phoneticPr fontId="5"/>
  </si>
  <si>
    <t>春日井市後期高齢者医療事業特別会計</t>
    <phoneticPr fontId="5"/>
  </si>
  <si>
    <t>春日井市介護保険事業特別会計</t>
    <phoneticPr fontId="5"/>
  </si>
  <si>
    <t>春日井市水道事業会計</t>
    <phoneticPr fontId="5"/>
  </si>
  <si>
    <t>法適用企業</t>
    <phoneticPr fontId="5"/>
  </si>
  <si>
    <t>春日井市春日井市民病院事業会計</t>
    <phoneticPr fontId="5"/>
  </si>
  <si>
    <t>春日井市公共下水道事業会計</t>
    <phoneticPr fontId="5"/>
  </si>
  <si>
    <t>春日井市春日井インター北企業用地整備事業特別会計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</si>
  <si>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</si>
  <si>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</si>
  <si>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</si>
  <si>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</si>
  <si>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</si>
  <si>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</si>
  <si>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</si>
  <si>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</si>
  <si>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</si>
  <si>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</si>
  <si>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</si>
  <si>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</si>
  <si>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</si>
  <si>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</si>
  <si>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</si>
  <si>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</si>
  <si>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</si>
  <si>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</si>
  <si>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</si>
  <si>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</si>
  <si>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</si>
  <si>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</si>
  <si>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</si>
  <si>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</si>
  <si>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</si>
  <si>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</si>
  <si>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</si>
  <si>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</si>
  <si>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</si>
  <si>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</si>
  <si>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</si>
  <si>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</si>
  <si>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</si>
  <si>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</si>
  <si>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</si>
  <si>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</si>
  <si>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</si>
  <si>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</si>
  <si>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</si>
  <si>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</si>
  <si>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</si>
  <si>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</si>
  <si>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</si>
  <si>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</si>
  <si>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</si>
  <si>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</si>
  <si>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</si>
  <si>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</si>
  <si>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</si>
  <si>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</si>
  <si>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</si>
  <si>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</si>
  <si>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</si>
  <si>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</si>
  <si>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</si>
  <si>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</si>
  <si>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</si>
  <si>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</si>
  <si>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</si>
  <si>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</si>
  <si>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</si>
  <si>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春日井市公共下水道事業会計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</si>
  <si>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</si>
  <si>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</si>
  <si>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春日井市春日井市民病院事業会計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</si>
  <si>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</si>
  <si>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春日井市水道事業会計</t>
    <phoneticPr fontId="5"/>
  </si>
  <si>
    <t>(Ｆ)</t>
    <phoneticPr fontId="5"/>
  </si>
  <si>
    <t>春日井市介護保険事業特別会計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</si>
  <si>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</si>
  <si>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</si>
  <si>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</si>
  <si>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</si>
  <si>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</si>
  <si>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</si>
  <si>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</si>
  <si>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</si>
  <si>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</si>
  <si>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</si>
  <si>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</si>
  <si>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</si>
  <si>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</si>
  <si>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</si>
  <si>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</si>
  <si>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</si>
  <si>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</si>
  <si>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</si>
  <si>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</si>
  <si>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</si>
  <si>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</si>
  <si>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</si>
  <si>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</si>
  <si>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</si>
  <si>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</si>
  <si>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</si>
  <si>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</si>
  <si>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</si>
  <si>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</si>
  <si>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</si>
  <si>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</si>
  <si>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</si>
  <si>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</si>
  <si>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</si>
  <si>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</si>
  <si>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</si>
  <si>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</si>
  <si>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</si>
  <si>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</si>
  <si>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</si>
  <si>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</si>
  <si>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</si>
  <si>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</si>
  <si>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</si>
  <si>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</si>
  <si>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</si>
  <si>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</si>
  <si>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</si>
  <si>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</si>
  <si>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</si>
  <si>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</si>
  <si>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</si>
  <si>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</si>
  <si>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</si>
  <si>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</si>
  <si>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</si>
  <si>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</si>
  <si>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</si>
  <si>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</si>
  <si>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</si>
  <si>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</si>
  <si>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</si>
  <si>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</si>
  <si>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</si>
  <si>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</si>
  <si>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</si>
  <si>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</si>
  <si>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</si>
  <si>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</si>
  <si>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</si>
  <si>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</si>
  <si>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</si>
  <si>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</si>
  <si>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</si>
  <si>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</si>
  <si>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</si>
  <si>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</si>
  <si>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</si>
  <si>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</si>
  <si>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</si>
  <si>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</si>
  <si>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</si>
  <si>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</si>
  <si>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2.87</t>
  </si>
  <si>
    <t>▲ 1.57</t>
  </si>
  <si>
    <t>春日井市春日井市民病院事業会計</t>
  </si>
  <si>
    <t>春日井市水道事業会計</t>
  </si>
  <si>
    <t>春日井市介護保険事業特別会計</t>
  </si>
  <si>
    <t>春日井市公共下水道事業会計</t>
  </si>
  <si>
    <t>春日井市後期高齢者医療事業特別会計</t>
  </si>
  <si>
    <t>一般会計</t>
  </si>
  <si>
    <t>春日井市公共用地先行取得事業特別会計</t>
  </si>
  <si>
    <t>春日井市民家防音事業特別会計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</si>
  <si>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</si>
  <si>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</si>
  <si>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</si>
  <si>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</si>
  <si>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</si>
  <si>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</si>
  <si>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</si>
  <si>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</si>
  <si>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</si>
  <si>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尾張東部火葬場管理組合</t>
    <rPh sb="0" eb="4">
      <t>オワリトウブ</t>
    </rPh>
    <rPh sb="4" eb="11">
      <t>カソウバカンリクミアイ</t>
    </rPh>
    <phoneticPr fontId="2"/>
  </si>
  <si>
    <t>春日井小牧看護専門学校管理組合</t>
    <rPh sb="0" eb="15">
      <t>カスガイコマキカンゴセンモンガッコウカンリクミアイ</t>
    </rPh>
    <phoneticPr fontId="2"/>
  </si>
  <si>
    <t>愛知県後期高齢者医療広域連合（一般会計）</t>
    <rPh sb="0" eb="3">
      <t>アイチケン</t>
    </rPh>
    <rPh sb="3" eb="8">
      <t>コウキコウレイシャ</t>
    </rPh>
    <rPh sb="8" eb="14">
      <t>イリョウコウイキレンゴウ</t>
    </rPh>
    <rPh sb="15" eb="19">
      <t>イッパンカイケイ</t>
    </rPh>
    <phoneticPr fontId="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</si>
  <si>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</si>
  <si>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かすがい市民文化財団</t>
    <rPh sb="4" eb="10">
      <t>シミンブンカザイダン</t>
    </rPh>
    <phoneticPr fontId="2"/>
  </si>
  <si>
    <t>春日井市土地開発公社</t>
    <rPh sb="0" eb="4">
      <t>カスガイシ</t>
    </rPh>
    <rPh sb="4" eb="10">
      <t>トチカイハツコウシャ</t>
    </rPh>
    <phoneticPr fontId="2"/>
  </si>
  <si>
    <t>春日井市健康管理事業団</t>
    <rPh sb="0" eb="3">
      <t>カスガイ</t>
    </rPh>
    <rPh sb="3" eb="4">
      <t>シ</t>
    </rPh>
    <rPh sb="4" eb="6">
      <t>ケンコウ</t>
    </rPh>
    <rPh sb="6" eb="8">
      <t>カンリ</t>
    </rPh>
    <rPh sb="8" eb="11">
      <t>ジギョウダン</t>
    </rPh>
    <phoneticPr fontId="2"/>
  </si>
  <si>
    <t>春日井市スポーツ・ふれあい財団</t>
    <rPh sb="0" eb="4">
      <t>カスガイシ</t>
    </rPh>
    <rPh sb="13" eb="15">
      <t>ザイダン</t>
    </rPh>
    <phoneticPr fontId="2"/>
  </si>
  <si>
    <t>春日井市食育推進給食会</t>
    <rPh sb="0" eb="4">
      <t>カスガイシ</t>
    </rPh>
    <rPh sb="4" eb="6">
      <t>ショクイク</t>
    </rPh>
    <rPh sb="6" eb="8">
      <t>スイシン</t>
    </rPh>
    <rPh sb="8" eb="10">
      <t>キュウショク</t>
    </rPh>
    <rPh sb="10" eb="11">
      <t>カイ</t>
    </rPh>
    <phoneticPr fontId="2"/>
  </si>
  <si>
    <t>勝川開発</t>
    <rPh sb="0" eb="4">
      <t>カチガワカイハツ</t>
    </rPh>
    <phoneticPr fontId="2"/>
  </si>
  <si>
    <t>高蔵寺まちづくり</t>
    <rPh sb="0" eb="3">
      <t>コウゾウジ</t>
    </rPh>
    <phoneticPr fontId="2"/>
  </si>
  <si>
    <t>-</t>
    <phoneticPr fontId="2"/>
  </si>
  <si>
    <t>公共施設等整備基金</t>
    <phoneticPr fontId="5"/>
  </si>
  <si>
    <t>まちづくり寄附基金</t>
    <phoneticPr fontId="2"/>
  </si>
  <si>
    <t>潮見坂平和公園墓地永代清掃基金</t>
    <phoneticPr fontId="2"/>
  </si>
  <si>
    <t>文化スポーツ施設整備基金</t>
    <phoneticPr fontId="2"/>
  </si>
  <si>
    <t>潮見坂平和公園墓所整備基金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</si>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</sst>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EDF0-4303-A10B-F3736C7FF2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34139</c:v>
                </c:pt>
                <c:pt idx="1">
                  <c:v>34165</c:v>
                </c:pt>
                <c:pt idx="2">
                  <c:v>48767</c:v>
                </c:pt>
                <c:pt idx="3">
                  <c:v>52008</c:v>
                </c:pt>
                <c:pt idx="4">
                  <c:v>60641</c:v>
                </c:pt>
              </c:numCache>
            </c:numRef>
          </c:val>
          <c:smooth val="0"/>
          <c:extLst>
            <c:ext xmlns:c16="http://schemas.microsoft.com/office/drawing/2014/chart" uri="{C3380CC4-5D6E-409C-BE32-E72D297353CC}">
              <c16:uniqueId val="{00000001-EDF0-4303-A10B-F3736C7FF2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3.09</c:v>
                </c:pt>
                <c:pt idx="1">
                  <c:v>3.51</c:v>
                </c:pt>
                <c:pt idx="2">
                  <c:v>0.08</c:v>
                </c:pt>
                <c:pt idx="3">
                  <c:v>1.6</c:v>
                </c:pt>
                <c:pt idx="4">
                  <c:v>0.11</c:v>
                </c:pt>
              </c:numCache>
            </c:numRef>
          </c:val>
          <c:extLst>
            <c:ext xmlns:c16="http://schemas.microsoft.com/office/drawing/2014/chart" uri="{C3380CC4-5D6E-409C-BE32-E72D297353CC}">
              <c16:uniqueId val="{00000000-C403-4767-9496-E1DA6908EE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15.19</c:v>
                </c:pt>
                <c:pt idx="1">
                  <c:v>16.77</c:v>
                </c:pt>
                <c:pt idx="2">
                  <c:v>16.64</c:v>
                </c:pt>
                <c:pt idx="3">
                  <c:v>15.93</c:v>
                </c:pt>
                <c:pt idx="4">
                  <c:v>16.12</c:v>
                </c:pt>
              </c:numCache>
            </c:numRef>
          </c:val>
          <c:extLst>
            <c:ext xmlns:c16="http://schemas.microsoft.com/office/drawing/2014/chart" uri="{C3380CC4-5D6E-409C-BE32-E72D297353CC}">
              <c16:uniqueId val="{00000001-C403-4767-9496-E1DA6908EE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1.99</c:v>
                </c:pt>
                <c:pt idx="2">
                  <c:v>-2.87</c:v>
                </c:pt>
                <c:pt idx="3">
                  <c:v>1.57</c:v>
                </c:pt>
                <c:pt idx="4">
                  <c:v>-1.57</c:v>
                </c:pt>
              </c:numCache>
            </c:numRef>
          </c:val>
          <c:smooth val="0"/>
          <c:extLst>
            <c:ext xmlns:c16="http://schemas.microsoft.com/office/drawing/2014/chart" uri="{C3380CC4-5D6E-409C-BE32-E72D297353CC}">
              <c16:uniqueId val="{00000002-C403-4767-9496-E1DA6908EE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1.55</c:v>
                </c:pt>
                <c:pt idx="2">
                  <c:v>#N/A</c:v>
                </c:pt>
                <c:pt idx="3">
                  <c:v>1.55</c:v>
                </c:pt>
                <c:pt idx="4">
                  <c:v>#N/A</c:v>
                </c:pt>
                <c:pt idx="5">
                  <c:v>0.59</c:v>
                </c:pt>
                <c:pt idx="6">
                  <c:v>#N/A</c:v>
                </c:pt>
                <c:pt idx="7">
                  <c:v>0.61</c:v>
                </c:pt>
                <c:pt idx="8">
                  <c:v>#N/A</c:v>
                </c:pt>
                <c:pt idx="9">
                  <c:v>0</c:v>
                </c:pt>
              </c:numCache>
            </c:numRef>
          </c:val>
          <c:extLst>
            <c:ext xmlns:c16="http://schemas.microsoft.com/office/drawing/2014/chart" uri="{C3380CC4-5D6E-409C-BE32-E72D297353CC}">
              <c16:uniqueId val="{00000000-3424-4A97-B8A4-E30C150D62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24-4A97-B8A4-E30C150D629C}"/>
            </c:ext>
          </c:extLst>
        </c:ser>
        <c:ser>
          <c:idx val="2"/>
          <c:order val="2"/>
          <c:tx>
            <c:strRef>
              <c:f>データシート!$A$29</c:f>
              <c:strCache>
                <c:ptCount val="1"/>
                <c:pt idx="0">
                  <c:v>春日井市民家防音事業特別会計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24-4A97-B8A4-E30C150D629C}"/>
            </c:ext>
          </c:extLst>
        </c:ser>
        <c:ser>
          <c:idx val="3"/>
          <c:order val="3"/>
          <c:tx>
            <c:strRef>
              <c:f>データシート!$A$30</c:f>
              <c:strCache>
                <c:ptCount val="1"/>
                <c:pt idx="0">
                  <c:v>春日井市公共用地先行取得事業特別会計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24-4A97-B8A4-E30C150D629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3.09</c:v>
                </c:pt>
                <c:pt idx="2">
                  <c:v>#N/A</c:v>
                </c:pt>
                <c:pt idx="3">
                  <c:v>3.5</c:v>
                </c:pt>
                <c:pt idx="4">
                  <c:v>#N/A</c:v>
                </c:pt>
                <c:pt idx="5">
                  <c:v>7.0000000000000007E-2</c:v>
                </c:pt>
                <c:pt idx="6">
                  <c:v>#N/A</c:v>
                </c:pt>
                <c:pt idx="7">
                  <c:v>1.59</c:v>
                </c:pt>
                <c:pt idx="8">
                  <c:v>#N/A</c:v>
                </c:pt>
                <c:pt idx="9">
                  <c:v>0.11</c:v>
                </c:pt>
              </c:numCache>
            </c:numRef>
          </c:val>
          <c:extLst>
            <c:ext xmlns:c16="http://schemas.microsoft.com/office/drawing/2014/chart" uri="{C3380CC4-5D6E-409C-BE32-E72D297353CC}">
              <c16:uniqueId val="{00000004-3424-4A97-B8A4-E30C150D629C}"/>
            </c:ext>
          </c:extLst>
        </c:ser>
        <c:ser>
          <c:idx val="5"/>
          <c:order val="5"/>
          <c:tx>
            <c:strRef>
              <c:f>データシート!$A$32</c:f>
              <c:strCache>
                <c:ptCount val="1"/>
                <c:pt idx="0">
                  <c:v>春日井市後期高齢者医療事業特別会計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0.17</c:v>
                </c:pt>
                <c:pt idx="4">
                  <c:v>#N/A</c:v>
                </c:pt>
                <c:pt idx="5">
                  <c:v>0.21</c:v>
                </c:pt>
                <c:pt idx="6">
                  <c:v>#N/A</c:v>
                </c:pt>
                <c:pt idx="7">
                  <c:v>0.19</c:v>
                </c:pt>
                <c:pt idx="8">
                  <c:v>#N/A</c:v>
                </c:pt>
                <c:pt idx="9">
                  <c:v>0.2</c:v>
                </c:pt>
              </c:numCache>
            </c:numRef>
          </c:val>
          <c:extLst>
            <c:ext xmlns:c16="http://schemas.microsoft.com/office/drawing/2014/chart" uri="{C3380CC4-5D6E-409C-BE32-E72D297353CC}">
              <c16:uniqueId val="{00000005-3424-4A97-B8A4-E30C150D629C}"/>
            </c:ext>
          </c:extLst>
        </c:ser>
        <c:ser>
          <c:idx val="6"/>
          <c:order val="6"/>
          <c:tx>
            <c:strRef>
              <c:f>データシート!$A$33</c:f>
              <c:strCache>
                <c:ptCount val="1"/>
                <c:pt idx="0">
                  <c:v>春日井市公共下水道事業会計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7.0000000000000007E-2</c:v>
                </c:pt>
                <c:pt idx="4">
                  <c:v>#N/A</c:v>
                </c:pt>
                <c:pt idx="5">
                  <c:v>0.36</c:v>
                </c:pt>
                <c:pt idx="6">
                  <c:v>#N/A</c:v>
                </c:pt>
                <c:pt idx="7">
                  <c:v>0.13</c:v>
                </c:pt>
                <c:pt idx="8">
                  <c:v>#N/A</c:v>
                </c:pt>
                <c:pt idx="9">
                  <c:v>0.39</c:v>
                </c:pt>
              </c:numCache>
            </c:numRef>
          </c:val>
          <c:extLst>
            <c:ext xmlns:c16="http://schemas.microsoft.com/office/drawing/2014/chart" uri="{C3380CC4-5D6E-409C-BE32-E72D297353CC}">
              <c16:uniqueId val="{00000006-3424-4A97-B8A4-E30C150D629C}"/>
            </c:ext>
          </c:extLst>
        </c:ser>
        <c:ser>
          <c:idx val="7"/>
          <c:order val="7"/>
          <c:tx>
            <c:strRef>
              <c:f>データシート!$A$34</c:f>
              <c:strCache>
                <c:ptCount val="1"/>
                <c:pt idx="0">
                  <c:v>春日井市介護保険事業特別会計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1.53</c:v>
                </c:pt>
                <c:pt idx="2">
                  <c:v>#N/A</c:v>
                </c:pt>
                <c:pt idx="3">
                  <c:v>1.8</c:v>
                </c:pt>
                <c:pt idx="4">
                  <c:v>#N/A</c:v>
                </c:pt>
                <c:pt idx="5">
                  <c:v>1.38</c:v>
                </c:pt>
                <c:pt idx="6">
                  <c:v>#N/A</c:v>
                </c:pt>
                <c:pt idx="7">
                  <c:v>0.97</c:v>
                </c:pt>
                <c:pt idx="8">
                  <c:v>#N/A</c:v>
                </c:pt>
                <c:pt idx="9">
                  <c:v>0.99</c:v>
                </c:pt>
              </c:numCache>
            </c:numRef>
          </c:val>
          <c:extLst>
            <c:ext xmlns:c16="http://schemas.microsoft.com/office/drawing/2014/chart" uri="{C3380CC4-5D6E-409C-BE32-E72D297353CC}">
              <c16:uniqueId val="{00000007-3424-4A97-B8A4-E30C150D629C}"/>
            </c:ext>
          </c:extLst>
        </c:ser>
        <c:ser>
          <c:idx val="8"/>
          <c:order val="8"/>
          <c:tx>
            <c:strRef>
              <c:f>データシート!$A$35</c:f>
              <c:strCache>
                <c:ptCount val="1"/>
                <c:pt idx="0">
                  <c:v>春日井市水道事業会計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7.08</c:v>
                </c:pt>
                <c:pt idx="2">
                  <c:v>#N/A</c:v>
                </c:pt>
                <c:pt idx="3">
                  <c:v>8.5399999999999991</c:v>
                </c:pt>
                <c:pt idx="4">
                  <c:v>#N/A</c:v>
                </c:pt>
                <c:pt idx="5">
                  <c:v>9.5500000000000007</c:v>
                </c:pt>
                <c:pt idx="6">
                  <c:v>#N/A</c:v>
                </c:pt>
                <c:pt idx="7">
                  <c:v>10.18</c:v>
                </c:pt>
                <c:pt idx="8">
                  <c:v>#N/A</c:v>
                </c:pt>
                <c:pt idx="9">
                  <c:v>10.02</c:v>
                </c:pt>
              </c:numCache>
            </c:numRef>
          </c:val>
          <c:extLst>
            <c:ext xmlns:c16="http://schemas.microsoft.com/office/drawing/2014/chart" uri="{C3380CC4-5D6E-409C-BE32-E72D297353CC}">
              <c16:uniqueId val="{00000008-3424-4A97-B8A4-E30C150D629C}"/>
            </c:ext>
          </c:extLst>
        </c:ser>
        <c:ser>
          <c:idx val="9"/>
          <c:order val="9"/>
          <c:tx>
            <c:strRef>
              <c:f>データシート!$A$36</c:f>
              <c:strCache>
                <c:ptCount val="1"/>
                <c:pt idx="0">
                  <c:v>春日井市春日井市民病院事業会計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14.88</c:v>
                </c:pt>
                <c:pt idx="2">
                  <c:v>#N/A</c:v>
                </c:pt>
                <c:pt idx="3">
                  <c:v>16.55</c:v>
                </c:pt>
                <c:pt idx="4">
                  <c:v>#N/A</c:v>
                </c:pt>
                <c:pt idx="5">
                  <c:v>15.11</c:v>
                </c:pt>
                <c:pt idx="6">
                  <c:v>#N/A</c:v>
                </c:pt>
                <c:pt idx="7">
                  <c:v>14.51</c:v>
                </c:pt>
                <c:pt idx="8">
                  <c:v>#N/A</c:v>
                </c:pt>
                <c:pt idx="9">
                  <c:v>16.100000000000001</c:v>
                </c:pt>
              </c:numCache>
            </c:numRef>
          </c:val>
          <c:extLst>
            <c:ext xmlns:c16="http://schemas.microsoft.com/office/drawing/2014/chart" uri="{C3380CC4-5D6E-409C-BE32-E72D297353CC}">
              <c16:uniqueId val="{00000009-3424-4A97-B8A4-E30C150D62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9149</c:v>
                </c:pt>
                <c:pt idx="5">
                  <c:v>8796</c:v>
                </c:pt>
                <c:pt idx="8">
                  <c:v>8444</c:v>
                </c:pt>
                <c:pt idx="11">
                  <c:v>8682</c:v>
                </c:pt>
                <c:pt idx="14">
                  <c:v>8441</c:v>
                </c:pt>
              </c:numCache>
            </c:numRef>
          </c:val>
          <c:extLst>
            <c:ext xmlns:c16="http://schemas.microsoft.com/office/drawing/2014/chart" uri="{C3380CC4-5D6E-409C-BE32-E72D297353CC}">
              <c16:uniqueId val="{00000000-1098-44D6-AF85-E016CC03E8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98-44D6-AF85-E016CC03E8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58</c:v>
                </c:pt>
                <c:pt idx="3">
                  <c:v>56</c:v>
                </c:pt>
                <c:pt idx="6">
                  <c:v>55</c:v>
                </c:pt>
                <c:pt idx="9">
                  <c:v>55</c:v>
                </c:pt>
                <c:pt idx="12">
                  <c:v>43</c:v>
                </c:pt>
              </c:numCache>
            </c:numRef>
          </c:val>
          <c:extLst>
            <c:ext xmlns:c16="http://schemas.microsoft.com/office/drawing/2014/chart" uri="{C3380CC4-5D6E-409C-BE32-E72D297353CC}">
              <c16:uniqueId val="{00000002-1098-44D6-AF85-E016CC03E8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4</c:v>
                </c:pt>
                <c:pt idx="9">
                  <c:v>5</c:v>
                </c:pt>
                <c:pt idx="12">
                  <c:v>2</c:v>
                </c:pt>
              </c:numCache>
            </c:numRef>
          </c:val>
          <c:extLst>
            <c:ext xmlns:c16="http://schemas.microsoft.com/office/drawing/2014/chart" uri="{C3380CC4-5D6E-409C-BE32-E72D297353CC}">
              <c16:uniqueId val="{00000003-1098-44D6-AF85-E016CC03E8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3046</c:v>
                </c:pt>
                <c:pt idx="3">
                  <c:v>2952</c:v>
                </c:pt>
                <c:pt idx="6">
                  <c:v>3094</c:v>
                </c:pt>
                <c:pt idx="9">
                  <c:v>2526</c:v>
                </c:pt>
                <c:pt idx="12">
                  <c:v>2823</c:v>
                </c:pt>
              </c:numCache>
            </c:numRef>
          </c:val>
          <c:extLst>
            <c:ext xmlns:c16="http://schemas.microsoft.com/office/drawing/2014/chart" uri="{C3380CC4-5D6E-409C-BE32-E72D297353CC}">
              <c16:uniqueId val="{00000004-1098-44D6-AF85-E016CC03E8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98-44D6-AF85-E016CC03E8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98-44D6-AF85-E016CC03E8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7984</c:v>
                </c:pt>
                <c:pt idx="3">
                  <c:v>8388</c:v>
                </c:pt>
                <c:pt idx="6">
                  <c:v>8392</c:v>
                </c:pt>
                <c:pt idx="9">
                  <c:v>8420</c:v>
                </c:pt>
                <c:pt idx="12">
                  <c:v>8272</c:v>
                </c:pt>
              </c:numCache>
            </c:numRef>
          </c:val>
          <c:extLst>
            <c:ext xmlns:c16="http://schemas.microsoft.com/office/drawing/2014/chart" uri="{C3380CC4-5D6E-409C-BE32-E72D297353CC}">
              <c16:uniqueId val="{00000007-1098-44D6-AF85-E016CC03E8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1943</c:v>
                </c:pt>
                <c:pt idx="2">
                  <c:v>#N/A</c:v>
                </c:pt>
                <c:pt idx="3">
                  <c:v>#N/A</c:v>
                </c:pt>
                <c:pt idx="4">
                  <c:v>2604</c:v>
                </c:pt>
                <c:pt idx="5">
                  <c:v>#N/A</c:v>
                </c:pt>
                <c:pt idx="6">
                  <c:v>#N/A</c:v>
                </c:pt>
                <c:pt idx="7">
                  <c:v>3101</c:v>
                </c:pt>
                <c:pt idx="8">
                  <c:v>#N/A</c:v>
                </c:pt>
                <c:pt idx="9">
                  <c:v>#N/A</c:v>
                </c:pt>
                <c:pt idx="10">
                  <c:v>2324</c:v>
                </c:pt>
                <c:pt idx="11">
                  <c:v>#N/A</c:v>
                </c:pt>
                <c:pt idx="12">
                  <c:v>#N/A</c:v>
                </c:pt>
                <c:pt idx="13">
                  <c:v>2699</c:v>
                </c:pt>
                <c:pt idx="14">
                  <c:v>#N/A</c:v>
                </c:pt>
              </c:numCache>
            </c:numRef>
          </c:val>
          <c:smooth val="0"/>
          <c:extLst>
            <c:ext xmlns:c16="http://schemas.microsoft.com/office/drawing/2014/chart" uri="{C3380CC4-5D6E-409C-BE32-E72D297353CC}">
              <c16:uniqueId val="{00000008-1098-44D6-AF85-E016CC03E8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67007</c:v>
                </c:pt>
                <c:pt idx="5">
                  <c:v>65308</c:v>
                </c:pt>
                <c:pt idx="8">
                  <c:v>64455</c:v>
                </c:pt>
                <c:pt idx="11">
                  <c:v>64941</c:v>
                </c:pt>
                <c:pt idx="14">
                  <c:v>63572</c:v>
                </c:pt>
              </c:numCache>
            </c:numRef>
          </c:val>
          <c:extLst>
            <c:ext xmlns:c16="http://schemas.microsoft.com/office/drawing/2014/chart" uri="{C3380CC4-5D6E-409C-BE32-E72D297353CC}">
              <c16:uniqueId val="{00000000-E5EE-4B25-920E-E93BF7D03D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31919</c:v>
                </c:pt>
                <c:pt idx="5">
                  <c:v>31619</c:v>
                </c:pt>
                <c:pt idx="8">
                  <c:v>30319</c:v>
                </c:pt>
                <c:pt idx="11">
                  <c:v>28111</c:v>
                </c:pt>
                <c:pt idx="14">
                  <c:v>28038</c:v>
                </c:pt>
              </c:numCache>
            </c:numRef>
          </c:val>
          <c:extLst>
            <c:ext xmlns:c16="http://schemas.microsoft.com/office/drawing/2014/chart" uri="{C3380CC4-5D6E-409C-BE32-E72D297353CC}">
              <c16:uniqueId val="{00000001-E5EE-4B25-920E-E93BF7D03D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16436</c:v>
                </c:pt>
                <c:pt idx="5">
                  <c:v>17967</c:v>
                </c:pt>
                <c:pt idx="8">
                  <c:v>19194</c:v>
                </c:pt>
                <c:pt idx="11">
                  <c:v>21974</c:v>
                </c:pt>
                <c:pt idx="14">
                  <c:v>22862</c:v>
                </c:pt>
              </c:numCache>
            </c:numRef>
          </c:val>
          <c:extLst>
            <c:ext xmlns:c16="http://schemas.microsoft.com/office/drawing/2014/chart" uri="{C3380CC4-5D6E-409C-BE32-E72D297353CC}">
              <c16:uniqueId val="{00000002-E5EE-4B25-920E-E93BF7D03D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EE-4B25-920E-E93BF7D03D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EE-4B25-920E-E93BF7D03D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6753</c:v>
                </c:pt>
                <c:pt idx="3">
                  <c:v>5444</c:v>
                </c:pt>
                <c:pt idx="6">
                  <c:v>4437</c:v>
                </c:pt>
                <c:pt idx="9">
                  <c:v>3346</c:v>
                </c:pt>
                <c:pt idx="12">
                  <c:v>2040</c:v>
                </c:pt>
              </c:numCache>
            </c:numRef>
          </c:val>
          <c:extLst>
            <c:ext xmlns:c16="http://schemas.microsoft.com/office/drawing/2014/chart" uri="{C3380CC4-5D6E-409C-BE32-E72D297353CC}">
              <c16:uniqueId val="{00000005-E5EE-4B25-920E-E93BF7D03D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9110</c:v>
                </c:pt>
                <c:pt idx="3">
                  <c:v>8929</c:v>
                </c:pt>
                <c:pt idx="6">
                  <c:v>9246</c:v>
                </c:pt>
                <c:pt idx="9">
                  <c:v>9588</c:v>
                </c:pt>
                <c:pt idx="12">
                  <c:v>10002</c:v>
                </c:pt>
              </c:numCache>
            </c:numRef>
          </c:val>
          <c:extLst>
            <c:ext xmlns:c16="http://schemas.microsoft.com/office/drawing/2014/chart" uri="{C3380CC4-5D6E-409C-BE32-E72D297353CC}">
              <c16:uniqueId val="{00000006-E5EE-4B25-920E-E93BF7D03D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c:v>
                </c:pt>
                <c:pt idx="3">
                  <c:v>30</c:v>
                </c:pt>
                <c:pt idx="6">
                  <c:v>25</c:v>
                </c:pt>
                <c:pt idx="9">
                  <c:v>21</c:v>
                </c:pt>
                <c:pt idx="12">
                  <c:v>25</c:v>
                </c:pt>
              </c:numCache>
            </c:numRef>
          </c:val>
          <c:extLst>
            <c:ext xmlns:c16="http://schemas.microsoft.com/office/drawing/2014/chart" uri="{C3380CC4-5D6E-409C-BE32-E72D297353CC}">
              <c16:uniqueId val="{00000007-E5EE-4B25-920E-E93BF7D03D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36245</c:v>
                </c:pt>
                <c:pt idx="3">
                  <c:v>34841</c:v>
                </c:pt>
                <c:pt idx="6">
                  <c:v>34047</c:v>
                </c:pt>
                <c:pt idx="9">
                  <c:v>31036</c:v>
                </c:pt>
                <c:pt idx="12">
                  <c:v>29992</c:v>
                </c:pt>
              </c:numCache>
            </c:numRef>
          </c:val>
          <c:extLst>
            <c:ext xmlns:c16="http://schemas.microsoft.com/office/drawing/2014/chart" uri="{C3380CC4-5D6E-409C-BE32-E72D297353CC}">
              <c16:uniqueId val="{00000008-E5EE-4B25-920E-E93BF7D03D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531</c:v>
                </c:pt>
                <c:pt idx="3">
                  <c:v>491</c:v>
                </c:pt>
                <c:pt idx="6">
                  <c:v>450</c:v>
                </c:pt>
                <c:pt idx="9">
                  <c:v>409</c:v>
                </c:pt>
                <c:pt idx="12">
                  <c:v>379</c:v>
                </c:pt>
              </c:numCache>
            </c:numRef>
          </c:val>
          <c:extLst>
            <c:ext xmlns:c16="http://schemas.microsoft.com/office/drawing/2014/chart" uri="{C3380CC4-5D6E-409C-BE32-E72D297353CC}">
              <c16:uniqueId val="{00000009-E5EE-4B25-920E-E93BF7D03D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79859</c:v>
                </c:pt>
                <c:pt idx="3">
                  <c:v>78327</c:v>
                </c:pt>
                <c:pt idx="6">
                  <c:v>78567</c:v>
                </c:pt>
                <c:pt idx="9">
                  <c:v>79959</c:v>
                </c:pt>
                <c:pt idx="12">
                  <c:v>82907</c:v>
                </c:pt>
              </c:numCache>
            </c:numRef>
          </c:val>
          <c:extLst>
            <c:ext xmlns:c16="http://schemas.microsoft.com/office/drawing/2014/chart" uri="{C3380CC4-5D6E-409C-BE32-E72D297353CC}">
              <c16:uniqueId val="{0000000A-E5EE-4B25-920E-E93BF7D03D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17170</c:v>
                </c:pt>
                <c:pt idx="2">
                  <c:v>#N/A</c:v>
                </c:pt>
                <c:pt idx="3">
                  <c:v>#N/A</c:v>
                </c:pt>
                <c:pt idx="4">
                  <c:v>13167</c:v>
                </c:pt>
                <c:pt idx="5">
                  <c:v>#N/A</c:v>
                </c:pt>
                <c:pt idx="6">
                  <c:v>#N/A</c:v>
                </c:pt>
                <c:pt idx="7">
                  <c:v>12804</c:v>
                </c:pt>
                <c:pt idx="8">
                  <c:v>#N/A</c:v>
                </c:pt>
                <c:pt idx="9">
                  <c:v>#N/A</c:v>
                </c:pt>
                <c:pt idx="10">
                  <c:v>9331</c:v>
                </c:pt>
                <c:pt idx="11">
                  <c:v>#N/A</c:v>
                </c:pt>
                <c:pt idx="12">
                  <c:v>#N/A</c:v>
                </c:pt>
                <c:pt idx="13">
                  <c:v>10873</c:v>
                </c:pt>
                <c:pt idx="14">
                  <c:v>#N/A</c:v>
                </c:pt>
              </c:numCache>
            </c:numRef>
          </c:val>
          <c:smooth val="0"/>
          <c:extLst>
            <c:ext xmlns:c16="http://schemas.microsoft.com/office/drawing/2014/chart" uri="{C3380CC4-5D6E-409C-BE32-E72D297353CC}">
              <c16:uniqueId val="{0000000B-E5EE-4B25-920E-E93BF7D03D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9952</c:v>
                </c:pt>
                <c:pt idx="1">
                  <c:v>9985</c:v>
                </c:pt>
                <c:pt idx="2">
                  <c:v>9946</c:v>
                </c:pt>
              </c:numCache>
            </c:numRef>
          </c:val>
          <c:extLst>
            <c:ext xmlns:c16="http://schemas.microsoft.com/office/drawing/2014/chart" uri="{C3380CC4-5D6E-409C-BE32-E72D297353CC}">
              <c16:uniqueId val="{00000000-ED8E-4F6C-9A0C-71880BA293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c:v>
                </c:pt>
                <c:pt idx="1">
                  <c:v>3</c:v>
                </c:pt>
                <c:pt idx="2">
                  <c:v>3</c:v>
                </c:pt>
              </c:numCache>
            </c:numRef>
          </c:val>
          <c:extLst>
            <c:ext xmlns:c16="http://schemas.microsoft.com/office/drawing/2014/chart" uri="{C3380CC4-5D6E-409C-BE32-E72D297353CC}">
              <c16:uniqueId val="{00000001-ED8E-4F6C-9A0C-71880BA293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3440</c:v>
                </c:pt>
                <c:pt idx="1">
                  <c:v>5281</c:v>
                </c:pt>
                <c:pt idx="2">
                  <c:v>5477</c:v>
                </c:pt>
              </c:numCache>
            </c:numRef>
          </c:val>
          <c:extLst>
            <c:ext xmlns:c16="http://schemas.microsoft.com/office/drawing/2014/chart" uri="{C3380CC4-5D6E-409C-BE32-E72D297353CC}">
              <c16:uniqueId val="{00000002-ED8E-4F6C-9A0C-71880BA293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元利償還金については、春日井地区学校用地購入事業</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許可</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や市道用地購入事業</a:t>
          </a:r>
          <a:r>
            <a:rPr kumimoji="1" lang="en-US" altLang="ja-JP" sz="1300">
              <a:latin typeface="ＭＳ ゴシック" pitchFamily="49" charset="-128"/>
              <a:ea typeface="ＭＳ ゴシック" pitchFamily="49" charset="-128"/>
            </a:rPr>
            <a:t>(H18</a:t>
          </a:r>
          <a:r>
            <a:rPr kumimoji="1" lang="ja-JP" altLang="en-US" sz="1300">
              <a:latin typeface="ＭＳ ゴシック" pitchFamily="49" charset="-128"/>
              <a:ea typeface="ＭＳ ゴシック" pitchFamily="49" charset="-128"/>
            </a:rPr>
            <a:t>許可</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などの元利償還の終了に伴い減少したものである。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公営企業債の元利償還金に対する繰入金については、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公共下水道事業会計や春日井市民病院事業会計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の資本的収支に係る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金が増加したことに伴い増加したしものである。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のうち特定財源については、都市計画事業費の決算額が増加したことに伴い、地方債償還額に充当した都市計画税の金額が減少した。このことから、特定財源の額が減少し、算入公債費等が減少した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将来負担額のうち一般会計等に係る地方債の現在高については、令和４年度に借り入れた市営下第２期整備や朝宮公園第２期整備などに伴い増加したものである。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また、退職手当負担見込額については、職員構成の新陳代謝などにより増加したものである。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一方、充当可能財源等については、基準財政需要額算入見込額における臨時財政対策債償還費や公害防止事業債償還費が減少したことに伴い減少したものである。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愛知県春日井市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文化スポーツ施設整備基金における朝宮公園第２期整備に充当するための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百万円の取り崩しや、潮見坂平和公園墓所整備基金における合葬墓整備等に充当するための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百万円の取り崩しを行ったものの、公共施設等整備基金において予算どおり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特的目的基金については、その目的のために計画的な積み立てや現状の残高を維持する。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公共施設等整備基金：公共施設等個別施設計画に基づき、施設等の適正な維持管理や更新などを着実に進めていくための財源に充当する。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文化スポーツ施設整備基金：市民会館などの文化施設や総合体育館などの体育施設の整備に要する費用に充当する。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公共施設等整備基金：予算どおり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文化スポーツ施設整備基金：朝宮公園第２期整備に充当するため、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公共施設等整備基金：公共施設個別施設計画による事業費推計のピークに必要な金額を取り崩しできるよう、計画的な積み立てを行う。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文化スポーツ施設整備基金：今後の財政需要に備えるため、当該積立額を維持していく。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令和３年度決算の剰余金の２分の１である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百万円を積み立てたものの、令和４年度決算の実質収支の黒字を保つため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標準財政規模の１割程度の残高を確保し、年度間の財政負担の平準化と景気変動リスクに対応するための財源としていく。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予算どおり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年度末に廃止した松河戸土地区画整理事業特別会計の地方債の元利償還を取り崩していたが、令和３年度に終了した。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今後については、公債費の平準化を図るため、僅かながらではあるが定額の積立を行う。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ED540DE-D4A6-4866-A5BD-6A644CBBA92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48E434E-AB73-42BE-B611-36AB909B2E8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B4FF239-4412-43BC-8790-26CFF457C0F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60C6FCA-ABB6-4F52-A154-8814848E035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EE042A-F698-4BD0-9C60-3CAB5020E0C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6BAF264-4AFD-4CE9-8C83-C9FF9E16BE0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8FB66D1-8F68-45A3-AC16-E630E09F9A6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61CD7BB-F891-46DD-A501-767289097A0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765714D-AB28-4175-A22C-78B58135516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C6FDC5E-9148-4233-9EBD-88DC4B2CF0B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308,937
300,724
92.78
119,422,549
118,925,365
68,544
61,709,952
82,907,364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6BBED50-DF10-443F-BB7C-82F1AD25D7A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D16E913-F941-4618-BDB6-4DBE999E805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1630F31-C60F-4124-BE4B-9CE2B24E556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442E6CA-118A-44E5-A545-25D0625C148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B13FA72-213B-4FAF-9FA5-23EC1326801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C7F5552-F94E-42AD-A265-E48F69D46C5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E5AE9CD-CCCE-4129-BAC7-BFEE45AF998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A46C33E-65E8-4B92-85AB-B78BE24FA01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BCF58E0-E6D4-4011-AAC8-44E2DE14443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18FB989-745B-4415-A3F9-32DB9412A54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A5487E3-41A3-4414-B548-B87598FFF5F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0A727A5-D431-45E9-BFC9-08CF4E7D466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4134256-4669-4862-ADD5-4182576FC96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5AA6E78-E153-4E74-8781-761DEB2C7C5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77AC7CA-4C9B-4D52-A555-A99BCF3C567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8AC45E2-68DE-4E19-BDA8-E5F7F92C2AA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279B543-4E29-47F0-890C-C2B261DB5BC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E8802AB-CF3C-411D-8397-D595CBECDAF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8546664-4E39-431C-97BA-1E87775D562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85BC659-11D8-432C-97D0-860829013E8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7C56193-C579-45D0-B4E4-952E450A7E9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70F55E4-977B-4006-AB9D-314AD3C27DD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1B3B5B4-8627-4EC1-A189-D7DB1C9847E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EFD6F3C-A2D6-45A8-BB3F-3E5BBF02866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2E25C83-5F5A-4D7F-A8AB-7E380BFC777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498B968-86C0-49A2-84F3-0F9F528802D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76FC7D8-E615-43A0-923F-31C5F17AD54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A45695D-7717-4E7A-9E57-06DA6460262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35A2416-8718-49EA-BEC1-C55D4FCB2D8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761931F-3070-4AA5-906F-E6228013227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FE9E504-0D58-4DDC-8E22-1DE6718793F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25D781-34D8-45C5-A90D-15449F9687E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9CC4203-883D-452A-A0B6-11FBC56301B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149299F-2E00-4E1A-87D6-F8CF9F10091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012AC5D-6D76-4BE2-ACD8-D66FBFC6C6B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247612A-93C0-456A-AA87-519E42226D2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C53AD02-325F-4439-B991-410B6F4F1EF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基準財政収入額は、一部企業の業績が好調だったことにより市民税の法人税割が増加するなど前年度に比べ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億円増加した。一方、基準財政需要額は臨時経済対策費の創設や社会福祉費の増加などに伴い前年度に比べ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億円の増加となり、基準財政収入額の増加を上回ることとなった。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今後も社会福祉費や高齢者福祉費などの増加が見込れるとともに、地方財政措置のある公共施設等適正管理推進事業債などの借入が増加するため、税の徴収業務の強化に取り組むなど、歳入確保に努める。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BAAFEDE-170C-4FCB-AF48-45E62F6E188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3940A9B-31FD-4088-BF4C-0AC87E72FB1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35734C69-6831-476D-99EC-6EF8BDEF6D54}"/>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D0CE7524-F9FD-4837-9C7C-C029A345A10B}"/>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F9F10513-AC23-47BB-8933-8EDD1B27782D}"/>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6FB9843B-8295-47DE-B7E9-BC44BA85D891}"/>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E6A16AAE-94EC-46CB-B30C-B54F2D15141A}"/>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D4127A3-DCD6-4CA3-AC60-962C4B65C37B}"/>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40F53CE0-094D-4F4A-9728-2A7E66D0E7FD}"/>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B4F0C14C-B180-4ABA-82C8-3BA85823A599}"/>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88876B09-33C2-49FF-B766-27D85B8874B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8682BD22-8CE9-4D05-B98C-E1DF5FB26E6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A617D707-177E-4329-B283-D97F49BF5E0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98FAE251-3D7C-42B8-A849-C83E443503DF}"/>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47B5B7DA-F469-4802-9E3E-DDAAA77BA3F8}"/>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7C4C8B8A-408B-4498-BCE6-E64A3148E815}"/>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3EFA0950-3B2F-4B25-942C-1E68DCA615D9}"/>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ACED2855-8AA6-4BA2-9B6D-93BCFCBF497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30480</xdr:rowOff>
    </xdr:to>
    <xdr:cxnSp macro="">
      <xdr:nvCxnSpPr>
        <xdr:cNvPr id="67" name="直線コネクタ 66">
          <a:extLst>
            <a:ext uri="{FF2B5EF4-FFF2-40B4-BE49-F238E27FC236}">
              <a16:creationId xmlns:a16="http://schemas.microsoft.com/office/drawing/2014/main" id="{8C0AA31E-9CB3-4C6A-9469-FFF2F4C870E9}"/>
            </a:ext>
          </a:extLst>
        </xdr:cNvPr>
        <xdr:cNvCxnSpPr/>
      </xdr:nvCxnSpPr>
      <xdr:spPr>
        <a:xfrm>
          <a:off x="4114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11D1455E-EBCA-4912-93D1-77E193C70926}"/>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21ED2727-7FA0-45A6-9BE4-B519B136A1D7}"/>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id="{3399A428-7C6D-49D0-93CD-04FA52F8AA01}"/>
            </a:ext>
          </a:extLst>
        </xdr:cNvPr>
        <xdr:cNvCxnSpPr/>
      </xdr:nvCxnSpPr>
      <xdr:spPr>
        <a:xfrm>
          <a:off x="3225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7B6EED-0476-4AF7-B587-9A2D488121C6}"/>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A0503FC-2191-497C-ABEB-C08516F34A75}"/>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a:extLst>
            <a:ext uri="{FF2B5EF4-FFF2-40B4-BE49-F238E27FC236}">
              <a16:creationId xmlns:a16="http://schemas.microsoft.com/office/drawing/2014/main" id="{77BC6704-8A17-4B88-9745-1CF1A3CC2B59}"/>
            </a:ext>
          </a:extLst>
        </xdr:cNvPr>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78127C46-F821-474F-9E11-6FE6218A9278}"/>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581350BC-DAFB-415F-B592-18F3D6EF54A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105410</xdr:rowOff>
    </xdr:to>
    <xdr:cxnSp macro="">
      <xdr:nvCxnSpPr>
        <xdr:cNvPr id="76" name="直線コネクタ 75">
          <a:extLst>
            <a:ext uri="{FF2B5EF4-FFF2-40B4-BE49-F238E27FC236}">
              <a16:creationId xmlns:a16="http://schemas.microsoft.com/office/drawing/2014/main" id="{A68FBBD8-3FDF-4017-A36F-A7E5A0737602}"/>
            </a:ext>
          </a:extLst>
        </xdr:cNvPr>
        <xdr:cNvCxnSpPr/>
      </xdr:nvCxnSpPr>
      <xdr:spPr>
        <a:xfrm>
          <a:off x="1447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3FEC3EB6-3624-4E33-B8AA-31DDAD1FA7B7}"/>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E7AC1831-85F4-449B-A0C9-253C442FD148}"/>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9B174898-78A3-4B42-8582-C48F7CF63DFA}"/>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D80C5DAB-89C3-4723-BB81-C742A528B59C}"/>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8227F983-7F3B-46D0-AA2B-47AE0DE026B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412968B-4273-48B0-B73A-5024DE5949D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9076D07-DE3D-4356-9E05-92E43A68790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CE9895A-A6E4-48BE-B3A4-C7BE97753E9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CBE9FD4-B325-4ADC-BE59-45B602A0969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86" name="楕円 85">
          <a:extLst>
            <a:ext uri="{FF2B5EF4-FFF2-40B4-BE49-F238E27FC236}">
              <a16:creationId xmlns:a16="http://schemas.microsoft.com/office/drawing/2014/main" id="{A4F8B924-46F9-44E0-B9F3-3D556834CA4D}"/>
            </a:ext>
          </a:extLst>
        </xdr:cNvPr>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167657</xdr:rowOff>
    </xdr:from>
    <xdr:ext cx="762000" cy="259045"/>
    <xdr:sp macro="" textlink="">
      <xdr:nvSpPr>
        <xdr:cNvPr id="87" name="財政力該当値テキスト">
          <a:extLst>
            <a:ext uri="{FF2B5EF4-FFF2-40B4-BE49-F238E27FC236}">
              <a16:creationId xmlns:a16="http://schemas.microsoft.com/office/drawing/2014/main" id="{BBD7F8EC-110A-41B9-B780-4EF7E41EF60B}"/>
            </a:ext>
          </a:extLst>
        </xdr:cNvPr>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a:extLst>
            <a:ext uri="{FF2B5EF4-FFF2-40B4-BE49-F238E27FC236}">
              <a16:creationId xmlns:a16="http://schemas.microsoft.com/office/drawing/2014/main" id="{6DEA5344-ED22-434F-A8F4-9165A568A163}"/>
            </a:ext>
          </a:extLst>
        </xdr:cNvPr>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a:extLst>
            <a:ext uri="{FF2B5EF4-FFF2-40B4-BE49-F238E27FC236}">
              <a16:creationId xmlns:a16="http://schemas.microsoft.com/office/drawing/2014/main" id="{0943FC99-58B2-4DE6-9B66-A0522921751B}"/>
            </a:ext>
          </a:extLst>
        </xdr:cNvPr>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87FEE99F-9434-48F3-BD66-254D82F03D85}"/>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8DB07E39-38AB-439A-B1BC-376CA3EF8833}"/>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a:extLst>
            <a:ext uri="{FF2B5EF4-FFF2-40B4-BE49-F238E27FC236}">
              <a16:creationId xmlns:a16="http://schemas.microsoft.com/office/drawing/2014/main" id="{AA366E7B-764E-4808-A672-81D7978CA81F}"/>
            </a:ext>
          </a:extLst>
        </xdr:cNvPr>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a:extLst>
            <a:ext uri="{FF2B5EF4-FFF2-40B4-BE49-F238E27FC236}">
              <a16:creationId xmlns:a16="http://schemas.microsoft.com/office/drawing/2014/main" id="{CB6A72C8-E5C1-40A2-99B3-B347A350820C}"/>
            </a:ext>
          </a:extLst>
        </xdr:cNvPr>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94" name="楕円 93">
          <a:extLst>
            <a:ext uri="{FF2B5EF4-FFF2-40B4-BE49-F238E27FC236}">
              <a16:creationId xmlns:a16="http://schemas.microsoft.com/office/drawing/2014/main" id="{523DA520-70A1-456A-9BDC-C2E6B7BF117E}"/>
            </a:ext>
          </a:extLst>
        </xdr:cNvPr>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95" name="テキスト ボックス 94">
          <a:extLst>
            <a:ext uri="{FF2B5EF4-FFF2-40B4-BE49-F238E27FC236}">
              <a16:creationId xmlns:a16="http://schemas.microsoft.com/office/drawing/2014/main" id="{1BD1C00A-8EFB-4D92-AB2E-A924B293E7B2}"/>
            </a:ext>
          </a:extLst>
        </xdr:cNvPr>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895258F4-E187-41C0-8844-7D259B56238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E65C26A0-9C56-4E6E-99B1-BD9A54FD018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3EE097C7-03A1-4B8D-A29C-8C2D246BD41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9F5070C-7D15-41FD-BE69-7E833686CC4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CA0C9EAE-41FD-42A3-8146-D44C34C5832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8F44685-3D24-44FE-A010-996A20FD2E7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D06F1FE1-EBFB-4F3D-A876-4BCCD2F72F8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BF4C3028-32C5-4DC6-B13E-54573D03783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CBC14EAE-4098-4EEE-BCD7-84F0D60D205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6B62DDD9-9F99-4493-B9C0-997C417E7F6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472D2AB-5D0B-41C7-B271-A11EB70D1BA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FDDBADFA-4D2D-47D8-A544-527CAB0D161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47B87E0-6907-4AFC-82F7-A085D9C4DC0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ポイント悪化したが、これは、税収等を踏まえ臨時財政対策債発行可能額が著しく上昇したためであり、臨時財政対策債発行可能額を除いた数値は前年度と同程度である。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しかしながら、引き続き高い水準にあるとともに、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今後も障がい者福祉費などの扶助費や、公共施設の老朽化等による施設管理費等の物件費の増加が見込まれるため、事業の選択等を行い、持続可能な財政運営に努める。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C07A22AF-0D27-4AEF-B26B-EFBE6CE01D2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B9F31EE-DC00-4D9D-B7C0-79B77163CB2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1AA80CA1-F82C-414F-9C3D-43C9F9566D4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13A0CD78-C708-4F26-BADE-31F46AA3059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9142CB56-7F58-473F-A6CA-A1F67166BDF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6232911F-2C49-422A-AC05-173B29DEF22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5B8B5614-0E15-4735-A726-FD7732E4738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7950029E-715F-49D6-BD2B-D38843D78E3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CB95B499-BBED-42E0-9C72-1A98C940A3E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B409B1E5-576C-470D-B216-F2EFC4919F9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90D766E0-00D6-4CC5-8C26-2EFEBEFD2DD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CE4E2DA9-A9A7-4969-BE30-09BADDC61CE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561974DC-CAC5-40DF-B2DE-F23206E53924}"/>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E98D1883-C9C2-44B4-8CDD-AB15A1FCA55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92F3E611-2A35-4E63-87E0-6B5E7F9B3ED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B6B8F1C4-15EE-4263-8392-D03F9D36817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966F41A8-1A88-4B90-A7EB-2D0C14F1146B}"/>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D7065FCE-1701-4F95-8D13-4FECDEDF6934}"/>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4E20CC9B-A953-4546-B994-9420033D5589}"/>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5EB44D0A-8086-44C8-887F-19D663B51452}"/>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3DA3E697-9B03-4F6D-AC8E-2725B4604D27}"/>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160020</xdr:rowOff>
    </xdr:to>
    <xdr:cxnSp macro="">
      <xdr:nvCxnSpPr>
        <xdr:cNvPr id="130" name="直線コネクタ 129">
          <a:extLst>
            <a:ext uri="{FF2B5EF4-FFF2-40B4-BE49-F238E27FC236}">
              <a16:creationId xmlns:a16="http://schemas.microsoft.com/office/drawing/2014/main" id="{3AAB83F3-87EB-44EE-9E22-CCED231A7D34}"/>
            </a:ext>
          </a:extLst>
        </xdr:cNvPr>
        <xdr:cNvCxnSpPr/>
      </xdr:nvCxnSpPr>
      <xdr:spPr>
        <a:xfrm>
          <a:off x="4114800" y="108915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47CA8565-D82B-43C0-B829-D5039FD0C2B5}"/>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D2BA3CA5-126A-41DB-83EE-7A860212FD38}"/>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77046</xdr:rowOff>
    </xdr:to>
    <xdr:cxnSp macro="">
      <xdr:nvCxnSpPr>
        <xdr:cNvPr id="133" name="直線コネクタ 132">
          <a:extLst>
            <a:ext uri="{FF2B5EF4-FFF2-40B4-BE49-F238E27FC236}">
              <a16:creationId xmlns:a16="http://schemas.microsoft.com/office/drawing/2014/main" id="{0337BC19-57CC-436C-9FBE-9341D0311C11}"/>
            </a:ext>
          </a:extLst>
        </xdr:cNvPr>
        <xdr:cNvCxnSpPr/>
      </xdr:nvCxnSpPr>
      <xdr:spPr>
        <a:xfrm flipV="1">
          <a:off x="3225800" y="10891520"/>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49AC8135-E6D9-4D25-8077-7FDF7C919FAB}"/>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a:extLst>
            <a:ext uri="{FF2B5EF4-FFF2-40B4-BE49-F238E27FC236}">
              <a16:creationId xmlns:a16="http://schemas.microsoft.com/office/drawing/2014/main" id="{D2466548-7195-4FA0-8003-48F24E9D768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77046</xdr:rowOff>
    </xdr:to>
    <xdr:cxnSp macro="">
      <xdr:nvCxnSpPr>
        <xdr:cNvPr id="136" name="直線コネクタ 135">
          <a:extLst>
            <a:ext uri="{FF2B5EF4-FFF2-40B4-BE49-F238E27FC236}">
              <a16:creationId xmlns:a16="http://schemas.microsoft.com/office/drawing/2014/main" id="{6565A162-5844-4DB3-ACB3-0A5FB67AA7C3}"/>
            </a:ext>
          </a:extLst>
        </xdr:cNvPr>
        <xdr:cNvCxnSpPr/>
      </xdr:nvCxnSpPr>
      <xdr:spPr>
        <a:xfrm>
          <a:off x="2336800" y="1113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8B2F0332-8D3A-4B63-B2D6-66ED9F929AC5}"/>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70C401A5-4CAE-450E-8028-6D4C0F0C961C}"/>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160020</xdr:rowOff>
    </xdr:to>
    <xdr:cxnSp macro="">
      <xdr:nvCxnSpPr>
        <xdr:cNvPr id="139" name="直線コネクタ 138">
          <a:extLst>
            <a:ext uri="{FF2B5EF4-FFF2-40B4-BE49-F238E27FC236}">
              <a16:creationId xmlns:a16="http://schemas.microsoft.com/office/drawing/2014/main" id="{313557B6-DE08-426F-8C05-B02056DC2C28}"/>
            </a:ext>
          </a:extLst>
        </xdr:cNvPr>
        <xdr:cNvCxnSpPr/>
      </xdr:nvCxnSpPr>
      <xdr:spPr>
        <a:xfrm>
          <a:off x="1447800" y="109960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F573EB72-5458-407B-BE0D-922B9C9ED8E4}"/>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C3898075-1F95-41E6-B763-792F82A84FFC}"/>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5D459EB8-A2E0-4FCC-890F-54C2BCE09603}"/>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60EF88CF-E1AC-4175-913E-44C82054D0E9}"/>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9797E06-481F-4134-A99A-A0554757FB2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0A2C1EA-320E-4062-958A-4623831007A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B49F801-B015-41C7-A188-99C65882FEB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A8A7614-5B35-4840-9DE8-47558B93FD9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74BE515-92AD-4FC9-990D-3850EA5CDBE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a:extLst>
            <a:ext uri="{FF2B5EF4-FFF2-40B4-BE49-F238E27FC236}">
              <a16:creationId xmlns:a16="http://schemas.microsoft.com/office/drawing/2014/main" id="{69406342-3C88-4887-87DE-CA7D272511AA}"/>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a:extLst>
            <a:ext uri="{FF2B5EF4-FFF2-40B4-BE49-F238E27FC236}">
              <a16:creationId xmlns:a16="http://schemas.microsoft.com/office/drawing/2014/main" id="{2C8F93C6-6AC8-423A-B9AD-F26DE66CEEB6}"/>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1" name="楕円 150">
          <a:extLst>
            <a:ext uri="{FF2B5EF4-FFF2-40B4-BE49-F238E27FC236}">
              <a16:creationId xmlns:a16="http://schemas.microsoft.com/office/drawing/2014/main" id="{9B309523-E565-4DC2-9F2F-916FA3352D82}"/>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2" name="テキスト ボックス 151">
          <a:extLst>
            <a:ext uri="{FF2B5EF4-FFF2-40B4-BE49-F238E27FC236}">
              <a16:creationId xmlns:a16="http://schemas.microsoft.com/office/drawing/2014/main" id="{8E82D92F-9441-4A9F-9B36-FF5B99FEDF02}"/>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26246</xdr:rowOff>
    </xdr:from>
    <xdr:to>
      <xdr:col>15</xdr:col>
      <xdr:colOff>133350</xdr:colOff>
      <xdr:row>65</xdr:row>
      <xdr:rowOff>127846</xdr:rowOff>
    </xdr:to>
    <xdr:sp macro="" textlink="">
      <xdr:nvSpPr>
        <xdr:cNvPr id="153" name="楕円 152">
          <a:extLst>
            <a:ext uri="{FF2B5EF4-FFF2-40B4-BE49-F238E27FC236}">
              <a16:creationId xmlns:a16="http://schemas.microsoft.com/office/drawing/2014/main" id="{225936DB-7CFB-4F7F-8EC1-E32A5FA6D4CC}"/>
            </a:ext>
          </a:extLst>
        </xdr:cNvPr>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112623</xdr:rowOff>
    </xdr:from>
    <xdr:ext cx="762000" cy="259045"/>
    <xdr:sp macro="" textlink="">
      <xdr:nvSpPr>
        <xdr:cNvPr id="154" name="テキスト ボックス 153">
          <a:extLst>
            <a:ext uri="{FF2B5EF4-FFF2-40B4-BE49-F238E27FC236}">
              <a16:creationId xmlns:a16="http://schemas.microsoft.com/office/drawing/2014/main" id="{67B29925-CC24-4298-9B81-7EBDFDFAD354}"/>
            </a:ext>
          </a:extLst>
        </xdr:cNvPr>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5" name="楕円 154">
          <a:extLst>
            <a:ext uri="{FF2B5EF4-FFF2-40B4-BE49-F238E27FC236}">
              <a16:creationId xmlns:a16="http://schemas.microsoft.com/office/drawing/2014/main" id="{898F2911-3490-492A-B18F-C83FB6EDF88F}"/>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6" name="テキスト ボックス 155">
          <a:extLst>
            <a:ext uri="{FF2B5EF4-FFF2-40B4-BE49-F238E27FC236}">
              <a16:creationId xmlns:a16="http://schemas.microsoft.com/office/drawing/2014/main" id="{E9A6B308-E2C6-4F20-833C-B8DCDD96459A}"/>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7" name="楕円 156">
          <a:extLst>
            <a:ext uri="{FF2B5EF4-FFF2-40B4-BE49-F238E27FC236}">
              <a16:creationId xmlns:a16="http://schemas.microsoft.com/office/drawing/2014/main" id="{B4774ED0-4F4E-4084-8927-95735E7CE697}"/>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id="{F1C22381-312A-45ED-9FAA-1BBC6EFB977A}"/>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2DF0ED3-AF6D-43BD-AC29-2B0F7CD8565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D866A200-5CFB-4516-8A23-77901998A31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3BC45DEE-70FD-4BA7-AE9D-EA1CE3D491B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580193E-A580-4DE5-8448-F83D1551560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B2564625-CB26-42F5-9546-54BF06B3F5C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7092DDC2-42A5-4FD5-8521-DE84EE65161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B27B031D-4AEB-4A84-AA8E-DDA30A019D7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FE1F2633-6C01-4727-9168-F8505CCBBF7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86B12BF0-6D8C-4E4E-A13A-DB25789198C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E2126FAB-6BAD-4A13-A698-06411A6411E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5316FD00-4A91-4E9D-88A8-66FAB915BA1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73C449E7-BB4D-4E8F-9CE8-6F6BB01E732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9B8DE082-0C23-4981-AF48-0F5D35E23F2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類似団体と比較して、人口１人当たりの金額が下回っている主な要因は、人件費である。これは類似団体と比較して、人口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人あたりの職員数が少ないためである。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前年度と比較して、人件費は増加しており、フルタイムの会計年度任用職員の増加などが要因となっている。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今後も、定年延長等の国の動向を注視しつつ、適正な人員配置に努める。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131B823C-C46E-4FB8-8DB0-CEE15B02963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819CBB43-1931-4C08-9D7E-7CE7F49285B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ABA81A4A-B8AD-4685-9A74-CCB029E721D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2CE7108C-5411-444A-8CD2-5BD2EC90356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6028631C-F06C-4E60-AE08-0E50A311F1A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1BBA47A8-4420-4E91-9ABA-F21DDED3CAD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93BCEFA1-3D5C-47BB-A52F-EB0FB46160B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54B5A50B-739C-4EE2-AED6-67855473CBC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5FCB6E8F-DF44-48D1-A487-47227AEFDB8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593E24BC-6B89-4FB5-B9C3-922C2695349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4C4D073B-EC35-4D1F-934B-1CCA9C10497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2B449716-59A3-40B7-B899-AAE05AF4370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57D5210E-1968-411D-BD77-81485065B5F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30D782E4-CB7C-47F8-A107-5B0BD6ADB01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B6DCB87B-EBD8-49A4-8B66-EFA53ED6E71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3DB0BC0-24FC-4AE9-8F1D-86360A9F587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89C4F19B-4FA9-4424-8D3A-1C105FAE5988}"/>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A4548486-2EB5-4F32-8647-5889A6041171}"/>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843E71AF-9637-449F-B506-C414727E669A}"/>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EA5E9B1B-DA4D-46DB-ACC8-850CF5F3BA67}"/>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FEA7A433-1921-4A41-8219-3D11A43181EA}"/>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143577</xdr:rowOff>
    </xdr:from>
    <xdr:to>
      <xdr:col>23</xdr:col>
      <xdr:colOff>133350</xdr:colOff>
      <xdr:row>82</xdr:row>
      <xdr:rowOff>31407</xdr:rowOff>
    </xdr:to>
    <xdr:cxnSp macro="">
      <xdr:nvCxnSpPr>
        <xdr:cNvPr id="193" name="直線コネクタ 192">
          <a:extLst>
            <a:ext uri="{FF2B5EF4-FFF2-40B4-BE49-F238E27FC236}">
              <a16:creationId xmlns:a16="http://schemas.microsoft.com/office/drawing/2014/main" id="{1DE42C31-72EF-454D-A56A-E03794713EA4}"/>
            </a:ext>
          </a:extLst>
        </xdr:cNvPr>
        <xdr:cNvCxnSpPr/>
      </xdr:nvCxnSpPr>
      <xdr:spPr>
        <a:xfrm>
          <a:off x="4114800" y="14031027"/>
          <a:ext cx="838200" cy="5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3226BB47-94AE-4F3C-8FF7-19B2EDE4F13E}"/>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D1018B0D-91C0-4006-8E00-29E7EFA8F1E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121948</xdr:rowOff>
    </xdr:from>
    <xdr:to>
      <xdr:col>19</xdr:col>
      <xdr:colOff>133350</xdr:colOff>
      <xdr:row>81</xdr:row>
      <xdr:rowOff>143577</xdr:rowOff>
    </xdr:to>
    <xdr:cxnSp macro="">
      <xdr:nvCxnSpPr>
        <xdr:cNvPr id="196" name="直線コネクタ 195">
          <a:extLst>
            <a:ext uri="{FF2B5EF4-FFF2-40B4-BE49-F238E27FC236}">
              <a16:creationId xmlns:a16="http://schemas.microsoft.com/office/drawing/2014/main" id="{365EAE6E-2B50-428F-AF01-454245348A5B}"/>
            </a:ext>
          </a:extLst>
        </xdr:cNvPr>
        <xdr:cNvCxnSpPr/>
      </xdr:nvCxnSpPr>
      <xdr:spPr>
        <a:xfrm>
          <a:off x="3225800" y="13837948"/>
          <a:ext cx="889000" cy="1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892C947B-A6D9-410D-A00D-73D1601483E2}"/>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BDA5199E-D841-420E-8DBD-835288D5AB1E}"/>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48933</xdr:rowOff>
    </xdr:from>
    <xdr:to>
      <xdr:col>15</xdr:col>
      <xdr:colOff>82550</xdr:colOff>
      <xdr:row>80</xdr:row>
      <xdr:rowOff>121948</xdr:rowOff>
    </xdr:to>
    <xdr:cxnSp macro="">
      <xdr:nvCxnSpPr>
        <xdr:cNvPr id="199" name="直線コネクタ 198">
          <a:extLst>
            <a:ext uri="{FF2B5EF4-FFF2-40B4-BE49-F238E27FC236}">
              <a16:creationId xmlns:a16="http://schemas.microsoft.com/office/drawing/2014/main" id="{C37CED05-EAF8-4065-8DF4-472AB4481854}"/>
            </a:ext>
          </a:extLst>
        </xdr:cNvPr>
        <xdr:cNvCxnSpPr/>
      </xdr:nvCxnSpPr>
      <xdr:spPr>
        <a:xfrm>
          <a:off x="2336800" y="13764933"/>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67BBCF27-BAAD-4425-86E1-D80A91196912}"/>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CB0A9270-C3CB-4132-9284-45F51A9C96E9}"/>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159235</xdr:rowOff>
    </xdr:from>
    <xdr:to>
      <xdr:col>11</xdr:col>
      <xdr:colOff>31750</xdr:colOff>
      <xdr:row>80</xdr:row>
      <xdr:rowOff>48933</xdr:rowOff>
    </xdr:to>
    <xdr:cxnSp macro="">
      <xdr:nvCxnSpPr>
        <xdr:cNvPr id="202" name="直線コネクタ 201">
          <a:extLst>
            <a:ext uri="{FF2B5EF4-FFF2-40B4-BE49-F238E27FC236}">
              <a16:creationId xmlns:a16="http://schemas.microsoft.com/office/drawing/2014/main" id="{3C551842-5921-4C80-B3CC-A03EE149AFE4}"/>
            </a:ext>
          </a:extLst>
        </xdr:cNvPr>
        <xdr:cNvCxnSpPr/>
      </xdr:nvCxnSpPr>
      <xdr:spPr>
        <a:xfrm>
          <a:off x="1447800" y="13703785"/>
          <a:ext cx="889000" cy="6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D09790F0-1734-4B9A-A4B1-D117406EA292}"/>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a:extLst>
            <a:ext uri="{FF2B5EF4-FFF2-40B4-BE49-F238E27FC236}">
              <a16:creationId xmlns:a16="http://schemas.microsoft.com/office/drawing/2014/main" id="{A52E25FF-60AF-42EA-AC8D-BF2F9C271A60}"/>
            </a:ext>
          </a:extLst>
        </xdr:cNvPr>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58A39679-CAFD-4B49-8DBE-9B2AF6C3FD89}"/>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a:extLst>
            <a:ext uri="{FF2B5EF4-FFF2-40B4-BE49-F238E27FC236}">
              <a16:creationId xmlns:a16="http://schemas.microsoft.com/office/drawing/2014/main" id="{BF84C449-B3F5-4F06-A85B-562DBBA4D6C8}"/>
            </a:ext>
          </a:extLst>
        </xdr:cNvPr>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9C7FC1F-6CB9-4B64-B1BE-FD01E5CD99F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4D03FB6-A6C6-4F4F-82AA-2268FA3D1B8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70FE3C6-EF9B-4CFE-9401-D9639A5001C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313AE13-DD00-4F42-9A49-7AC9D2E75F1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044B260-EA35-4A71-8413-3432331DD4C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152057</xdr:rowOff>
    </xdr:from>
    <xdr:to>
      <xdr:col>23</xdr:col>
      <xdr:colOff>184150</xdr:colOff>
      <xdr:row>82</xdr:row>
      <xdr:rowOff>82207</xdr:rowOff>
    </xdr:to>
    <xdr:sp macro="" textlink="">
      <xdr:nvSpPr>
        <xdr:cNvPr id="212" name="楕円 211">
          <a:extLst>
            <a:ext uri="{FF2B5EF4-FFF2-40B4-BE49-F238E27FC236}">
              <a16:creationId xmlns:a16="http://schemas.microsoft.com/office/drawing/2014/main" id="{A58B02DC-1964-480E-9DE0-908BADF20EF0}"/>
            </a:ext>
          </a:extLst>
        </xdr:cNvPr>
        <xdr:cNvSpPr/>
      </xdr:nvSpPr>
      <xdr:spPr>
        <a:xfrm>
          <a:off x="4902200" y="140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168584</xdr:rowOff>
    </xdr:from>
    <xdr:ext cx="762000" cy="259045"/>
    <xdr:sp macro="" textlink="">
      <xdr:nvSpPr>
        <xdr:cNvPr id="213" name="人件費・物件費等の状況該当値テキスト">
          <a:extLst>
            <a:ext uri="{FF2B5EF4-FFF2-40B4-BE49-F238E27FC236}">
              <a16:creationId xmlns:a16="http://schemas.microsoft.com/office/drawing/2014/main" id="{E0AA2EE6-B05D-4D0D-AB53-DACAD316880E}"/>
            </a:ext>
          </a:extLst>
        </xdr:cNvPr>
        <xdr:cNvSpPr txBox="1"/>
      </xdr:nvSpPr>
      <xdr:spPr>
        <a:xfrm>
          <a:off x="5041900" y="1388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92777</xdr:rowOff>
    </xdr:from>
    <xdr:to>
      <xdr:col>19</xdr:col>
      <xdr:colOff>184150</xdr:colOff>
      <xdr:row>82</xdr:row>
      <xdr:rowOff>22927</xdr:rowOff>
    </xdr:to>
    <xdr:sp macro="" textlink="">
      <xdr:nvSpPr>
        <xdr:cNvPr id="214" name="楕円 213">
          <a:extLst>
            <a:ext uri="{FF2B5EF4-FFF2-40B4-BE49-F238E27FC236}">
              <a16:creationId xmlns:a16="http://schemas.microsoft.com/office/drawing/2014/main" id="{E753B299-A8C0-426F-A0F9-18E5118CE965}"/>
            </a:ext>
          </a:extLst>
        </xdr:cNvPr>
        <xdr:cNvSpPr/>
      </xdr:nvSpPr>
      <xdr:spPr>
        <a:xfrm>
          <a:off x="4064000" y="139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33104</xdr:rowOff>
    </xdr:from>
    <xdr:ext cx="736600" cy="259045"/>
    <xdr:sp macro="" textlink="">
      <xdr:nvSpPr>
        <xdr:cNvPr id="215" name="テキスト ボックス 214">
          <a:extLst>
            <a:ext uri="{FF2B5EF4-FFF2-40B4-BE49-F238E27FC236}">
              <a16:creationId xmlns:a16="http://schemas.microsoft.com/office/drawing/2014/main" id="{D598B298-85FD-4142-B5DF-B489654E3B38}"/>
            </a:ext>
          </a:extLst>
        </xdr:cNvPr>
        <xdr:cNvSpPr txBox="1"/>
      </xdr:nvSpPr>
      <xdr:spPr>
        <a:xfrm>
          <a:off x="3733800" y="1374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71148</xdr:rowOff>
    </xdr:from>
    <xdr:to>
      <xdr:col>15</xdr:col>
      <xdr:colOff>133350</xdr:colOff>
      <xdr:row>81</xdr:row>
      <xdr:rowOff>1298</xdr:rowOff>
    </xdr:to>
    <xdr:sp macro="" textlink="">
      <xdr:nvSpPr>
        <xdr:cNvPr id="216" name="楕円 215">
          <a:extLst>
            <a:ext uri="{FF2B5EF4-FFF2-40B4-BE49-F238E27FC236}">
              <a16:creationId xmlns:a16="http://schemas.microsoft.com/office/drawing/2014/main" id="{8DE8D811-7FC9-45D4-A401-1AEED339FB53}"/>
            </a:ext>
          </a:extLst>
        </xdr:cNvPr>
        <xdr:cNvSpPr/>
      </xdr:nvSpPr>
      <xdr:spPr>
        <a:xfrm>
          <a:off x="3175000" y="137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11475</xdr:rowOff>
    </xdr:from>
    <xdr:ext cx="762000" cy="259045"/>
    <xdr:sp macro="" textlink="">
      <xdr:nvSpPr>
        <xdr:cNvPr id="217" name="テキスト ボックス 216">
          <a:extLst>
            <a:ext uri="{FF2B5EF4-FFF2-40B4-BE49-F238E27FC236}">
              <a16:creationId xmlns:a16="http://schemas.microsoft.com/office/drawing/2014/main" id="{2650F49C-23D8-4646-A51E-888EE198B83A}"/>
            </a:ext>
          </a:extLst>
        </xdr:cNvPr>
        <xdr:cNvSpPr txBox="1"/>
      </xdr:nvSpPr>
      <xdr:spPr>
        <a:xfrm>
          <a:off x="2844800" y="135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169583</xdr:rowOff>
    </xdr:from>
    <xdr:to>
      <xdr:col>11</xdr:col>
      <xdr:colOff>82550</xdr:colOff>
      <xdr:row>80</xdr:row>
      <xdr:rowOff>99733</xdr:rowOff>
    </xdr:to>
    <xdr:sp macro="" textlink="">
      <xdr:nvSpPr>
        <xdr:cNvPr id="218" name="楕円 217">
          <a:extLst>
            <a:ext uri="{FF2B5EF4-FFF2-40B4-BE49-F238E27FC236}">
              <a16:creationId xmlns:a16="http://schemas.microsoft.com/office/drawing/2014/main" id="{9D4EAF98-A550-4A5B-926D-4EC64FBEFA3E}"/>
            </a:ext>
          </a:extLst>
        </xdr:cNvPr>
        <xdr:cNvSpPr/>
      </xdr:nvSpPr>
      <xdr:spPr>
        <a:xfrm>
          <a:off x="2286000" y="1371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109910</xdr:rowOff>
    </xdr:from>
    <xdr:ext cx="762000" cy="259045"/>
    <xdr:sp macro="" textlink="">
      <xdr:nvSpPr>
        <xdr:cNvPr id="219" name="テキスト ボックス 218">
          <a:extLst>
            <a:ext uri="{FF2B5EF4-FFF2-40B4-BE49-F238E27FC236}">
              <a16:creationId xmlns:a16="http://schemas.microsoft.com/office/drawing/2014/main" id="{A166711B-B311-4B5C-9D22-BDF4C98EDBE9}"/>
            </a:ext>
          </a:extLst>
        </xdr:cNvPr>
        <xdr:cNvSpPr txBox="1"/>
      </xdr:nvSpPr>
      <xdr:spPr>
        <a:xfrm>
          <a:off x="1955800" y="1348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108435</xdr:rowOff>
    </xdr:from>
    <xdr:to>
      <xdr:col>7</xdr:col>
      <xdr:colOff>31750</xdr:colOff>
      <xdr:row>80</xdr:row>
      <xdr:rowOff>38585</xdr:rowOff>
    </xdr:to>
    <xdr:sp macro="" textlink="">
      <xdr:nvSpPr>
        <xdr:cNvPr id="220" name="楕円 219">
          <a:extLst>
            <a:ext uri="{FF2B5EF4-FFF2-40B4-BE49-F238E27FC236}">
              <a16:creationId xmlns:a16="http://schemas.microsoft.com/office/drawing/2014/main" id="{A7252E2C-39C0-4970-B3A3-64DD442475D3}"/>
            </a:ext>
          </a:extLst>
        </xdr:cNvPr>
        <xdr:cNvSpPr/>
      </xdr:nvSpPr>
      <xdr:spPr>
        <a:xfrm>
          <a:off x="1397000" y="136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48762</xdr:rowOff>
    </xdr:from>
    <xdr:ext cx="762000" cy="259045"/>
    <xdr:sp macro="" textlink="">
      <xdr:nvSpPr>
        <xdr:cNvPr id="221" name="テキスト ボックス 220">
          <a:extLst>
            <a:ext uri="{FF2B5EF4-FFF2-40B4-BE49-F238E27FC236}">
              <a16:creationId xmlns:a16="http://schemas.microsoft.com/office/drawing/2014/main" id="{E9EBABB0-371F-423A-B36C-9918F0961B96}"/>
            </a:ext>
          </a:extLst>
        </xdr:cNvPr>
        <xdr:cNvSpPr txBox="1"/>
      </xdr:nvSpPr>
      <xdr:spPr>
        <a:xfrm>
          <a:off x="1066800" y="1342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7F1C087-852B-4274-B65C-674C7B91773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1B29284-CD44-4369-84DA-D85E18AA5A7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91BFA348-C0A6-4CA4-A3EE-3376CA85B58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8663A74-B64D-4179-9C82-40FBC5D936E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68FD06E-DCF6-4CCE-80EC-939A4F32B0D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8EC3DCD-2A1A-4F92-B4FC-D0D05A0E7A2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7A2C301-C4B4-49FE-B38C-0C3041BFE1E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F3D646E8-A845-4338-84E0-514688B957B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BD69A52-6E57-431A-B996-D1640171FB6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A579215-5D01-4C5C-996F-40CBDA30354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0100245-ABAF-48FC-AD96-42089E463E3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E240594-3DA2-4B29-B795-146C9FF942A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45FAD3B-2280-4265-8082-BAA34CAF9A4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給料表は国家公務員の給料表と同様である。このため、ラスパイレス指数が国と相違する主な要因は、職員構成の相違の影響が大きいことから、職員の採用退職等の異動により毎年増減しているところ、今年度は前年度を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今後も国や近隣自治体、民間企業等の状況を踏まえ、適正な給与水準となるよう努める。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08624F9-5C3F-4BBB-A2E5-AD04E1560F4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5D6B9BE-2177-4E26-AADF-7F746051E15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C096E9A0-69AA-41F7-B789-925D1F554896}"/>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A1CE8E8D-EA04-4409-B2F0-A70ACDCE39C4}"/>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4231B764-2090-4B83-87ED-31C1B3BB74D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838444AA-8426-43D4-B755-12456C772464}"/>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D27433A-9F38-4933-8F78-BF788DB2135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FA9FBBAD-010A-4CFA-A43C-00445404CD8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6BF3DF29-9017-4151-9E0F-55E372AC1E56}"/>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1791F652-C4E1-419F-9474-72D285F4718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67C4D320-FC39-49D7-8866-44309850FAB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FBE43113-4288-40DE-9F27-E62560A2123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E08FDD12-524E-4716-90BB-BF49B96E721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CBB009B-9EB6-439F-B936-307CCFFE1D1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AB5E7FE-2FF1-4906-A116-0A4E3AA100E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7611674C-8456-4CBC-BEF6-2B0B33AB0631}"/>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63EE62FE-7299-4153-85CF-E14D84F3535E}"/>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817CE64C-FA3B-4D24-A724-FEE4D82C92C7}"/>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A14016EB-7A8D-4823-A840-6D0BDC5122CE}"/>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1A778BBF-6609-4464-B669-CC484EF04FA9}"/>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160866</xdr:rowOff>
    </xdr:to>
    <xdr:cxnSp macro="">
      <xdr:nvCxnSpPr>
        <xdr:cNvPr id="255" name="直線コネクタ 254">
          <a:extLst>
            <a:ext uri="{FF2B5EF4-FFF2-40B4-BE49-F238E27FC236}">
              <a16:creationId xmlns:a16="http://schemas.microsoft.com/office/drawing/2014/main" id="{A7741EA0-B9D7-4A12-8552-D055B6C5A9BC}"/>
            </a:ext>
          </a:extLst>
        </xdr:cNvPr>
        <xdr:cNvCxnSpPr/>
      </xdr:nvCxnSpPr>
      <xdr:spPr>
        <a:xfrm flipV="1">
          <a:off x="16179800" y="151680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92C9DDF9-5832-49FE-975B-F77F7A4AE7E7}"/>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2317AF7D-DB9E-40F4-8BEF-6416D779205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49741</xdr:rowOff>
    </xdr:to>
    <xdr:cxnSp macro="">
      <xdr:nvCxnSpPr>
        <xdr:cNvPr id="258" name="直線コネクタ 257">
          <a:extLst>
            <a:ext uri="{FF2B5EF4-FFF2-40B4-BE49-F238E27FC236}">
              <a16:creationId xmlns:a16="http://schemas.microsoft.com/office/drawing/2014/main" id="{B35ABA0F-6033-4F69-8775-AA3530DC3076}"/>
            </a:ext>
          </a:extLst>
        </xdr:cNvPr>
        <xdr:cNvCxnSpPr/>
      </xdr:nvCxnSpPr>
      <xdr:spPr>
        <a:xfrm flipV="1">
          <a:off x="15290800" y="152484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5886A995-8685-4717-9AD0-A65417EAD59D}"/>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9DA3C27E-C643-4941-B304-3D982BB4027B}"/>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49741</xdr:rowOff>
    </xdr:to>
    <xdr:cxnSp macro="">
      <xdr:nvCxnSpPr>
        <xdr:cNvPr id="261" name="直線コネクタ 260">
          <a:extLst>
            <a:ext uri="{FF2B5EF4-FFF2-40B4-BE49-F238E27FC236}">
              <a16:creationId xmlns:a16="http://schemas.microsoft.com/office/drawing/2014/main" id="{0B66E257-743D-475D-BE86-76A6AAD5E33F}"/>
            </a:ext>
          </a:extLst>
        </xdr:cNvPr>
        <xdr:cNvCxnSpPr/>
      </xdr:nvCxnSpPr>
      <xdr:spPr>
        <a:xfrm>
          <a:off x="14401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CF5C0F4F-4A9B-46DC-B320-A177C49732B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F4A646C9-6DBF-4AC3-9EFD-8B7619F844B3}"/>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140759</xdr:rowOff>
    </xdr:from>
    <xdr:to>
      <xdr:col>68</xdr:col>
      <xdr:colOff>152400</xdr:colOff>
      <xdr:row>89</xdr:row>
      <xdr:rowOff>9525</xdr:rowOff>
    </xdr:to>
    <xdr:cxnSp macro="">
      <xdr:nvCxnSpPr>
        <xdr:cNvPr id="264" name="直線コネクタ 263">
          <a:extLst>
            <a:ext uri="{FF2B5EF4-FFF2-40B4-BE49-F238E27FC236}">
              <a16:creationId xmlns:a16="http://schemas.microsoft.com/office/drawing/2014/main" id="{314DB8BB-6B03-4CCC-9AE6-1009BD5E8648}"/>
            </a:ext>
          </a:extLst>
        </xdr:cNvPr>
        <xdr:cNvCxnSpPr/>
      </xdr:nvCxnSpPr>
      <xdr:spPr>
        <a:xfrm>
          <a:off x="13512800" y="152283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8243EB08-6EBD-43CA-9D74-E280776EA96B}"/>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525B65BA-F6EB-460E-A2EE-0E85C281E7DB}"/>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FF336174-7E29-40AD-8268-84C716A93BD2}"/>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2873A515-774A-4F6F-B077-14D5290E2F96}"/>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8081DC2-D64D-4B0A-B65F-9A6148F9D8C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9D71020-B747-4E3B-82EC-AE5D6E035DC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F3AC974-9EDB-4952-9BB6-59B0E284EF2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406310B-2077-4AAB-9723-F8D78A069C6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E6D00F9-3261-42EB-BADC-3ED11CAB806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4" name="楕円 273">
          <a:extLst>
            <a:ext uri="{FF2B5EF4-FFF2-40B4-BE49-F238E27FC236}">
              <a16:creationId xmlns:a16="http://schemas.microsoft.com/office/drawing/2014/main" id="{AF92C4AB-B9F6-4C76-85E6-FBB66CD3BC6D}"/>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5" name="給与水準   （国との比較）該当値テキスト">
          <a:extLst>
            <a:ext uri="{FF2B5EF4-FFF2-40B4-BE49-F238E27FC236}">
              <a16:creationId xmlns:a16="http://schemas.microsoft.com/office/drawing/2014/main" id="{BE9CF2B3-AADD-423B-9996-1CB1961EA07D}"/>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6" name="楕円 275">
          <a:extLst>
            <a:ext uri="{FF2B5EF4-FFF2-40B4-BE49-F238E27FC236}">
              <a16:creationId xmlns:a16="http://schemas.microsoft.com/office/drawing/2014/main" id="{BE712AB2-DA33-4542-B8F2-518FD71355AF}"/>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7" name="テキスト ボックス 276">
          <a:extLst>
            <a:ext uri="{FF2B5EF4-FFF2-40B4-BE49-F238E27FC236}">
              <a16:creationId xmlns:a16="http://schemas.microsoft.com/office/drawing/2014/main" id="{6BF315EB-7632-4559-8407-7F06786865CD}"/>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78" name="楕円 277">
          <a:extLst>
            <a:ext uri="{FF2B5EF4-FFF2-40B4-BE49-F238E27FC236}">
              <a16:creationId xmlns:a16="http://schemas.microsoft.com/office/drawing/2014/main" id="{49BACBC4-C202-4DE1-87E4-8819A3CC29EA}"/>
            </a:ext>
          </a:extLst>
        </xdr:cNvPr>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79" name="テキスト ボックス 278">
          <a:extLst>
            <a:ext uri="{FF2B5EF4-FFF2-40B4-BE49-F238E27FC236}">
              <a16:creationId xmlns:a16="http://schemas.microsoft.com/office/drawing/2014/main" id="{D7F3E647-E323-49F1-9F36-B82569D22E5B}"/>
            </a:ext>
          </a:extLst>
        </xdr:cNvPr>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0" name="楕円 279">
          <a:extLst>
            <a:ext uri="{FF2B5EF4-FFF2-40B4-BE49-F238E27FC236}">
              <a16:creationId xmlns:a16="http://schemas.microsoft.com/office/drawing/2014/main" id="{2ABC5EBB-EA75-4C65-A07C-FFFA9AEA4B11}"/>
            </a:ext>
          </a:extLst>
        </xdr:cNvPr>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1" name="テキスト ボックス 280">
          <a:extLst>
            <a:ext uri="{FF2B5EF4-FFF2-40B4-BE49-F238E27FC236}">
              <a16:creationId xmlns:a16="http://schemas.microsoft.com/office/drawing/2014/main" id="{79A343E3-2212-4FE9-AD93-2BEB124F3F55}"/>
            </a:ext>
          </a:extLst>
        </xdr:cNvPr>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82" name="楕円 281">
          <a:extLst>
            <a:ext uri="{FF2B5EF4-FFF2-40B4-BE49-F238E27FC236}">
              <a16:creationId xmlns:a16="http://schemas.microsoft.com/office/drawing/2014/main" id="{7ED79D74-DCBD-42EA-A3F9-1D3289E6A092}"/>
            </a:ext>
          </a:extLst>
        </xdr:cNvPr>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83" name="テキスト ボックス 282">
          <a:extLst>
            <a:ext uri="{FF2B5EF4-FFF2-40B4-BE49-F238E27FC236}">
              <a16:creationId xmlns:a16="http://schemas.microsoft.com/office/drawing/2014/main" id="{D42C2F0D-000E-481E-9763-83F3B6D29A19}"/>
            </a:ext>
          </a:extLst>
        </xdr:cNvPr>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0E3F24B-2D40-4BF9-AD7E-EB739883FB9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0CDA39C-FDC7-4D48-AAD6-48BC0E3F748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64BA233F-44CF-48BF-ADA6-3ADD5E82CC5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80D366D3-837B-4E0D-BA56-EB85EF1D765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D422C3E7-7ECE-4922-91FC-A8EB87C31CE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6ACA4FF-D0F8-4286-A540-CA7014EA0D0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8CA7420C-9B11-4360-97B9-E0E50A3CDD6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A2E53E77-5F2E-42CE-88A8-7B6B4CEDC22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3468E59-BC0D-4681-B9D1-6142CC3CCE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FADD38C2-A89D-40AB-9352-95A491A02AF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B6585AFB-8108-4D92-AE0F-F00AE3BD0DB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AAB20B6-E565-491F-AA59-534FAD42367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9557C67-4446-40DA-A800-CF1B645B1EB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重層的支援体制の整備やケースワーカーの増員配置など福祉施策の推進、増大する保育需要への対応、医療提供体制の確保、都市基盤整備や公共施設マネジメント計画の推進に必要な人員を確保した結果、職員数は昨年度を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引き続き行政サービスの提供に必要な人員体制はしっかりと確保しつつ、デジタル技術の活用による業務効率化の推進、外部委託や会計年度任用職員の活用等を通じて、職員数の適正化に努めていく。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4B73AC6-6C81-45AD-B84A-45AA7CACA3C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FEFBFE3-9CE6-4179-BCFE-DFB81139EA0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85C98E70-832D-4DB4-899D-E7E2CF1DC49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ADA6EE0F-523B-47C8-8DEC-A9A662A2BEC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5CEABBCB-6C83-4E0D-8544-AD23E77B956E}"/>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CACFD8FF-6CBB-4742-8AC9-262D5C8B200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26077A13-C5C9-4ED7-BF5E-005C7E42FE0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6611843F-54F6-4619-98DC-277DB745E9B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EA85FD7B-4D43-45AC-B92E-74121E07774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D4AE1A5A-C669-4333-9370-101D17778E1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7F3EDAEE-490C-4102-AE21-BDEC60721D26}"/>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742D3CF1-82ED-4D1C-B703-52AB985B93F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F28A6934-86A8-4D73-8F1A-94C362A4A6F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72001A8F-225F-4BEA-A604-2B50D024D88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4A439E7F-455A-40E5-8645-9E19686DE25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D57BCA31-91BB-4832-97FA-17DC22F8540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A801A8E9-FACD-4E8D-BEB7-029F2488F476}"/>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F7D6D08F-4BF6-4F11-8795-FEE9E49ACFDF}"/>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31E40076-C87E-45D6-AA79-036BEBE04E6C}"/>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88CCB33A-A180-4D48-9497-BCB6598DB727}"/>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6B3AFBF6-218E-4F59-9572-E5CF30A2E851}"/>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117898</xdr:rowOff>
    </xdr:to>
    <xdr:cxnSp macro="">
      <xdr:nvCxnSpPr>
        <xdr:cNvPr id="318" name="直線コネクタ 317">
          <a:extLst>
            <a:ext uri="{FF2B5EF4-FFF2-40B4-BE49-F238E27FC236}">
              <a16:creationId xmlns:a16="http://schemas.microsoft.com/office/drawing/2014/main" id="{BCD71A71-0759-43F7-A9FD-0D01D00342F6}"/>
            </a:ext>
          </a:extLst>
        </xdr:cNvPr>
        <xdr:cNvCxnSpPr/>
      </xdr:nvCxnSpPr>
      <xdr:spPr>
        <a:xfrm>
          <a:off x="16179800" y="1039685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a:extLst>
            <a:ext uri="{FF2B5EF4-FFF2-40B4-BE49-F238E27FC236}">
              <a16:creationId xmlns:a16="http://schemas.microsoft.com/office/drawing/2014/main" id="{8EACF9D2-2BC3-4AFE-9C8A-49FF3B59D45E}"/>
            </a:ext>
          </a:extLst>
        </xdr:cNvPr>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E175E69B-12F7-42C1-9124-29FB3B0B7232}"/>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101812</xdr:rowOff>
    </xdr:from>
    <xdr:to>
      <xdr:col>77</xdr:col>
      <xdr:colOff>44450</xdr:colOff>
      <xdr:row>60</xdr:row>
      <xdr:rowOff>109855</xdr:rowOff>
    </xdr:to>
    <xdr:cxnSp macro="">
      <xdr:nvCxnSpPr>
        <xdr:cNvPr id="321" name="直線コネクタ 320">
          <a:extLst>
            <a:ext uri="{FF2B5EF4-FFF2-40B4-BE49-F238E27FC236}">
              <a16:creationId xmlns:a16="http://schemas.microsoft.com/office/drawing/2014/main" id="{1C41BB8E-E766-46CF-B652-5C4B249CA700}"/>
            </a:ext>
          </a:extLst>
        </xdr:cNvPr>
        <xdr:cNvCxnSpPr/>
      </xdr:nvCxnSpPr>
      <xdr:spPr>
        <a:xfrm>
          <a:off x="15290800" y="103888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C0001CBE-F58D-4F87-AC8F-3870BB11A8E5}"/>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258288AC-2E22-48F8-8B7C-CD76F5D3D87E}"/>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81704</xdr:rowOff>
    </xdr:from>
    <xdr:to>
      <xdr:col>72</xdr:col>
      <xdr:colOff>203200</xdr:colOff>
      <xdr:row>60</xdr:row>
      <xdr:rowOff>101812</xdr:rowOff>
    </xdr:to>
    <xdr:cxnSp macro="">
      <xdr:nvCxnSpPr>
        <xdr:cNvPr id="324" name="直線コネクタ 323">
          <a:extLst>
            <a:ext uri="{FF2B5EF4-FFF2-40B4-BE49-F238E27FC236}">
              <a16:creationId xmlns:a16="http://schemas.microsoft.com/office/drawing/2014/main" id="{7D4E47F4-9423-4B22-B4C7-99A740E1FFDA}"/>
            </a:ext>
          </a:extLst>
        </xdr:cNvPr>
        <xdr:cNvCxnSpPr/>
      </xdr:nvCxnSpPr>
      <xdr:spPr>
        <a:xfrm>
          <a:off x="14401800" y="1036870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8D0EE1E5-94FE-4BDE-9951-1AE592A3B5EE}"/>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a:extLst>
            <a:ext uri="{FF2B5EF4-FFF2-40B4-BE49-F238E27FC236}">
              <a16:creationId xmlns:a16="http://schemas.microsoft.com/office/drawing/2014/main" id="{7D038C47-9EB1-4D24-90E4-16612402CC84}"/>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45508</xdr:rowOff>
    </xdr:from>
    <xdr:to>
      <xdr:col>68</xdr:col>
      <xdr:colOff>152400</xdr:colOff>
      <xdr:row>60</xdr:row>
      <xdr:rowOff>81704</xdr:rowOff>
    </xdr:to>
    <xdr:cxnSp macro="">
      <xdr:nvCxnSpPr>
        <xdr:cNvPr id="327" name="直線コネクタ 326">
          <a:extLst>
            <a:ext uri="{FF2B5EF4-FFF2-40B4-BE49-F238E27FC236}">
              <a16:creationId xmlns:a16="http://schemas.microsoft.com/office/drawing/2014/main" id="{0D078585-9267-4104-A2E9-641E77209A6B}"/>
            </a:ext>
          </a:extLst>
        </xdr:cNvPr>
        <xdr:cNvCxnSpPr/>
      </xdr:nvCxnSpPr>
      <xdr:spPr>
        <a:xfrm>
          <a:off x="13512800" y="1033250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E921047C-4522-4CF0-AE2C-FA074E27F918}"/>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a:extLst>
            <a:ext uri="{FF2B5EF4-FFF2-40B4-BE49-F238E27FC236}">
              <a16:creationId xmlns:a16="http://schemas.microsoft.com/office/drawing/2014/main" id="{17D35D70-CEDD-486B-A60F-517A4999F7E2}"/>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B8082F33-B240-40B8-80DB-635D4172729F}"/>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3FEA3B9E-8964-42E1-838C-4BD7E1B89E30}"/>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52065DB-195D-4452-A6C8-540E810E539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EF856FC-24E5-428D-A019-7D4F5EA36E5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AE883C0-3A80-41CF-8254-83723119038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EE6EC4D-EA4B-43F7-AC08-C3785DD5FB3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74F8F29-2FC7-4B0C-84C1-A261043C752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7" name="楕円 336">
          <a:extLst>
            <a:ext uri="{FF2B5EF4-FFF2-40B4-BE49-F238E27FC236}">
              <a16:creationId xmlns:a16="http://schemas.microsoft.com/office/drawing/2014/main" id="{023BF308-2CFC-44E5-B136-D278204060B4}"/>
            </a:ext>
          </a:extLst>
        </xdr:cNvPr>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38" name="定員管理の状況該当値テキスト">
          <a:extLst>
            <a:ext uri="{FF2B5EF4-FFF2-40B4-BE49-F238E27FC236}">
              <a16:creationId xmlns:a16="http://schemas.microsoft.com/office/drawing/2014/main" id="{BE9CA859-E4A3-4C20-A591-370DEE9433C5}"/>
            </a:ext>
          </a:extLst>
        </xdr:cNvPr>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39" name="楕円 338">
          <a:extLst>
            <a:ext uri="{FF2B5EF4-FFF2-40B4-BE49-F238E27FC236}">
              <a16:creationId xmlns:a16="http://schemas.microsoft.com/office/drawing/2014/main" id="{BC5FF50A-8DE9-47C5-A301-99CC72366EC9}"/>
            </a:ext>
          </a:extLst>
        </xdr:cNvPr>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0" name="テキスト ボックス 339">
          <a:extLst>
            <a:ext uri="{FF2B5EF4-FFF2-40B4-BE49-F238E27FC236}">
              <a16:creationId xmlns:a16="http://schemas.microsoft.com/office/drawing/2014/main" id="{FFB24872-E6FC-4ED8-8FA5-38537711D403}"/>
            </a:ext>
          </a:extLst>
        </xdr:cNvPr>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51012</xdr:rowOff>
    </xdr:from>
    <xdr:to>
      <xdr:col>73</xdr:col>
      <xdr:colOff>44450</xdr:colOff>
      <xdr:row>60</xdr:row>
      <xdr:rowOff>152612</xdr:rowOff>
    </xdr:to>
    <xdr:sp macro="" textlink="">
      <xdr:nvSpPr>
        <xdr:cNvPr id="341" name="楕円 340">
          <a:extLst>
            <a:ext uri="{FF2B5EF4-FFF2-40B4-BE49-F238E27FC236}">
              <a16:creationId xmlns:a16="http://schemas.microsoft.com/office/drawing/2014/main" id="{DBBB5941-BC89-4765-8840-D50074CADC64}"/>
            </a:ext>
          </a:extLst>
        </xdr:cNvPr>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162789</xdr:rowOff>
    </xdr:from>
    <xdr:ext cx="762000" cy="259045"/>
    <xdr:sp macro="" textlink="">
      <xdr:nvSpPr>
        <xdr:cNvPr id="342" name="テキスト ボックス 341">
          <a:extLst>
            <a:ext uri="{FF2B5EF4-FFF2-40B4-BE49-F238E27FC236}">
              <a16:creationId xmlns:a16="http://schemas.microsoft.com/office/drawing/2014/main" id="{6DE093BC-675D-4719-8B22-7C3E316B040D}"/>
            </a:ext>
          </a:extLst>
        </xdr:cNvPr>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30904</xdr:rowOff>
    </xdr:from>
    <xdr:to>
      <xdr:col>68</xdr:col>
      <xdr:colOff>203200</xdr:colOff>
      <xdr:row>60</xdr:row>
      <xdr:rowOff>132504</xdr:rowOff>
    </xdr:to>
    <xdr:sp macro="" textlink="">
      <xdr:nvSpPr>
        <xdr:cNvPr id="343" name="楕円 342">
          <a:extLst>
            <a:ext uri="{FF2B5EF4-FFF2-40B4-BE49-F238E27FC236}">
              <a16:creationId xmlns:a16="http://schemas.microsoft.com/office/drawing/2014/main" id="{F390DDB3-B03B-42B0-807A-DCD45E51790D}"/>
            </a:ext>
          </a:extLst>
        </xdr:cNvPr>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142681</xdr:rowOff>
    </xdr:from>
    <xdr:ext cx="762000" cy="259045"/>
    <xdr:sp macro="" textlink="">
      <xdr:nvSpPr>
        <xdr:cNvPr id="344" name="テキスト ボックス 343">
          <a:extLst>
            <a:ext uri="{FF2B5EF4-FFF2-40B4-BE49-F238E27FC236}">
              <a16:creationId xmlns:a16="http://schemas.microsoft.com/office/drawing/2014/main" id="{C6A3DB3F-FF52-4DC0-AD66-0FB980F44E0F}"/>
            </a:ext>
          </a:extLst>
        </xdr:cNvPr>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166158</xdr:rowOff>
    </xdr:from>
    <xdr:to>
      <xdr:col>64</xdr:col>
      <xdr:colOff>152400</xdr:colOff>
      <xdr:row>60</xdr:row>
      <xdr:rowOff>96308</xdr:rowOff>
    </xdr:to>
    <xdr:sp macro="" textlink="">
      <xdr:nvSpPr>
        <xdr:cNvPr id="345" name="楕円 344">
          <a:extLst>
            <a:ext uri="{FF2B5EF4-FFF2-40B4-BE49-F238E27FC236}">
              <a16:creationId xmlns:a16="http://schemas.microsoft.com/office/drawing/2014/main" id="{692AE1C8-D30B-4F5F-B285-BBB0F444311E}"/>
            </a:ext>
          </a:extLst>
        </xdr:cNvPr>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106485</xdr:rowOff>
    </xdr:from>
    <xdr:ext cx="762000" cy="259045"/>
    <xdr:sp macro="" textlink="">
      <xdr:nvSpPr>
        <xdr:cNvPr id="346" name="テキスト ボックス 345">
          <a:extLst>
            <a:ext uri="{FF2B5EF4-FFF2-40B4-BE49-F238E27FC236}">
              <a16:creationId xmlns:a16="http://schemas.microsoft.com/office/drawing/2014/main" id="{689DF886-F13B-432E-A446-440C1E17A0DE}"/>
            </a:ext>
          </a:extLst>
        </xdr:cNvPr>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C95A33D2-6EF0-4904-868B-9A126B98DBE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43465E65-1BA3-41F2-B93B-FDDB4EEB80D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835C4E4-D777-4790-98BE-D9F0F747C80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859874D-2741-4EB7-83AD-69CB436775F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9600C4ED-7210-4875-BCF5-0D38B6428B2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3A42CCCF-3235-437F-B6A8-DDE5DFC4AF5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C7241969-7C83-4C0B-8B4D-279B5BC0738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19EDEC2-45B9-4E10-9DF5-B0D729D862E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A40FCD8-5159-4080-8BB4-C251B724352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9590CB2-C2EA-4B2F-AD55-17138090A19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C430F0D4-B955-4F9F-BE1E-45F0809735C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D666DC0-E9D7-49CE-98AB-AA3EE8B6AD2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DB9D5D9-6012-4A8C-85AF-13EBD33399D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実質公債費比率は、事業費補正により基準財政需要額に算入された公債費が増加したことなどに伴い、前年度と比較し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ポイント改善したものの、依然として類似団体を上回る状況にある。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今後は、公共施設の老朽化対策の進捗に伴う元利償還金の増加から実質公債費比率の悪化が見込まれるため、事業実施の適正化を図り、財政の健全化に努める。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78CDB6C-5E97-481B-90CE-64E8AF3C47B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96671C5-2C97-4B6A-B9F4-59B95952A06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B942533-8E32-429F-B75C-40BAA306A78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1692E37B-C73A-4F46-8EA5-95F424DE216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BF8F721E-43CC-43B0-8140-3C14870601FF}"/>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49EE3206-984C-40F2-B8DD-57DDF5DCACC8}"/>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F53CCFD9-381D-404D-AB7A-1F5264B6C5FF}"/>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FEAA5EEE-EE0D-4CF5-B4EA-4917B1EACC29}"/>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912EF485-E342-4A49-9948-F8C80E77F6C2}"/>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2B068680-AA03-41BD-A204-26551035C07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7BE97A95-21E6-44DF-A1DD-71208698640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9F6669BA-86E9-45AA-A19E-18BBFD0F511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C24FAD7-C59D-4555-BFA0-E904AA878DBE}"/>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EE2FDA0B-CEFA-4AEF-B2DD-A0569CEFA25A}"/>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6E0EE986-2D59-4ADB-872C-73CBA463300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13315E30-490A-4306-AB29-4E1503285D5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8553CF98-F754-4DA0-A748-D9CFBFE78AAC}"/>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B636273F-46D8-4DFE-94DD-E8D9F05CA4C5}"/>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5FA2E485-4F13-4FEB-A214-6E993BEAC768}"/>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A2C26FD0-01B6-4C6A-9D72-0B01E1B016D9}"/>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E8E0DC0B-2CCE-4759-8E6B-70C0ABB4CCD4}"/>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1512</xdr:rowOff>
    </xdr:to>
    <xdr:cxnSp macro="">
      <xdr:nvCxnSpPr>
        <xdr:cNvPr id="381" name="直線コネクタ 380">
          <a:extLst>
            <a:ext uri="{FF2B5EF4-FFF2-40B4-BE49-F238E27FC236}">
              <a16:creationId xmlns:a16="http://schemas.microsoft.com/office/drawing/2014/main" id="{E122CBDB-3B81-4504-9089-1514DDAAFA20}"/>
            </a:ext>
          </a:extLst>
        </xdr:cNvPr>
        <xdr:cNvCxnSpPr/>
      </xdr:nvCxnSpPr>
      <xdr:spPr>
        <a:xfrm flipV="1">
          <a:off x="16179800" y="70194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a:extLst>
            <a:ext uri="{FF2B5EF4-FFF2-40B4-BE49-F238E27FC236}">
              <a16:creationId xmlns:a16="http://schemas.microsoft.com/office/drawing/2014/main" id="{239CAF43-CE6F-46E3-AA58-47C12B6F22D9}"/>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B88BDFA4-BAF0-4880-986A-0BE60898415F}"/>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1512</xdr:rowOff>
    </xdr:to>
    <xdr:cxnSp macro="">
      <xdr:nvCxnSpPr>
        <xdr:cNvPr id="384" name="直線コネクタ 383">
          <a:extLst>
            <a:ext uri="{FF2B5EF4-FFF2-40B4-BE49-F238E27FC236}">
              <a16:creationId xmlns:a16="http://schemas.microsoft.com/office/drawing/2014/main" id="{A248E068-BF54-487A-80E1-80FE63B98CD5}"/>
            </a:ext>
          </a:extLst>
        </xdr:cNvPr>
        <xdr:cNvCxnSpPr/>
      </xdr:nvCxnSpPr>
      <xdr:spPr>
        <a:xfrm>
          <a:off x="15290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4C73C9BC-89D2-4EE6-8D5B-7E80E7945C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A98BD2B9-0571-4EF1-82A6-BF3B7657F9C3}"/>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40</xdr:row>
      <xdr:rowOff>161472</xdr:rowOff>
    </xdr:to>
    <xdr:cxnSp macro="">
      <xdr:nvCxnSpPr>
        <xdr:cNvPr id="387" name="直線コネクタ 386">
          <a:extLst>
            <a:ext uri="{FF2B5EF4-FFF2-40B4-BE49-F238E27FC236}">
              <a16:creationId xmlns:a16="http://schemas.microsoft.com/office/drawing/2014/main" id="{5074BC34-22CB-4F1E-82BB-3A8F68B2CA55}"/>
            </a:ext>
          </a:extLst>
        </xdr:cNvPr>
        <xdr:cNvCxnSpPr/>
      </xdr:nvCxnSpPr>
      <xdr:spPr>
        <a:xfrm>
          <a:off x="14401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58E81DB-BFCA-4841-9FC5-756A55B24C31}"/>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a:extLst>
            <a:ext uri="{FF2B5EF4-FFF2-40B4-BE49-F238E27FC236}">
              <a16:creationId xmlns:a16="http://schemas.microsoft.com/office/drawing/2014/main" id="{3838FF77-2572-400A-871D-B2E20501CC87}"/>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115509</xdr:rowOff>
    </xdr:to>
    <xdr:cxnSp macro="">
      <xdr:nvCxnSpPr>
        <xdr:cNvPr id="390" name="直線コネクタ 389">
          <a:extLst>
            <a:ext uri="{FF2B5EF4-FFF2-40B4-BE49-F238E27FC236}">
              <a16:creationId xmlns:a16="http://schemas.microsoft.com/office/drawing/2014/main" id="{4DA1A433-C087-421A-BFD4-55559FB7C4FE}"/>
            </a:ext>
          </a:extLst>
        </xdr:cNvPr>
        <xdr:cNvCxnSpPr/>
      </xdr:nvCxnSpPr>
      <xdr:spPr>
        <a:xfrm>
          <a:off x="13512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9114F870-EC26-4AF3-B6F4-CC7BCAC2E0CC}"/>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3CF7012F-8625-4E70-A24F-00B6C40A833B}"/>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DE49D426-E17D-4E96-B7E0-7EF71B246874}"/>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ECB5B033-D1CE-49E2-955E-882C007FA682}"/>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34711B2-632F-49BD-BAD4-3AFD68E42F7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8027EA1-2189-4646-994D-9316462096D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BC7AB37-9677-42D2-9C73-0D6F5F132C5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F261413-0A9C-4F96-BE2A-52285F3F6D4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92BC689-B3FF-46C7-84CC-62195837B9E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0" name="楕円 399">
          <a:extLst>
            <a:ext uri="{FF2B5EF4-FFF2-40B4-BE49-F238E27FC236}">
              <a16:creationId xmlns:a16="http://schemas.microsoft.com/office/drawing/2014/main" id="{442C8346-97E3-4EF2-82A6-97721C40CF66}"/>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1" name="公債費負担の状況該当値テキスト">
          <a:extLst>
            <a:ext uri="{FF2B5EF4-FFF2-40B4-BE49-F238E27FC236}">
              <a16:creationId xmlns:a16="http://schemas.microsoft.com/office/drawing/2014/main" id="{06A591C9-1B5F-4773-87A4-2CB328B50275}"/>
            </a:ext>
          </a:extLst>
        </xdr:cNvPr>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2" name="楕円 401">
          <a:extLst>
            <a:ext uri="{FF2B5EF4-FFF2-40B4-BE49-F238E27FC236}">
              <a16:creationId xmlns:a16="http://schemas.microsoft.com/office/drawing/2014/main" id="{5FEAA53D-9595-427F-987B-BD1D221F792E}"/>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3" name="テキスト ボックス 402">
          <a:extLst>
            <a:ext uri="{FF2B5EF4-FFF2-40B4-BE49-F238E27FC236}">
              <a16:creationId xmlns:a16="http://schemas.microsoft.com/office/drawing/2014/main" id="{1A99F2B4-11DE-4E88-81CE-FB059BDC1823}"/>
            </a:ext>
          </a:extLst>
        </xdr:cNvPr>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4" name="楕円 403">
          <a:extLst>
            <a:ext uri="{FF2B5EF4-FFF2-40B4-BE49-F238E27FC236}">
              <a16:creationId xmlns:a16="http://schemas.microsoft.com/office/drawing/2014/main" id="{5D42171B-2EA6-469F-86DC-A2EBA0BE7629}"/>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05" name="テキスト ボックス 404">
          <a:extLst>
            <a:ext uri="{FF2B5EF4-FFF2-40B4-BE49-F238E27FC236}">
              <a16:creationId xmlns:a16="http://schemas.microsoft.com/office/drawing/2014/main" id="{E0696C78-0F88-43E9-8C8D-10657665773A}"/>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6" name="楕円 405">
          <a:extLst>
            <a:ext uri="{FF2B5EF4-FFF2-40B4-BE49-F238E27FC236}">
              <a16:creationId xmlns:a16="http://schemas.microsoft.com/office/drawing/2014/main" id="{33BFBE38-311B-493E-B946-577957AD17F1}"/>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151086</xdr:rowOff>
    </xdr:from>
    <xdr:ext cx="762000" cy="259045"/>
    <xdr:sp macro="" textlink="">
      <xdr:nvSpPr>
        <xdr:cNvPr id="407" name="テキスト ボックス 406">
          <a:extLst>
            <a:ext uri="{FF2B5EF4-FFF2-40B4-BE49-F238E27FC236}">
              <a16:creationId xmlns:a16="http://schemas.microsoft.com/office/drawing/2014/main" id="{28EDB371-05F1-4986-9273-9C7691D5A82C}"/>
            </a:ext>
          </a:extLst>
        </xdr:cNvPr>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8" name="楕円 407">
          <a:extLst>
            <a:ext uri="{FF2B5EF4-FFF2-40B4-BE49-F238E27FC236}">
              <a16:creationId xmlns:a16="http://schemas.microsoft.com/office/drawing/2014/main" id="{C7EC73DB-5659-4455-BEBA-13590067102A}"/>
            </a:ext>
          </a:extLst>
        </xdr:cNvPr>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9" name="テキスト ボックス 408">
          <a:extLst>
            <a:ext uri="{FF2B5EF4-FFF2-40B4-BE49-F238E27FC236}">
              <a16:creationId xmlns:a16="http://schemas.microsoft.com/office/drawing/2014/main" id="{8B827C83-0ED7-4865-A224-F1C7D288692A}"/>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CD90143A-8C11-40DD-A4DC-2D7C997811C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ADB0C00-87C5-41A3-B7F0-2A822E437C9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448EB3E-37C3-44DC-88A2-B89B532B46E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CF5C8B3-2183-40A0-93AC-5B5C9EF793E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D7CEE71-BEE2-4E95-A849-1B848787D48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ADB81D0-5475-4CCD-9702-8907FA39858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D2154139-A39E-4F47-A733-EC71392E7BB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5D5CFB77-B9C4-4401-927A-E9D4ED787C0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405D5A4-4BB2-4714-A857-783BD999FCD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D72F9030-540A-4ABF-83B0-ECD92ECE746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83FBE6C-E4AB-4507-98AB-713FCE7FD45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5BC6F50-D641-4D5C-A335-942D39DCA85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79B3639-E5F1-4102-8F43-E13A3F11093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将来負担比率は、土地開発公社の負債額が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億円減少したものの、市営下原住宅２期整備等により地方債の現在高が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億円増加したことなどから前年度と比較し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これまで積極的に進めてきた土地開発公社の健全化も一段落し、負債を大きく減少させていくことは見込めない。また、公共施設の老朽化対策の進捗に伴い将来負担額が増加し、将来負担比率は悪化していくことが見込まれるため、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1B05CBA-D040-4E7A-96B3-B9EFC314699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E8B26951-704A-4BC6-83B2-35FD1A219CF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D456D043-54DC-4CB7-8E1A-B2442797FBF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59303039-2267-4967-88E1-028FDD43849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862C41EB-FB51-476B-BB3E-1AC89D49FC22}"/>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17F03DF0-1F6B-4743-B62C-0DB9ECCB7AE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537D6BD6-0BFC-4E9C-9398-9B792572BFC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FF408C6A-4179-4333-98A7-141A6E28733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CE389FE8-930F-4918-AF72-8E2F291DC92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89D368DE-56A8-4365-A933-4D92019CA536}"/>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AC68C4B5-EB55-4010-A5D2-A233383B7A3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BB614A08-34D5-4C57-93E3-3F28B16EA03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4E2E340D-32C5-4D91-9BEC-70A6D484D21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38265874-2674-40D5-A13D-28B349DDA86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32260466-F94C-4AE2-A305-17B7209093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65C64E17-A43A-4973-9840-DAB4DA426B4F}"/>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26CB53B9-5850-4830-BD8E-6F83A19170B9}"/>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D3274D00-4085-486D-8790-644A59EEAA5D}"/>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E528DC44-F0AD-4D3E-A8DE-3FAC695239ED}"/>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EB7EDFEE-740A-4127-B1D9-9192ECF0A3A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128693</xdr:rowOff>
    </xdr:from>
    <xdr:to>
      <xdr:col>81</xdr:col>
      <xdr:colOff>44450</xdr:colOff>
      <xdr:row>16</xdr:row>
      <xdr:rowOff>17568</xdr:rowOff>
    </xdr:to>
    <xdr:cxnSp macro="">
      <xdr:nvCxnSpPr>
        <xdr:cNvPr id="443" name="直線コネクタ 442">
          <a:extLst>
            <a:ext uri="{FF2B5EF4-FFF2-40B4-BE49-F238E27FC236}">
              <a16:creationId xmlns:a16="http://schemas.microsoft.com/office/drawing/2014/main" id="{A257E88E-5986-481B-838A-90509F483C3C}"/>
            </a:ext>
          </a:extLst>
        </xdr:cNvPr>
        <xdr:cNvCxnSpPr/>
      </xdr:nvCxnSpPr>
      <xdr:spPr>
        <a:xfrm>
          <a:off x="16179800" y="270044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a:extLst>
            <a:ext uri="{FF2B5EF4-FFF2-40B4-BE49-F238E27FC236}">
              <a16:creationId xmlns:a16="http://schemas.microsoft.com/office/drawing/2014/main" id="{4A3466B1-80F7-4CBB-86D9-935BE3197BE1}"/>
            </a:ext>
          </a:extLst>
        </xdr:cNvPr>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09161A09-0F16-4708-98B3-46439C03472D}"/>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128693</xdr:rowOff>
    </xdr:from>
    <xdr:to>
      <xdr:col>77</xdr:col>
      <xdr:colOff>44450</xdr:colOff>
      <xdr:row>16</xdr:row>
      <xdr:rowOff>104034</xdr:rowOff>
    </xdr:to>
    <xdr:cxnSp macro="">
      <xdr:nvCxnSpPr>
        <xdr:cNvPr id="446" name="直線コネクタ 445">
          <a:extLst>
            <a:ext uri="{FF2B5EF4-FFF2-40B4-BE49-F238E27FC236}">
              <a16:creationId xmlns:a16="http://schemas.microsoft.com/office/drawing/2014/main" id="{1DB477D5-2D6D-4392-BCBB-F6C64E68A453}"/>
            </a:ext>
          </a:extLst>
        </xdr:cNvPr>
        <xdr:cNvCxnSpPr/>
      </xdr:nvCxnSpPr>
      <xdr:spPr>
        <a:xfrm flipV="1">
          <a:off x="15290800" y="2700443"/>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59A05811-0E72-495D-81D3-A65446B5CAE9}"/>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a:extLst>
            <a:ext uri="{FF2B5EF4-FFF2-40B4-BE49-F238E27FC236}">
              <a16:creationId xmlns:a16="http://schemas.microsoft.com/office/drawing/2014/main" id="{AC78AFB5-5730-47CE-9F90-DCD27144295B}"/>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104034</xdr:rowOff>
    </xdr:from>
    <xdr:to>
      <xdr:col>72</xdr:col>
      <xdr:colOff>203200</xdr:colOff>
      <xdr:row>16</xdr:row>
      <xdr:rowOff>138218</xdr:rowOff>
    </xdr:to>
    <xdr:cxnSp macro="">
      <xdr:nvCxnSpPr>
        <xdr:cNvPr id="449" name="直線コネクタ 448">
          <a:extLst>
            <a:ext uri="{FF2B5EF4-FFF2-40B4-BE49-F238E27FC236}">
              <a16:creationId xmlns:a16="http://schemas.microsoft.com/office/drawing/2014/main" id="{A99A102F-E26A-453A-80D8-F56FD5EED5CE}"/>
            </a:ext>
          </a:extLst>
        </xdr:cNvPr>
        <xdr:cNvCxnSpPr/>
      </xdr:nvCxnSpPr>
      <xdr:spPr>
        <a:xfrm flipV="1">
          <a:off x="14401800" y="284723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AB697702-C601-4008-B7EA-9A9CBB6FEB2C}"/>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87485DD4-4B59-48C1-8EDB-397CE50AF50C}"/>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138218</xdr:rowOff>
    </xdr:from>
    <xdr:to>
      <xdr:col>68</xdr:col>
      <xdr:colOff>152400</xdr:colOff>
      <xdr:row>17</xdr:row>
      <xdr:rowOff>123613</xdr:rowOff>
    </xdr:to>
    <xdr:cxnSp macro="">
      <xdr:nvCxnSpPr>
        <xdr:cNvPr id="452" name="直線コネクタ 451">
          <a:extLst>
            <a:ext uri="{FF2B5EF4-FFF2-40B4-BE49-F238E27FC236}">
              <a16:creationId xmlns:a16="http://schemas.microsoft.com/office/drawing/2014/main" id="{62F6F223-8751-440C-9696-F6AB70F524A1}"/>
            </a:ext>
          </a:extLst>
        </xdr:cNvPr>
        <xdr:cNvCxnSpPr/>
      </xdr:nvCxnSpPr>
      <xdr:spPr>
        <a:xfrm flipV="1">
          <a:off x="13512800" y="288141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352A2CE7-1B0F-40FB-9BD3-F62330905AC4}"/>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a:extLst>
            <a:ext uri="{FF2B5EF4-FFF2-40B4-BE49-F238E27FC236}">
              <a16:creationId xmlns:a16="http://schemas.microsoft.com/office/drawing/2014/main" id="{F3605951-83AF-42C6-9884-C6EA55443818}"/>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18E4CED6-882E-4358-AAF4-BBB313C62262}"/>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DD846C05-3667-4AA6-861F-C739793A80AD}"/>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4808723-27D1-4F7D-873B-91A2C29006A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CF7A3E2-AF42-4027-9521-F7CBC106E9F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1C3874D-6C09-4400-8A59-D55C686FA75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B9F3FD5-B440-4670-BE57-BC3FC8D57FE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A59DB87-667B-41FF-9147-4F3E07DA14B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138218</xdr:rowOff>
    </xdr:from>
    <xdr:to>
      <xdr:col>81</xdr:col>
      <xdr:colOff>95250</xdr:colOff>
      <xdr:row>16</xdr:row>
      <xdr:rowOff>68368</xdr:rowOff>
    </xdr:to>
    <xdr:sp macro="" textlink="">
      <xdr:nvSpPr>
        <xdr:cNvPr id="462" name="楕円 461">
          <a:extLst>
            <a:ext uri="{FF2B5EF4-FFF2-40B4-BE49-F238E27FC236}">
              <a16:creationId xmlns:a16="http://schemas.microsoft.com/office/drawing/2014/main" id="{A46A95C6-A7FB-42AF-9DB3-BD85D924D704}"/>
            </a:ext>
          </a:extLst>
        </xdr:cNvPr>
        <xdr:cNvSpPr/>
      </xdr:nvSpPr>
      <xdr:spPr>
        <a:xfrm>
          <a:off x="169672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110295</xdr:rowOff>
    </xdr:from>
    <xdr:ext cx="762000" cy="259045"/>
    <xdr:sp macro="" textlink="">
      <xdr:nvSpPr>
        <xdr:cNvPr id="463" name="将来負担の状況該当値テキスト">
          <a:extLst>
            <a:ext uri="{FF2B5EF4-FFF2-40B4-BE49-F238E27FC236}">
              <a16:creationId xmlns:a16="http://schemas.microsoft.com/office/drawing/2014/main" id="{085C8ACB-CC0B-4A70-BD25-8107E71612A7}"/>
            </a:ext>
          </a:extLst>
        </xdr:cNvPr>
        <xdr:cNvSpPr txBox="1"/>
      </xdr:nvSpPr>
      <xdr:spPr>
        <a:xfrm>
          <a:off x="17106900" y="268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77893</xdr:rowOff>
    </xdr:from>
    <xdr:to>
      <xdr:col>77</xdr:col>
      <xdr:colOff>95250</xdr:colOff>
      <xdr:row>16</xdr:row>
      <xdr:rowOff>8043</xdr:rowOff>
    </xdr:to>
    <xdr:sp macro="" textlink="">
      <xdr:nvSpPr>
        <xdr:cNvPr id="464" name="楕円 463">
          <a:extLst>
            <a:ext uri="{FF2B5EF4-FFF2-40B4-BE49-F238E27FC236}">
              <a16:creationId xmlns:a16="http://schemas.microsoft.com/office/drawing/2014/main" id="{E6BF8680-193D-45FB-AE3F-EC6F37DC7159}"/>
            </a:ext>
          </a:extLst>
        </xdr:cNvPr>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164270</xdr:rowOff>
    </xdr:from>
    <xdr:ext cx="736600" cy="259045"/>
    <xdr:sp macro="" textlink="">
      <xdr:nvSpPr>
        <xdr:cNvPr id="465" name="テキスト ボックス 464">
          <a:extLst>
            <a:ext uri="{FF2B5EF4-FFF2-40B4-BE49-F238E27FC236}">
              <a16:creationId xmlns:a16="http://schemas.microsoft.com/office/drawing/2014/main" id="{046E1B36-3271-47F1-B0E1-D769B95848E6}"/>
            </a:ext>
          </a:extLst>
        </xdr:cNvPr>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53234</xdr:rowOff>
    </xdr:from>
    <xdr:to>
      <xdr:col>73</xdr:col>
      <xdr:colOff>44450</xdr:colOff>
      <xdr:row>16</xdr:row>
      <xdr:rowOff>154834</xdr:rowOff>
    </xdr:to>
    <xdr:sp macro="" textlink="">
      <xdr:nvSpPr>
        <xdr:cNvPr id="466" name="楕円 465">
          <a:extLst>
            <a:ext uri="{FF2B5EF4-FFF2-40B4-BE49-F238E27FC236}">
              <a16:creationId xmlns:a16="http://schemas.microsoft.com/office/drawing/2014/main" id="{69523E82-36C6-41CF-9158-8E63B513F71D}"/>
            </a:ext>
          </a:extLst>
        </xdr:cNvPr>
        <xdr:cNvSpPr/>
      </xdr:nvSpPr>
      <xdr:spPr>
        <a:xfrm>
          <a:off x="15240000" y="27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139611</xdr:rowOff>
    </xdr:from>
    <xdr:ext cx="762000" cy="259045"/>
    <xdr:sp macro="" textlink="">
      <xdr:nvSpPr>
        <xdr:cNvPr id="467" name="テキスト ボックス 466">
          <a:extLst>
            <a:ext uri="{FF2B5EF4-FFF2-40B4-BE49-F238E27FC236}">
              <a16:creationId xmlns:a16="http://schemas.microsoft.com/office/drawing/2014/main" id="{A6F70E91-7CD2-48E6-AE93-01E2BF0807F4}"/>
            </a:ext>
          </a:extLst>
        </xdr:cNvPr>
        <xdr:cNvSpPr txBox="1"/>
      </xdr:nvSpPr>
      <xdr:spPr>
        <a:xfrm>
          <a:off x="14909800" y="28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87418</xdr:rowOff>
    </xdr:from>
    <xdr:to>
      <xdr:col>68</xdr:col>
      <xdr:colOff>203200</xdr:colOff>
      <xdr:row>17</xdr:row>
      <xdr:rowOff>17568</xdr:rowOff>
    </xdr:to>
    <xdr:sp macro="" textlink="">
      <xdr:nvSpPr>
        <xdr:cNvPr id="468" name="楕円 467">
          <a:extLst>
            <a:ext uri="{FF2B5EF4-FFF2-40B4-BE49-F238E27FC236}">
              <a16:creationId xmlns:a16="http://schemas.microsoft.com/office/drawing/2014/main" id="{3CD48711-91A4-4BB4-A9B3-415B0F9B3B9A}"/>
            </a:ext>
          </a:extLst>
        </xdr:cNvPr>
        <xdr:cNvSpPr/>
      </xdr:nvSpPr>
      <xdr:spPr>
        <a:xfrm>
          <a:off x="14351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2345</xdr:rowOff>
    </xdr:from>
    <xdr:ext cx="762000" cy="259045"/>
    <xdr:sp macro="" textlink="">
      <xdr:nvSpPr>
        <xdr:cNvPr id="469" name="テキスト ボックス 468">
          <a:extLst>
            <a:ext uri="{FF2B5EF4-FFF2-40B4-BE49-F238E27FC236}">
              <a16:creationId xmlns:a16="http://schemas.microsoft.com/office/drawing/2014/main" id="{EC278BD1-34B7-4208-B816-43CD01884EDE}"/>
            </a:ext>
          </a:extLst>
        </xdr:cNvPr>
        <xdr:cNvSpPr txBox="1"/>
      </xdr:nvSpPr>
      <xdr:spPr>
        <a:xfrm>
          <a:off x="14020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70" name="楕円 469">
          <a:extLst>
            <a:ext uri="{FF2B5EF4-FFF2-40B4-BE49-F238E27FC236}">
              <a16:creationId xmlns:a16="http://schemas.microsoft.com/office/drawing/2014/main" id="{EB1975F4-8371-47EB-9ADA-EA31FD7F439D}"/>
            </a:ext>
          </a:extLst>
        </xdr:cNvPr>
        <xdr:cNvSpPr/>
      </xdr:nvSpPr>
      <xdr:spPr>
        <a:xfrm>
          <a:off x="13462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71" name="テキスト ボックス 470">
          <a:extLst>
            <a:ext uri="{FF2B5EF4-FFF2-40B4-BE49-F238E27FC236}">
              <a16:creationId xmlns:a16="http://schemas.microsoft.com/office/drawing/2014/main" id="{C5E764C8-8DC9-431B-AB00-7EF021A715C6}"/>
            </a:ext>
          </a:extLst>
        </xdr:cNvPr>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308,937
300,724
92.78
119,422,549
118,925,365
68,544
61,709,952
82,907,364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人件費に係る経常収支比率は、パートタイムの会計年度任用職員の増加などにより充当一般財源が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今後は、民間企業で進む賃上げの波及によるベースアップが想定されるため、事業の取捨選択や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適正な人員配置を実施し、人件費の適正化に努める。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45357</xdr:rowOff>
    </xdr:from>
    <xdr:to>
      <xdr:col>24</xdr:col>
      <xdr:colOff>25400</xdr:colOff>
      <xdr:row>42</xdr:row>
      <xdr:rowOff>78015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746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50092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78015</xdr:rowOff>
    </xdr:from>
    <xdr:to>
      <xdr:col>24</xdr:col>
      <xdr:colOff>114300</xdr:colOff>
      <xdr:row>42</xdr:row>
      <xdr:rowOff>78015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131734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45357</xdr:rowOff>
    </xdr:from>
    <xdr:to>
      <xdr:col>24</xdr:col>
      <xdr:colOff>114300</xdr:colOff>
      <xdr:row>34</xdr:row>
      <xdr:rowOff>45357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7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53522</xdr:rowOff>
    </xdr:from>
    <xdr:to>
      <xdr:col>24</xdr:col>
      <xdr:colOff>25400</xdr:colOff>
      <xdr:row>35</xdr:row>
      <xdr:rowOff>118836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542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36</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542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84364</xdr:rowOff>
    </xdr:from>
    <xdr:to>
      <xdr:col>20</xdr:col>
      <xdr:colOff>38100</xdr:colOff>
      <xdr:row>38</xdr:row>
      <xdr:rowOff>14514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170742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102507</xdr:rowOff>
    </xdr:from>
    <xdr:to>
      <xdr:col>15</xdr:col>
      <xdr:colOff>98425</xdr:colOff>
      <xdr:row>36</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60357"/>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108857</xdr:rowOff>
    </xdr:from>
    <xdr:to>
      <xdr:col>15</xdr:col>
      <xdr:colOff>149225</xdr:colOff>
      <xdr:row>39</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23784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2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125186</xdr:rowOff>
    </xdr:from>
    <xdr:to>
      <xdr:col>11</xdr:col>
      <xdr:colOff>60325</xdr:colOff>
      <xdr:row>37</xdr:row>
      <xdr:rowOff>55336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40113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2722</xdr:rowOff>
    </xdr:from>
    <xdr:to>
      <xdr:col>20</xdr:col>
      <xdr:colOff>38100</xdr:colOff>
      <xdr:row>35</xdr:row>
      <xdr:rowOff>104322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114499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43543</xdr:rowOff>
    </xdr:from>
    <xdr:to>
      <xdr:col>15</xdr:col>
      <xdr:colOff>149225</xdr:colOff>
      <xdr:row>36</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51707</xdr:rowOff>
    </xdr:from>
    <xdr:to>
      <xdr:col>11</xdr:col>
      <xdr:colOff>60325</xdr:colOff>
      <xdr:row>33</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163484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物件費に係る経常収支比率は、光熱水費の増加や新たに重層的支援整備事業を実施したことなどにより充当一般財源が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億円増加し、前年度に比べ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増加に伴う委託料の増加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こうした費用の増加が見込まれるため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、事業の見直し等による経費の削減に努める。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155575</xdr:rowOff>
    </xdr:from>
    <xdr:to>
      <xdr:col>82</xdr:col>
      <xdr:colOff>107950</xdr:colOff>
      <xdr:row>16</xdr:row>
      <xdr:rowOff>84138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72732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155575</xdr:rowOff>
    </xdr:from>
    <xdr:to>
      <xdr:col>78</xdr:col>
      <xdr:colOff>69850</xdr:colOff>
      <xdr:row>16</xdr:row>
      <xdr:rowOff>55563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7273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55563</xdr:rowOff>
    </xdr:from>
    <xdr:to>
      <xdr:col>73</xdr:col>
      <xdr:colOff>180975</xdr:colOff>
      <xdr:row>17</xdr:row>
      <xdr:rowOff>55563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79876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55563</xdr:rowOff>
    </xdr:from>
    <xdr:to>
      <xdr:col>69</xdr:col>
      <xdr:colOff>92075</xdr:colOff>
      <xdr:row>17</xdr:row>
      <xdr:rowOff>55563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97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33338</xdr:rowOff>
    </xdr:from>
    <xdr:to>
      <xdr:col>82</xdr:col>
      <xdr:colOff>158750</xdr:colOff>
      <xdr:row>16</xdr:row>
      <xdr:rowOff>134938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7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49865</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6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104775</xdr:rowOff>
    </xdr:from>
    <xdr:to>
      <xdr:col>78</xdr:col>
      <xdr:colOff>120650</xdr:colOff>
      <xdr:row>16</xdr:row>
      <xdr:rowOff>34925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19702</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76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4763</xdr:rowOff>
    </xdr:from>
    <xdr:to>
      <xdr:col>74</xdr:col>
      <xdr:colOff>31750</xdr:colOff>
      <xdr:row>16</xdr:row>
      <xdr:rowOff>106363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7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91140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83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4763</xdr:rowOff>
    </xdr:from>
    <xdr:to>
      <xdr:col>69</xdr:col>
      <xdr:colOff>142875</xdr:colOff>
      <xdr:row>17</xdr:row>
      <xdr:rowOff>106363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9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91140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00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4763</xdr:rowOff>
    </xdr:from>
    <xdr:to>
      <xdr:col>65</xdr:col>
      <xdr:colOff>53975</xdr:colOff>
      <xdr:row>17</xdr:row>
      <xdr:rowOff>106363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9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91140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00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扶助費に係る経常収支比率は、私立保育園の開園に伴う児童福祉費の増加やサービス利用の増加に伴う障がい者福祉費の増加などにより充当一般財源が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億円増加し、前年度に比べ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障がい者福祉費や老人福祉費は増加傾向であり、今後も扶助費は増加する見込みであるため、事業の見直し等による経費の削減に努める。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102833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10283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61</xdr:row>
      <xdr:rowOff>86178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3323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61</xdr:row>
      <xdr:rowOff>86178</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10397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108857</xdr:rowOff>
    </xdr:from>
    <xdr:to>
      <xdr:col>24</xdr:col>
      <xdr:colOff>76200</xdr:colOff>
      <xdr:row>61</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17434</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35378</xdr:rowOff>
    </xdr:from>
    <xdr:to>
      <xdr:col>11</xdr:col>
      <xdr:colOff>60325</xdr:colOff>
      <xdr:row>61</xdr:row>
      <xdr:rowOff>136978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121755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主なものとして、維持補修費に係る経常収支比率について、河川排水路等管理費や学校管理費の増加などにより充当一般財源が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今後は、維持補修費のほか、投資及び出資金・貸付金における公共下水道事業会計繰出金が西部地区における調整池整備の進捗に伴い増加する見込みであるため、市税などの経常一般財源等の確保に努める。</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10223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158750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158750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21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95250</xdr:rowOff>
    </xdr:from>
    <xdr:to>
      <xdr:col>69</xdr:col>
      <xdr:colOff>92075</xdr:colOff>
      <xdr:row>59</xdr:row>
      <xdr:rowOff>95250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130827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補助費等に係る経常収支比率は、救急医療の確保に要する経費の増加に伴う市民病院事業会計繰出金の増加などにより充当一般財源が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億円増加し、前年度に比べ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補助金が担う役割やその果たすべき目的が時勢にあったものか等について適宜見直し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1300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4782800" y="6130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82567</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収支比率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前年度に償還を終えた金額が大きかったことから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元利償還金は減額となったものの、経常収入も減額となったため、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同規模</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今後は、公共施設の老朽化対策として、大規模</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が続くことにより公債費の増加が見込まれるが、計画的な借入を行い、安定した財政運営に努める。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66039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096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134620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149861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149861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先にもあったが、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税収等を踏まえ臨時財政対策債発行可能額が著しく上昇したためであり、臨時財政対策債発行可能額を除いた数値は前年度と同程度である。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しかしながら、引き続き高い水準にあるとともに、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今後も障がい者福祉費などの扶助費や、公共施設の老朽化等による施設管理費等の物件費の増加が見込まれるため、事業の選択等を行い、持続可能な財政運営に努める。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132443</xdr:rowOff>
    </xdr:from>
    <xdr:to>
      <xdr:col>82</xdr:col>
      <xdr:colOff>107950</xdr:colOff>
      <xdr:row>78</xdr:row>
      <xdr:rowOff>116114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31626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132443</xdr:rowOff>
    </xdr:from>
    <xdr:to>
      <xdr:col>78</xdr:col>
      <xdr:colOff>69850</xdr:colOff>
      <xdr:row>78</xdr:row>
      <xdr:rowOff>137886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3162643"/>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137886</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893800" y="133694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167821</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004800" y="13271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65314</xdr:rowOff>
    </xdr:from>
    <xdr:to>
      <xdr:col>82</xdr:col>
      <xdr:colOff>158750</xdr:colOff>
      <xdr:row>78</xdr:row>
      <xdr:rowOff>166914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37391</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81643</xdr:rowOff>
    </xdr:from>
    <xdr:to>
      <xdr:col>78</xdr:col>
      <xdr:colOff>120650</xdr:colOff>
      <xdr:row>77</xdr:row>
      <xdr:rowOff>11793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87086</xdr:rowOff>
    </xdr:from>
    <xdr:to>
      <xdr:col>74</xdr:col>
      <xdr:colOff>31750</xdr:colOff>
      <xdr:row>79</xdr:row>
      <xdr:rowOff>17236</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2013</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92558</xdr:rowOff>
    </xdr:from>
    <xdr:to>
      <xdr:col>29</xdr:col>
      <xdr:colOff>127000</xdr:colOff>
      <xdr:row>19</xdr:row>
      <xdr:rowOff>129689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97733"/>
          <a:ext cx="647700" cy="37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129689</xdr:rowOff>
    </xdr:from>
    <xdr:to>
      <xdr:col>26</xdr:col>
      <xdr:colOff>50800</xdr:colOff>
      <xdr:row>20</xdr:row>
      <xdr:rowOff>4840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34864"/>
          <a:ext cx="698500" cy="4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4840</xdr:rowOff>
    </xdr:from>
    <xdr:to>
      <xdr:col>22</xdr:col>
      <xdr:colOff>114300</xdr:colOff>
      <xdr:row>20</xdr:row>
      <xdr:rowOff>126684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81465"/>
          <a:ext cx="698500" cy="12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126684</xdr:rowOff>
    </xdr:from>
    <xdr:to>
      <xdr:col>18</xdr:col>
      <xdr:colOff>177800</xdr:colOff>
      <xdr:row>20</xdr:row>
      <xdr:rowOff>161170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03309"/>
          <a:ext cx="698500" cy="3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41758</xdr:rowOff>
    </xdr:from>
    <xdr:to>
      <xdr:col>29</xdr:col>
      <xdr:colOff>177800</xdr:colOff>
      <xdr:row>19</xdr:row>
      <xdr:rowOff>143358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121785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78889</xdr:rowOff>
    </xdr:from>
    <xdr:to>
      <xdr:col>26</xdr:col>
      <xdr:colOff>101600</xdr:colOff>
      <xdr:row>20</xdr:row>
      <xdr:rowOff>9039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8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165266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70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125490</xdr:rowOff>
    </xdr:from>
    <xdr:to>
      <xdr:col>22</xdr:col>
      <xdr:colOff>165100</xdr:colOff>
      <xdr:row>20</xdr:row>
      <xdr:rowOff>55640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3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40417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1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75884</xdr:rowOff>
    </xdr:from>
    <xdr:to>
      <xdr:col>19</xdr:col>
      <xdr:colOff>38100</xdr:colOff>
      <xdr:row>21</xdr:row>
      <xdr:rowOff>6034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5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162261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110370</xdr:rowOff>
    </xdr:from>
    <xdr:to>
      <xdr:col>15</xdr:col>
      <xdr:colOff>101600</xdr:colOff>
      <xdr:row>21</xdr:row>
      <xdr:rowOff>40520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86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25297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7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98958</xdr:rowOff>
    </xdr:from>
    <xdr:to>
      <xdr:col>29</xdr:col>
      <xdr:colOff>127000</xdr:colOff>
      <xdr:row>37</xdr:row>
      <xdr:rowOff>145897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23658"/>
          <a:ext cx="6477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51753</xdr:rowOff>
    </xdr:from>
    <xdr:to>
      <xdr:col>26</xdr:col>
      <xdr:colOff>50800</xdr:colOff>
      <xdr:row>37</xdr:row>
      <xdr:rowOff>145897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76453"/>
          <a:ext cx="698500" cy="9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51753</xdr:rowOff>
    </xdr:from>
    <xdr:to>
      <xdr:col>22</xdr:col>
      <xdr:colOff>114300</xdr:colOff>
      <xdr:row>37</xdr:row>
      <xdr:rowOff>113170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76453"/>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113170</xdr:rowOff>
    </xdr:from>
    <xdr:to>
      <xdr:col>18</xdr:col>
      <xdr:colOff>177800</xdr:colOff>
      <xdr:row>37</xdr:row>
      <xdr:rowOff>194590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37870"/>
          <a:ext cx="698500" cy="8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48158</xdr:rowOff>
    </xdr:from>
    <xdr:to>
      <xdr:col>29</xdr:col>
      <xdr:colOff>177800</xdr:colOff>
      <xdr:row>37</xdr:row>
      <xdr:rowOff>149758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72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20235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4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95097</xdr:rowOff>
    </xdr:from>
    <xdr:to>
      <xdr:col>26</xdr:col>
      <xdr:colOff>101600</xdr:colOff>
      <xdr:row>37</xdr:row>
      <xdr:rowOff>196697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1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35424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8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953</xdr:rowOff>
    </xdr:from>
    <xdr:to>
      <xdr:col>22</xdr:col>
      <xdr:colOff>165100</xdr:colOff>
      <xdr:row>37</xdr:row>
      <xdr:rowOff>102553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2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284180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9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62370</xdr:rowOff>
    </xdr:from>
    <xdr:to>
      <xdr:col>19</xdr:col>
      <xdr:colOff>38100</xdr:colOff>
      <xdr:row>37</xdr:row>
      <xdr:rowOff>163970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8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5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143790</xdr:rowOff>
    </xdr:from>
    <xdr:to>
      <xdr:col>15</xdr:col>
      <xdr:colOff>101600</xdr:colOff>
      <xdr:row>37</xdr:row>
      <xdr:rowOff>245390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6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230167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308,937
300,724
92.78
119,422,549
118,925,365
68,544
61,709,952
82,907,364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18509</xdr:rowOff>
    </xdr:from>
    <xdr:to>
      <xdr:col>24</xdr:col>
      <xdr:colOff>63500</xdr:colOff>
      <xdr:row>37</xdr:row>
      <xdr:rowOff>44210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2159"/>
          <a:ext cx="8382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44210</xdr:rowOff>
    </xdr:from>
    <xdr:to>
      <xdr:col>19</xdr:col>
      <xdr:colOff>177800</xdr:colOff>
      <xdr:row>37</xdr:row>
      <xdr:rowOff>83138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7860"/>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83138</xdr:rowOff>
    </xdr:from>
    <xdr:to>
      <xdr:col>15</xdr:col>
      <xdr:colOff>50800</xdr:colOff>
      <xdr:row>38</xdr:row>
      <xdr:rowOff>108643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26788"/>
          <a:ext cx="889000" cy="19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108643</xdr:rowOff>
    </xdr:from>
    <xdr:to>
      <xdr:col>10</xdr:col>
      <xdr:colOff>114300</xdr:colOff>
      <xdr:row>38</xdr:row>
      <xdr:rowOff>110505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3743"/>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139159</xdr:rowOff>
    </xdr:from>
    <xdr:to>
      <xdr:col>24</xdr:col>
      <xdr:colOff>114300</xdr:colOff>
      <xdr:row>37</xdr:row>
      <xdr:rowOff>69309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117586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8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164860</xdr:rowOff>
    </xdr:from>
    <xdr:to>
      <xdr:col>20</xdr:col>
      <xdr:colOff>38100</xdr:colOff>
      <xdr:row>37</xdr:row>
      <xdr:rowOff>95010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86137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32338</xdr:rowOff>
    </xdr:from>
    <xdr:to>
      <xdr:col>15</xdr:col>
      <xdr:colOff>101600</xdr:colOff>
      <xdr:row>37</xdr:row>
      <xdr:rowOff>133938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125065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6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57843</xdr:rowOff>
    </xdr:from>
    <xdr:to>
      <xdr:col>10</xdr:col>
      <xdr:colOff>165100</xdr:colOff>
      <xdr:row>38</xdr:row>
      <xdr:rowOff>159443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150570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59705</xdr:rowOff>
    </xdr:from>
    <xdr:to>
      <xdr:col>6</xdr:col>
      <xdr:colOff>38100</xdr:colOff>
      <xdr:row>38</xdr:row>
      <xdr:rowOff>161305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152432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24791</xdr:rowOff>
    </xdr:from>
    <xdr:to>
      <xdr:col>24</xdr:col>
      <xdr:colOff>63500</xdr:colOff>
      <xdr:row>56</xdr:row>
      <xdr:rowOff>112192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25991"/>
          <a:ext cx="8382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112192</xdr:rowOff>
    </xdr:from>
    <xdr:to>
      <xdr:col>19</xdr:col>
      <xdr:colOff>177800</xdr:colOff>
      <xdr:row>58</xdr:row>
      <xdr:rowOff>48831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3392"/>
          <a:ext cx="889000" cy="27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84455</xdr:rowOff>
    </xdr:from>
    <xdr:to>
      <xdr:col>15</xdr:col>
      <xdr:colOff>50800</xdr:colOff>
      <xdr:row>58</xdr:row>
      <xdr:rowOff>48831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57105"/>
          <a:ext cx="889000" cy="1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84455</xdr:rowOff>
    </xdr:from>
    <xdr:to>
      <xdr:col>10</xdr:col>
      <xdr:colOff>114300</xdr:colOff>
      <xdr:row>58</xdr:row>
      <xdr:rowOff>11532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57105"/>
          <a:ext cx="8890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145441</xdr:rowOff>
    </xdr:from>
    <xdr:to>
      <xdr:col>24</xdr:col>
      <xdr:colOff>114300</xdr:colOff>
      <xdr:row>56</xdr:row>
      <xdr:rowOff>75591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123868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61392</xdr:rowOff>
    </xdr:from>
    <xdr:to>
      <xdr:col>20</xdr:col>
      <xdr:colOff>38100</xdr:colOff>
      <xdr:row>56</xdr:row>
      <xdr:rowOff>162992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154119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169481</xdr:rowOff>
    </xdr:from>
    <xdr:to>
      <xdr:col>15</xdr:col>
      <xdr:colOff>101600</xdr:colOff>
      <xdr:row>58</xdr:row>
      <xdr:rowOff>99631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90758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33655</xdr:rowOff>
    </xdr:from>
    <xdr:to>
      <xdr:col>10</xdr:col>
      <xdr:colOff>165100</xdr:colOff>
      <xdr:row>57</xdr:row>
      <xdr:rowOff>135255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126382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132182</xdr:rowOff>
    </xdr:from>
    <xdr:to>
      <xdr:col>6</xdr:col>
      <xdr:colOff>38100</xdr:colOff>
      <xdr:row>58</xdr:row>
      <xdr:rowOff>62332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53459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140523</xdr:rowOff>
    </xdr:from>
    <xdr:to>
      <xdr:col>24</xdr:col>
      <xdr:colOff>63500</xdr:colOff>
      <xdr:row>76</xdr:row>
      <xdr:rowOff>150718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70723"/>
          <a:ext cx="8382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147657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140523</xdr:rowOff>
    </xdr:from>
    <xdr:to>
      <xdr:col>19</xdr:col>
      <xdr:colOff>177800</xdr:colOff>
      <xdr:row>77</xdr:row>
      <xdr:rowOff>14153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7072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96221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7294</xdr:rowOff>
    </xdr:from>
    <xdr:to>
      <xdr:col>15</xdr:col>
      <xdr:colOff>50800</xdr:colOff>
      <xdr:row>77</xdr:row>
      <xdr:rowOff>14153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0894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99102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1352</xdr:rowOff>
    </xdr:from>
    <xdr:to>
      <xdr:col>10</xdr:col>
      <xdr:colOff>114300</xdr:colOff>
      <xdr:row>77</xdr:row>
      <xdr:rowOff>7294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03002"/>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141668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147063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99918</xdr:rowOff>
    </xdr:from>
    <xdr:to>
      <xdr:col>24</xdr:col>
      <xdr:colOff>114300</xdr:colOff>
      <xdr:row>77</xdr:row>
      <xdr:rowOff>30068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122795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89723</xdr:rowOff>
    </xdr:from>
    <xdr:to>
      <xdr:col>20</xdr:col>
      <xdr:colOff>38100</xdr:colOff>
      <xdr:row>77</xdr:row>
      <xdr:rowOff>19873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36400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134803</xdr:rowOff>
    </xdr:from>
    <xdr:to>
      <xdr:col>15</xdr:col>
      <xdr:colOff>101600</xdr:colOff>
      <xdr:row>77</xdr:row>
      <xdr:rowOff>64953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81480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127944</xdr:rowOff>
    </xdr:from>
    <xdr:to>
      <xdr:col>10</xdr:col>
      <xdr:colOff>165100</xdr:colOff>
      <xdr:row>77</xdr:row>
      <xdr:rowOff>58094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74622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122002</xdr:rowOff>
    </xdr:from>
    <xdr:to>
      <xdr:col>6</xdr:col>
      <xdr:colOff>38100</xdr:colOff>
      <xdr:row>77</xdr:row>
      <xdr:rowOff>52152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68678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20789</xdr:rowOff>
    </xdr:from>
    <xdr:to>
      <xdr:col>24</xdr:col>
      <xdr:colOff>63500</xdr:colOff>
      <xdr:row>96</xdr:row>
      <xdr:rowOff>38049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08539"/>
          <a:ext cx="838200" cy="18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20789</xdr:rowOff>
    </xdr:from>
    <xdr:to>
      <xdr:col>19</xdr:col>
      <xdr:colOff>177800</xdr:colOff>
      <xdr:row>97</xdr:row>
      <xdr:rowOff>163988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8539"/>
          <a:ext cx="889000" cy="48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163988</xdr:rowOff>
    </xdr:from>
    <xdr:to>
      <xdr:col>15</xdr:col>
      <xdr:colOff>50800</xdr:colOff>
      <xdr:row>98</xdr:row>
      <xdr:rowOff>76188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94638"/>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76188</xdr:rowOff>
    </xdr:from>
    <xdr:to>
      <xdr:col>10</xdr:col>
      <xdr:colOff>114300</xdr:colOff>
      <xdr:row>99</xdr:row>
      <xdr:rowOff>26981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78288"/>
          <a:ext cx="889000" cy="1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158699</xdr:rowOff>
    </xdr:from>
    <xdr:to>
      <xdr:col>24</xdr:col>
      <xdr:colOff>114300</xdr:colOff>
      <xdr:row>96</xdr:row>
      <xdr:rowOff>88849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137126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141439</xdr:rowOff>
    </xdr:from>
    <xdr:to>
      <xdr:col>20</xdr:col>
      <xdr:colOff>38100</xdr:colOff>
      <xdr:row>95</xdr:row>
      <xdr:rowOff>71589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62716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5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113188</xdr:rowOff>
    </xdr:from>
    <xdr:to>
      <xdr:col>15</xdr:col>
      <xdr:colOff>101600</xdr:colOff>
      <xdr:row>98</xdr:row>
      <xdr:rowOff>43338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34465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25388</xdr:rowOff>
    </xdr:from>
    <xdr:to>
      <xdr:col>10</xdr:col>
      <xdr:colOff>165100</xdr:colOff>
      <xdr:row>98</xdr:row>
      <xdr:rowOff>126988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118115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147631</xdr:rowOff>
    </xdr:from>
    <xdr:to>
      <xdr:col>6</xdr:col>
      <xdr:colOff>38100</xdr:colOff>
      <xdr:row>99</xdr:row>
      <xdr:rowOff>77781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68908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4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15202</xdr:rowOff>
    </xdr:from>
    <xdr:to>
      <xdr:col>55</xdr:col>
      <xdr:colOff>0</xdr:colOff>
      <xdr:row>39</xdr:row>
      <xdr:rowOff>91199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701752"/>
          <a:ext cx="838200" cy="7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85014</xdr:rowOff>
    </xdr:from>
    <xdr:to>
      <xdr:col>50</xdr:col>
      <xdr:colOff>114300</xdr:colOff>
      <xdr:row>39</xdr:row>
      <xdr:rowOff>91199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99964"/>
          <a:ext cx="889000" cy="137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85014</xdr:rowOff>
    </xdr:from>
    <xdr:to>
      <xdr:col>45</xdr:col>
      <xdr:colOff>177800</xdr:colOff>
      <xdr:row>39</xdr:row>
      <xdr:rowOff>66853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99964"/>
          <a:ext cx="889000" cy="13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59386</xdr:rowOff>
    </xdr:from>
    <xdr:to>
      <xdr:col>41</xdr:col>
      <xdr:colOff>50800</xdr:colOff>
      <xdr:row>39</xdr:row>
      <xdr:rowOff>66853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45936"/>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135852</xdr:rowOff>
    </xdr:from>
    <xdr:to>
      <xdr:col>55</xdr:col>
      <xdr:colOff>50800</xdr:colOff>
      <xdr:row>39</xdr:row>
      <xdr:rowOff>66002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50779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6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40399</xdr:rowOff>
    </xdr:from>
    <xdr:to>
      <xdr:col>50</xdr:col>
      <xdr:colOff>165100</xdr:colOff>
      <xdr:row>39</xdr:row>
      <xdr:rowOff>141999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7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133126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8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34214</xdr:rowOff>
    </xdr:from>
    <xdr:to>
      <xdr:col>46</xdr:col>
      <xdr:colOff>38100</xdr:colOff>
      <xdr:row>31</xdr:row>
      <xdr:rowOff>135814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126941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4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16053</xdr:rowOff>
    </xdr:from>
    <xdr:to>
      <xdr:col>41</xdr:col>
      <xdr:colOff>101600</xdr:colOff>
      <xdr:row>39</xdr:row>
      <xdr:rowOff>117653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8586</xdr:rowOff>
    </xdr:from>
    <xdr:to>
      <xdr:col>36</xdr:col>
      <xdr:colOff>165100</xdr:colOff>
      <xdr:row>39</xdr:row>
      <xdr:rowOff>110186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101313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127489</xdr:rowOff>
    </xdr:from>
    <xdr:to>
      <xdr:col>55</xdr:col>
      <xdr:colOff>0</xdr:colOff>
      <xdr:row>55</xdr:row>
      <xdr:rowOff>120497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85789"/>
          <a:ext cx="838200" cy="16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120497</xdr:rowOff>
    </xdr:from>
    <xdr:to>
      <xdr:col>50</xdr:col>
      <xdr:colOff>114300</xdr:colOff>
      <xdr:row>56</xdr:row>
      <xdr:rowOff>10788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550247"/>
          <a:ext cx="889000" cy="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10788</xdr:rowOff>
    </xdr:from>
    <xdr:to>
      <xdr:col>45</xdr:col>
      <xdr:colOff>177800</xdr:colOff>
      <xdr:row>57</xdr:row>
      <xdr:rowOff>117507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11988"/>
          <a:ext cx="889000" cy="27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117507</xdr:rowOff>
    </xdr:from>
    <xdr:to>
      <xdr:col>41</xdr:col>
      <xdr:colOff>50800</xdr:colOff>
      <xdr:row>57</xdr:row>
      <xdr:rowOff>118002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9015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76689</xdr:rowOff>
    </xdr:from>
    <xdr:to>
      <xdr:col>55</xdr:col>
      <xdr:colOff>50800</xdr:colOff>
      <xdr:row>55</xdr:row>
      <xdr:rowOff>6839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99566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69697</xdr:rowOff>
    </xdr:from>
    <xdr:to>
      <xdr:col>50</xdr:col>
      <xdr:colOff>165100</xdr:colOff>
      <xdr:row>55</xdr:row>
      <xdr:rowOff>171297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16374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2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131438</xdr:rowOff>
    </xdr:from>
    <xdr:to>
      <xdr:col>46</xdr:col>
      <xdr:colOff>38100</xdr:colOff>
      <xdr:row>56</xdr:row>
      <xdr:rowOff>61588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78115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66707</xdr:rowOff>
    </xdr:from>
    <xdr:to>
      <xdr:col>41</xdr:col>
      <xdr:colOff>101600</xdr:colOff>
      <xdr:row>57</xdr:row>
      <xdr:rowOff>168307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159434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67202</xdr:rowOff>
    </xdr:from>
    <xdr:to>
      <xdr:col>36</xdr:col>
      <xdr:colOff>165100</xdr:colOff>
      <xdr:row>57</xdr:row>
      <xdr:rowOff>168802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159929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160861</xdr:rowOff>
    </xdr:from>
    <xdr:to>
      <xdr:col>55</xdr:col>
      <xdr:colOff>0</xdr:colOff>
      <xdr:row>76</xdr:row>
      <xdr:rowOff>131569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676711"/>
          <a:ext cx="838200" cy="4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131569</xdr:rowOff>
    </xdr:from>
    <xdr:to>
      <xdr:col>50</xdr:col>
      <xdr:colOff>114300</xdr:colOff>
      <xdr:row>77</xdr:row>
      <xdr:rowOff>54138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61769"/>
          <a:ext cx="889000" cy="9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54138</xdr:rowOff>
    </xdr:from>
    <xdr:to>
      <xdr:col>45</xdr:col>
      <xdr:colOff>177800</xdr:colOff>
      <xdr:row>78</xdr:row>
      <xdr:rowOff>68540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55788"/>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68540</xdr:rowOff>
    </xdr:from>
    <xdr:to>
      <xdr:col>41</xdr:col>
      <xdr:colOff>50800</xdr:colOff>
      <xdr:row>78</xdr:row>
      <xdr:rowOff>136303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41640"/>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110061</xdr:rowOff>
    </xdr:from>
    <xdr:to>
      <xdr:col>55</xdr:col>
      <xdr:colOff>50800</xdr:colOff>
      <xdr:row>74</xdr:row>
      <xdr:rowOff>40211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6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132938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4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80769</xdr:rowOff>
    </xdr:from>
    <xdr:to>
      <xdr:col>50</xdr:col>
      <xdr:colOff>165100</xdr:colOff>
      <xdr:row>77</xdr:row>
      <xdr:rowOff>10919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27446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3338</xdr:rowOff>
    </xdr:from>
    <xdr:to>
      <xdr:col>46</xdr:col>
      <xdr:colOff>38100</xdr:colOff>
      <xdr:row>77</xdr:row>
      <xdr:rowOff>104938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121465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17740</xdr:rowOff>
    </xdr:from>
    <xdr:to>
      <xdr:col>41</xdr:col>
      <xdr:colOff>101600</xdr:colOff>
      <xdr:row>78</xdr:row>
      <xdr:rowOff>119340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110467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85503</xdr:rowOff>
    </xdr:from>
    <xdr:to>
      <xdr:col>36</xdr:col>
      <xdr:colOff>165100</xdr:colOff>
      <xdr:row>79</xdr:row>
      <xdr:rowOff>15653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6780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5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79905</xdr:rowOff>
    </xdr:from>
    <xdr:to>
      <xdr:col>55</xdr:col>
      <xdr:colOff>0</xdr:colOff>
      <xdr:row>95</xdr:row>
      <xdr:rowOff>126964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196205"/>
          <a:ext cx="838200" cy="2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79905</xdr:rowOff>
    </xdr:from>
    <xdr:to>
      <xdr:col>50</xdr:col>
      <xdr:colOff>114300</xdr:colOff>
      <xdr:row>95</xdr:row>
      <xdr:rowOff>147734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196205"/>
          <a:ext cx="889000" cy="23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147734</xdr:rowOff>
    </xdr:from>
    <xdr:to>
      <xdr:col>45</xdr:col>
      <xdr:colOff>177800</xdr:colOff>
      <xdr:row>96</xdr:row>
      <xdr:rowOff>92413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35484"/>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15537</xdr:rowOff>
    </xdr:from>
    <xdr:to>
      <xdr:col>41</xdr:col>
      <xdr:colOff>50800</xdr:colOff>
      <xdr:row>96</xdr:row>
      <xdr:rowOff>92413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74737"/>
          <a:ext cx="8890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76164</xdr:rowOff>
    </xdr:from>
    <xdr:to>
      <xdr:col>55</xdr:col>
      <xdr:colOff>50800</xdr:colOff>
      <xdr:row>96</xdr:row>
      <xdr:rowOff>6314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54591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34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29105</xdr:rowOff>
    </xdr:from>
    <xdr:to>
      <xdr:col>50</xdr:col>
      <xdr:colOff>165100</xdr:colOff>
      <xdr:row>94</xdr:row>
      <xdr:rowOff>130705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147232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2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96934</xdr:rowOff>
    </xdr:from>
    <xdr:to>
      <xdr:col>46</xdr:col>
      <xdr:colOff>38100</xdr:colOff>
      <xdr:row>96</xdr:row>
      <xdr:rowOff>27084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18211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4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41613</xdr:rowOff>
    </xdr:from>
    <xdr:to>
      <xdr:col>41</xdr:col>
      <xdr:colOff>101600</xdr:colOff>
      <xdr:row>96</xdr:row>
      <xdr:rowOff>143213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134340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5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136187</xdr:rowOff>
    </xdr:from>
    <xdr:to>
      <xdr:col>36</xdr:col>
      <xdr:colOff>165100</xdr:colOff>
      <xdr:row>96</xdr:row>
      <xdr:rowOff>66337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57464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5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148250</xdr:rowOff>
    </xdr:from>
    <xdr:to>
      <xdr:col>85</xdr:col>
      <xdr:colOff>127000</xdr:colOff>
      <xdr:row>77</xdr:row>
      <xdr:rowOff>156296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49900"/>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148250</xdr:rowOff>
    </xdr:from>
    <xdr:to>
      <xdr:col>81</xdr:col>
      <xdr:colOff>50800</xdr:colOff>
      <xdr:row>77</xdr:row>
      <xdr:rowOff>153964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49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153964</xdr:rowOff>
    </xdr:from>
    <xdr:to>
      <xdr:col>76</xdr:col>
      <xdr:colOff>114300</xdr:colOff>
      <xdr:row>77</xdr:row>
      <xdr:rowOff>155747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5561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155747</xdr:rowOff>
    </xdr:from>
    <xdr:to>
      <xdr:col>71</xdr:col>
      <xdr:colOff>177800</xdr:colOff>
      <xdr:row>78</xdr:row>
      <xdr:rowOff>17514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57397"/>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105496</xdr:rowOff>
    </xdr:from>
    <xdr:to>
      <xdr:col>85</xdr:col>
      <xdr:colOff>177800</xdr:colOff>
      <xdr:row>78</xdr:row>
      <xdr:rowOff>35646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83923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97450</xdr:rowOff>
    </xdr:from>
    <xdr:to>
      <xdr:col>81</xdr:col>
      <xdr:colOff>101600</xdr:colOff>
      <xdr:row>78</xdr:row>
      <xdr:rowOff>27600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18727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9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103164</xdr:rowOff>
    </xdr:from>
    <xdr:to>
      <xdr:col>76</xdr:col>
      <xdr:colOff>165100</xdr:colOff>
      <xdr:row>78</xdr:row>
      <xdr:rowOff>33314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24441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9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104947</xdr:rowOff>
    </xdr:from>
    <xdr:to>
      <xdr:col>72</xdr:col>
      <xdr:colOff>38100</xdr:colOff>
      <xdr:row>78</xdr:row>
      <xdr:rowOff>35097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26224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138164</xdr:rowOff>
    </xdr:from>
    <xdr:to>
      <xdr:col>67</xdr:col>
      <xdr:colOff>101600</xdr:colOff>
      <xdr:row>78</xdr:row>
      <xdr:rowOff>68314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59441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27457</xdr:rowOff>
    </xdr:from>
    <xdr:to>
      <xdr:col>85</xdr:col>
      <xdr:colOff>127000</xdr:colOff>
      <xdr:row>98</xdr:row>
      <xdr:rowOff>129772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29557"/>
          <a:ext cx="838200" cy="10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27457</xdr:rowOff>
    </xdr:from>
    <xdr:to>
      <xdr:col>81</xdr:col>
      <xdr:colOff>50800</xdr:colOff>
      <xdr:row>98</xdr:row>
      <xdr:rowOff>65895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29557"/>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65895</xdr:rowOff>
    </xdr:from>
    <xdr:to>
      <xdr:col>76</xdr:col>
      <xdr:colOff>114300</xdr:colOff>
      <xdr:row>98</xdr:row>
      <xdr:rowOff>148909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67995"/>
          <a:ext cx="889000" cy="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83660</xdr:rowOff>
    </xdr:from>
    <xdr:to>
      <xdr:col>71</xdr:col>
      <xdr:colOff>177800</xdr:colOff>
      <xdr:row>98</xdr:row>
      <xdr:rowOff>148909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85760"/>
          <a:ext cx="8890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78972</xdr:rowOff>
    </xdr:from>
    <xdr:to>
      <xdr:col>85</xdr:col>
      <xdr:colOff>177800</xdr:colOff>
      <xdr:row>99</xdr:row>
      <xdr:rowOff>9122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57399</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5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148107</xdr:rowOff>
    </xdr:from>
    <xdr:to>
      <xdr:col>81</xdr:col>
      <xdr:colOff>101600</xdr:colOff>
      <xdr:row>98</xdr:row>
      <xdr:rowOff>78257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69384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87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15095</xdr:rowOff>
    </xdr:from>
    <xdr:to>
      <xdr:col>76</xdr:col>
      <xdr:colOff>165100</xdr:colOff>
      <xdr:row>98</xdr:row>
      <xdr:rowOff>116695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107822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98109</xdr:rowOff>
    </xdr:from>
    <xdr:to>
      <xdr:col>72</xdr:col>
      <xdr:colOff>38100</xdr:colOff>
      <xdr:row>99</xdr:row>
      <xdr:rowOff>28259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19386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9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32860</xdr:rowOff>
    </xdr:from>
    <xdr:to>
      <xdr:col>67</xdr:col>
      <xdr:colOff>101600</xdr:colOff>
      <xdr:row>98</xdr:row>
      <xdr:rowOff>134460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125587</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2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86932</xdr:rowOff>
    </xdr:from>
    <xdr:to>
      <xdr:col>116</xdr:col>
      <xdr:colOff>63500</xdr:colOff>
      <xdr:row>34</xdr:row>
      <xdr:rowOff>155511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744782"/>
          <a:ext cx="8382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96283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31877</xdr:rowOff>
    </xdr:from>
    <xdr:to>
      <xdr:col>111</xdr:col>
      <xdr:colOff>177800</xdr:colOff>
      <xdr:row>34</xdr:row>
      <xdr:rowOff>155511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5861177"/>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31877</xdr:rowOff>
    </xdr:from>
    <xdr:to>
      <xdr:col>107</xdr:col>
      <xdr:colOff>50800</xdr:colOff>
      <xdr:row>35</xdr:row>
      <xdr:rowOff>41021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861177"/>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9970</xdr:rowOff>
    </xdr:from>
    <xdr:to>
      <xdr:col>102</xdr:col>
      <xdr:colOff>114300</xdr:colOff>
      <xdr:row>35</xdr:row>
      <xdr:rowOff>41021</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01072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36132</xdr:rowOff>
    </xdr:from>
    <xdr:to>
      <xdr:col>116</xdr:col>
      <xdr:colOff>114300</xdr:colOff>
      <xdr:row>33</xdr:row>
      <xdr:rowOff>137732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6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59009</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5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104711</xdr:rowOff>
    </xdr:from>
    <xdr:to>
      <xdr:col>112</xdr:col>
      <xdr:colOff>38100</xdr:colOff>
      <xdr:row>35</xdr:row>
      <xdr:rowOff>34861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51388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70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152527</xdr:rowOff>
    </xdr:from>
    <xdr:to>
      <xdr:col>107</xdr:col>
      <xdr:colOff>101600</xdr:colOff>
      <xdr:row>34</xdr:row>
      <xdr:rowOff>82677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99204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5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161671</xdr:rowOff>
    </xdr:from>
    <xdr:to>
      <xdr:col>102</xdr:col>
      <xdr:colOff>165100</xdr:colOff>
      <xdr:row>35</xdr:row>
      <xdr:rowOff>91821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9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108348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7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130620</xdr:rowOff>
    </xdr:from>
    <xdr:to>
      <xdr:col>98</xdr:col>
      <xdr:colOff>38100</xdr:colOff>
      <xdr:row>35</xdr:row>
      <xdr:rowOff>60770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9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77297</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73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36830</xdr:rowOff>
    </xdr:from>
    <xdr:to>
      <xdr:col>116</xdr:col>
      <xdr:colOff>63500</xdr:colOff>
      <xdr:row>57</xdr:row>
      <xdr:rowOff>37287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0948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37287</xdr:rowOff>
    </xdr:from>
    <xdr:to>
      <xdr:col>111</xdr:col>
      <xdr:colOff>177800</xdr:colOff>
      <xdr:row>57</xdr:row>
      <xdr:rowOff>37916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0993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37916</xdr:rowOff>
    </xdr:from>
    <xdr:to>
      <xdr:col>107</xdr:col>
      <xdr:colOff>50800</xdr:colOff>
      <xdr:row>57</xdr:row>
      <xdr:rowOff>38088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10566"/>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38088</xdr:rowOff>
    </xdr:from>
    <xdr:to>
      <xdr:col>102</xdr:col>
      <xdr:colOff>114300</xdr:colOff>
      <xdr:row>57</xdr:row>
      <xdr:rowOff>38373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10738"/>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157480</xdr:rowOff>
    </xdr:from>
    <xdr:to>
      <xdr:col>116</xdr:col>
      <xdr:colOff>114300</xdr:colOff>
      <xdr:row>57</xdr:row>
      <xdr:rowOff>87630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135907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157937</xdr:rowOff>
    </xdr:from>
    <xdr:to>
      <xdr:col>112</xdr:col>
      <xdr:colOff>38100</xdr:colOff>
      <xdr:row>57</xdr:row>
      <xdr:rowOff>88087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79214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158566</xdr:rowOff>
    </xdr:from>
    <xdr:to>
      <xdr:col>107</xdr:col>
      <xdr:colOff>101600</xdr:colOff>
      <xdr:row>57</xdr:row>
      <xdr:rowOff>88716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79843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158738</xdr:rowOff>
    </xdr:from>
    <xdr:to>
      <xdr:col>102</xdr:col>
      <xdr:colOff>165100</xdr:colOff>
      <xdr:row>57</xdr:row>
      <xdr:rowOff>88888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80015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85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159023</xdr:rowOff>
    </xdr:from>
    <xdr:to>
      <xdr:col>98</xdr:col>
      <xdr:colOff>38100</xdr:colOff>
      <xdr:row>57</xdr:row>
      <xdr:rowOff>89173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80300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133756</xdr:rowOff>
    </xdr:from>
    <xdr:to>
      <xdr:col>116</xdr:col>
      <xdr:colOff>63500</xdr:colOff>
      <xdr:row>75</xdr:row>
      <xdr:rowOff>143266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992506"/>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143266</xdr:rowOff>
    </xdr:from>
    <xdr:to>
      <xdr:col>111</xdr:col>
      <xdr:colOff>177800</xdr:colOff>
      <xdr:row>75</xdr:row>
      <xdr:rowOff>162378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02016"/>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162378</xdr:rowOff>
    </xdr:from>
    <xdr:to>
      <xdr:col>107</xdr:col>
      <xdr:colOff>50800</xdr:colOff>
      <xdr:row>76</xdr:row>
      <xdr:rowOff>55438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21128"/>
          <a:ext cx="889000" cy="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55438</xdr:rowOff>
    </xdr:from>
    <xdr:to>
      <xdr:col>102</xdr:col>
      <xdr:colOff>114300</xdr:colOff>
      <xdr:row>76</xdr:row>
      <xdr:rowOff>85065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85638"/>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82956</xdr:rowOff>
    </xdr:from>
    <xdr:to>
      <xdr:col>116</xdr:col>
      <xdr:colOff>114300</xdr:colOff>
      <xdr:row>76</xdr:row>
      <xdr:rowOff>13106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61383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92466</xdr:rowOff>
    </xdr:from>
    <xdr:to>
      <xdr:col>112</xdr:col>
      <xdr:colOff>38100</xdr:colOff>
      <xdr:row>76</xdr:row>
      <xdr:rowOff>22616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39143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7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111577</xdr:rowOff>
    </xdr:from>
    <xdr:to>
      <xdr:col>107</xdr:col>
      <xdr:colOff>101600</xdr:colOff>
      <xdr:row>76</xdr:row>
      <xdr:rowOff>41728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703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32855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4638</xdr:rowOff>
    </xdr:from>
    <xdr:to>
      <xdr:col>102</xdr:col>
      <xdr:colOff>165100</xdr:colOff>
      <xdr:row>76</xdr:row>
      <xdr:rowOff>106238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3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97365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2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34265</xdr:rowOff>
    </xdr:from>
    <xdr:to>
      <xdr:col>98</xdr:col>
      <xdr:colOff>38100</xdr:colOff>
      <xdr:row>76</xdr:row>
      <xdr:rowOff>135865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126992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8,633</a:t>
          </a:r>
          <a:r>
            <a:rPr kumimoji="1" lang="ja-JP" altLang="en-US" sz="1300">
              <a:latin typeface="ＭＳ Ｐゴシック" panose="020B0600070205080204" pitchFamily="50" charset="-128"/>
              <a:ea typeface="ＭＳ Ｐゴシック" panose="020B0600070205080204" pitchFamily="50" charset="-128"/>
            </a:rPr>
            <a:t>円の増加となり大幅な増加となっている。中でも新規整備は、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東部調理場新調理棟整備や市営下原住宅第２期整備、保育園整備（２園）などに伴い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普通建設事業の今後については、クリーンセンター第２工場の基幹的改良工事や区画整理事業、公共施設等個別施設計画に基づく大規模改修の実施に伴い、事業費の増額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円の減少となり、減少の要因は前年度に国の経済対策として実施した子育て世帯や非課税世帯等への臨時特別給付金事業に伴うものである。現状は類似団体内平均値を下回っているものの、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障がい者福祉費や老人福祉費は増加傾向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今後も扶助費は増加する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円の増加となっている。これは、公共下水道事業会計や春日井市民病院事業会計に対する出資金が公債費の元金償還の増加に伴い増額したことによるものである。現状は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を大きく上回っており、今後も下水道事業会計の建設は幾つも予定されているため、高い水準で推移していくことが見込まれる。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308,937
300,724
92.78
119,422,549
118,925,365
68,544
61,709,952
82,907,364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122936</xdr:rowOff>
    </xdr:from>
    <xdr:to>
      <xdr:col>24</xdr:col>
      <xdr:colOff>63500</xdr:colOff>
      <xdr:row>39</xdr:row>
      <xdr:rowOff>50546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638036"/>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121412</xdr:rowOff>
    </xdr:from>
    <xdr:to>
      <xdr:col>19</xdr:col>
      <xdr:colOff>177800</xdr:colOff>
      <xdr:row>38</xdr:row>
      <xdr:rowOff>122936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63651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118364</xdr:rowOff>
    </xdr:from>
    <xdr:to>
      <xdr:col>15</xdr:col>
      <xdr:colOff>50800</xdr:colOff>
      <xdr:row>38</xdr:row>
      <xdr:rowOff>121412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63346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48531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109220</xdr:rowOff>
    </xdr:from>
    <xdr:to>
      <xdr:col>10</xdr:col>
      <xdr:colOff>114300</xdr:colOff>
      <xdr:row>38</xdr:row>
      <xdr:rowOff>118364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62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171196</xdr:rowOff>
    </xdr:from>
    <xdr:to>
      <xdr:col>24</xdr:col>
      <xdr:colOff>114300</xdr:colOff>
      <xdr:row>39</xdr:row>
      <xdr:rowOff>101346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86123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72136</xdr:rowOff>
    </xdr:from>
    <xdr:to>
      <xdr:col>20</xdr:col>
      <xdr:colOff>38100</xdr:colOff>
      <xdr:row>39</xdr:row>
      <xdr:rowOff>2286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164863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70612</xdr:rowOff>
    </xdr:from>
    <xdr:to>
      <xdr:col>15</xdr:col>
      <xdr:colOff>101600</xdr:colOff>
      <xdr:row>39</xdr:row>
      <xdr:rowOff>762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163339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67564</xdr:rowOff>
    </xdr:from>
    <xdr:to>
      <xdr:col>10</xdr:col>
      <xdr:colOff>165100</xdr:colOff>
      <xdr:row>38</xdr:row>
      <xdr:rowOff>169164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160291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6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58420</xdr:rowOff>
    </xdr:from>
    <xdr:to>
      <xdr:col>6</xdr:col>
      <xdr:colOff>38100</xdr:colOff>
      <xdr:row>38</xdr:row>
      <xdr:rowOff>160020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151147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163970</xdr:rowOff>
    </xdr:from>
    <xdr:to>
      <xdr:col>24</xdr:col>
      <xdr:colOff>63500</xdr:colOff>
      <xdr:row>59</xdr:row>
      <xdr:rowOff>81153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108070"/>
          <a:ext cx="838200" cy="8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140589</xdr:rowOff>
    </xdr:from>
    <xdr:to>
      <xdr:col>19</xdr:col>
      <xdr:colOff>177800</xdr:colOff>
      <xdr:row>58</xdr:row>
      <xdr:rowOff>163970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84539"/>
          <a:ext cx="889000" cy="12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140589</xdr:rowOff>
    </xdr:from>
    <xdr:to>
      <xdr:col>15</xdr:col>
      <xdr:colOff>50800</xdr:colOff>
      <xdr:row>59</xdr:row>
      <xdr:rowOff>66878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84539"/>
          <a:ext cx="889000" cy="129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46127</xdr:rowOff>
    </xdr:from>
    <xdr:to>
      <xdr:col>10</xdr:col>
      <xdr:colOff>114300</xdr:colOff>
      <xdr:row>59</xdr:row>
      <xdr:rowOff>66878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61677"/>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30353</xdr:rowOff>
    </xdr:from>
    <xdr:to>
      <xdr:col>24</xdr:col>
      <xdr:colOff>114300</xdr:colOff>
      <xdr:row>59</xdr:row>
      <xdr:rowOff>131953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1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116730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113170</xdr:rowOff>
    </xdr:from>
    <xdr:to>
      <xdr:col>20</xdr:col>
      <xdr:colOff>38100</xdr:colOff>
      <xdr:row>59</xdr:row>
      <xdr:rowOff>43320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34447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1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89789</xdr:rowOff>
    </xdr:from>
    <xdr:to>
      <xdr:col>15</xdr:col>
      <xdr:colOff>101600</xdr:colOff>
      <xdr:row>52</xdr:row>
      <xdr:rowOff>19939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11066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92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16078</xdr:rowOff>
    </xdr:from>
    <xdr:to>
      <xdr:col>10</xdr:col>
      <xdr:colOff>165100</xdr:colOff>
      <xdr:row>59</xdr:row>
      <xdr:rowOff>117678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108805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166777</xdr:rowOff>
    </xdr:from>
    <xdr:to>
      <xdr:col>6</xdr:col>
      <xdr:colOff>38100</xdr:colOff>
      <xdr:row>59</xdr:row>
      <xdr:rowOff>96927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88054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73892</xdr:rowOff>
    </xdr:from>
    <xdr:to>
      <xdr:col>24</xdr:col>
      <xdr:colOff>63500</xdr:colOff>
      <xdr:row>75</xdr:row>
      <xdr:rowOff>107439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32642"/>
          <a:ext cx="8382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89001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4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107439</xdr:rowOff>
    </xdr:from>
    <xdr:to>
      <xdr:col>19</xdr:col>
      <xdr:colOff>177800</xdr:colOff>
      <xdr:row>77</xdr:row>
      <xdr:rowOff>160531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66189"/>
          <a:ext cx="889000" cy="3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142933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160531</xdr:rowOff>
    </xdr:from>
    <xdr:to>
      <xdr:col>15</xdr:col>
      <xdr:colOff>50800</xdr:colOff>
      <xdr:row>78</xdr:row>
      <xdr:rowOff>103209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62181"/>
          <a:ext cx="889000" cy="1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103209</xdr:rowOff>
    </xdr:from>
    <xdr:to>
      <xdr:col>10</xdr:col>
      <xdr:colOff>114300</xdr:colOff>
      <xdr:row>79</xdr:row>
      <xdr:rowOff>712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76309"/>
          <a:ext cx="889000" cy="6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23092</xdr:rowOff>
    </xdr:from>
    <xdr:to>
      <xdr:col>24</xdr:col>
      <xdr:colOff>114300</xdr:colOff>
      <xdr:row>75</xdr:row>
      <xdr:rowOff>124692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45969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3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56639</xdr:rowOff>
    </xdr:from>
    <xdr:to>
      <xdr:col>20</xdr:col>
      <xdr:colOff>38100</xdr:colOff>
      <xdr:row>75</xdr:row>
      <xdr:rowOff>158238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1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149365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0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109731</xdr:rowOff>
    </xdr:from>
    <xdr:to>
      <xdr:col>15</xdr:col>
      <xdr:colOff>101600</xdr:colOff>
      <xdr:row>78</xdr:row>
      <xdr:rowOff>39881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31008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0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52409</xdr:rowOff>
    </xdr:from>
    <xdr:to>
      <xdr:col>10</xdr:col>
      <xdr:colOff>165100</xdr:colOff>
      <xdr:row>78</xdr:row>
      <xdr:rowOff>154009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145136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1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121362</xdr:rowOff>
    </xdr:from>
    <xdr:to>
      <xdr:col>6</xdr:col>
      <xdr:colOff>38100</xdr:colOff>
      <xdr:row>79</xdr:row>
      <xdr:rowOff>51512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42639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8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106187</xdr:rowOff>
    </xdr:from>
    <xdr:to>
      <xdr:col>24</xdr:col>
      <xdr:colOff>63500</xdr:colOff>
      <xdr:row>96</xdr:row>
      <xdr:rowOff>9444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93937"/>
          <a:ext cx="838200" cy="7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9444</xdr:rowOff>
    </xdr:from>
    <xdr:to>
      <xdr:col>19</xdr:col>
      <xdr:colOff>177800</xdr:colOff>
      <xdr:row>97</xdr:row>
      <xdr:rowOff>45700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68644"/>
          <a:ext cx="889000" cy="20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45700</xdr:rowOff>
    </xdr:from>
    <xdr:to>
      <xdr:col>15</xdr:col>
      <xdr:colOff>50800</xdr:colOff>
      <xdr:row>98</xdr:row>
      <xdr:rowOff>50363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6350"/>
          <a:ext cx="889000" cy="1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57496</xdr:rowOff>
    </xdr:from>
    <xdr:to>
      <xdr:col>10</xdr:col>
      <xdr:colOff>114300</xdr:colOff>
      <xdr:row>98</xdr:row>
      <xdr:rowOff>50363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88146"/>
          <a:ext cx="889000" cy="16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55387</xdr:rowOff>
    </xdr:from>
    <xdr:to>
      <xdr:col>24</xdr:col>
      <xdr:colOff>114300</xdr:colOff>
      <xdr:row>95</xdr:row>
      <xdr:rowOff>156987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78264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130094</xdr:rowOff>
    </xdr:from>
    <xdr:to>
      <xdr:col>20</xdr:col>
      <xdr:colOff>38100</xdr:colOff>
      <xdr:row>96</xdr:row>
      <xdr:rowOff>60244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51371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166350</xdr:rowOff>
    </xdr:from>
    <xdr:to>
      <xdr:col>15</xdr:col>
      <xdr:colOff>101600</xdr:colOff>
      <xdr:row>97</xdr:row>
      <xdr:rowOff>96500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113027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171013</xdr:rowOff>
    </xdr:from>
    <xdr:to>
      <xdr:col>10</xdr:col>
      <xdr:colOff>165100</xdr:colOff>
      <xdr:row>98</xdr:row>
      <xdr:rowOff>101163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6696</xdr:rowOff>
    </xdr:from>
    <xdr:to>
      <xdr:col>6</xdr:col>
      <xdr:colOff>38100</xdr:colOff>
      <xdr:row>97</xdr:row>
      <xdr:rowOff>108296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124823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1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22134</xdr:rowOff>
    </xdr:from>
    <xdr:to>
      <xdr:col>54</xdr:col>
      <xdr:colOff>189865</xdr:colOff>
      <xdr:row>39</xdr:row>
      <xdr:rowOff>65568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6365784"/>
          <a:ext cx="1270" cy="38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69395</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5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65568</xdr:rowOff>
    </xdr:from>
    <xdr:to>
      <xdr:col>55</xdr:col>
      <xdr:colOff>88900</xdr:colOff>
      <xdr:row>39</xdr:row>
      <xdr:rowOff>65568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52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140261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614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22134</xdr:rowOff>
    </xdr:from>
    <xdr:to>
      <xdr:col>55</xdr:col>
      <xdr:colOff>88900</xdr:colOff>
      <xdr:row>37</xdr:row>
      <xdr:rowOff>22134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36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35850</xdr:rowOff>
    </xdr:from>
    <xdr:to>
      <xdr:col>55</xdr:col>
      <xdr:colOff>0</xdr:colOff>
      <xdr:row>39</xdr:row>
      <xdr:rowOff>65568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350800"/>
          <a:ext cx="838200" cy="140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41891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5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19014</xdr:rowOff>
    </xdr:from>
    <xdr:to>
      <xdr:col>55</xdr:col>
      <xdr:colOff>50800</xdr:colOff>
      <xdr:row>38</xdr:row>
      <xdr:rowOff>120614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3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35850</xdr:rowOff>
    </xdr:from>
    <xdr:to>
      <xdr:col>50</xdr:col>
      <xdr:colOff>114300</xdr:colOff>
      <xdr:row>36</xdr:row>
      <xdr:rowOff>42055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350800"/>
          <a:ext cx="889000" cy="8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100983</xdr:rowOff>
    </xdr:from>
    <xdr:to>
      <xdr:col>50</xdr:col>
      <xdr:colOff>165100</xdr:colOff>
      <xdr:row>38</xdr:row>
      <xdr:rowOff>31133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22260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42055</xdr:rowOff>
    </xdr:from>
    <xdr:to>
      <xdr:col>45</xdr:col>
      <xdr:colOff>177800</xdr:colOff>
      <xdr:row>38</xdr:row>
      <xdr:rowOff>45974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214255"/>
          <a:ext cx="889000" cy="3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136253</xdr:rowOff>
    </xdr:from>
    <xdr:to>
      <xdr:col>46</xdr:col>
      <xdr:colOff>38100</xdr:colOff>
      <xdr:row>38</xdr:row>
      <xdr:rowOff>66403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23114</xdr:rowOff>
    </xdr:from>
    <xdr:to>
      <xdr:col>41</xdr:col>
      <xdr:colOff>50800</xdr:colOff>
      <xdr:row>38</xdr:row>
      <xdr:rowOff>45974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382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127762</xdr:rowOff>
    </xdr:from>
    <xdr:to>
      <xdr:col>41</xdr:col>
      <xdr:colOff>101600</xdr:colOff>
      <xdr:row>38</xdr:row>
      <xdr:rowOff>57912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74439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95105</xdr:rowOff>
    </xdr:from>
    <xdr:to>
      <xdr:col>36</xdr:col>
      <xdr:colOff>165100</xdr:colOff>
      <xdr:row>38</xdr:row>
      <xdr:rowOff>25255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41782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14768</xdr:rowOff>
    </xdr:from>
    <xdr:to>
      <xdr:col>55</xdr:col>
      <xdr:colOff>50800</xdr:colOff>
      <xdr:row>39</xdr:row>
      <xdr:rowOff>116368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101145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1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156500</xdr:rowOff>
    </xdr:from>
    <xdr:to>
      <xdr:col>50</xdr:col>
      <xdr:colOff>165100</xdr:colOff>
      <xdr:row>31</xdr:row>
      <xdr:rowOff>86650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3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103177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0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162705</xdr:rowOff>
    </xdr:from>
    <xdr:to>
      <xdr:col>46</xdr:col>
      <xdr:colOff>38100</xdr:colOff>
      <xdr:row>36</xdr:row>
      <xdr:rowOff>92855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109382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3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166624</xdr:rowOff>
    </xdr:from>
    <xdr:to>
      <xdr:col>41</xdr:col>
      <xdr:colOff>101600</xdr:colOff>
      <xdr:row>38</xdr:row>
      <xdr:rowOff>96774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87901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143764</xdr:rowOff>
    </xdr:from>
    <xdr:to>
      <xdr:col>36</xdr:col>
      <xdr:colOff>165100</xdr:colOff>
      <xdr:row>38</xdr:row>
      <xdr:rowOff>73914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65041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97820</xdr:rowOff>
    </xdr:from>
    <xdr:to>
      <xdr:col>55</xdr:col>
      <xdr:colOff>0</xdr:colOff>
      <xdr:row>58</xdr:row>
      <xdr:rowOff>99330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41920"/>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97500</xdr:rowOff>
    </xdr:from>
    <xdr:to>
      <xdr:col>50</xdr:col>
      <xdr:colOff>114300</xdr:colOff>
      <xdr:row>58</xdr:row>
      <xdr:rowOff>97820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4160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18907</xdr:rowOff>
    </xdr:from>
    <xdr:to>
      <xdr:col>45</xdr:col>
      <xdr:colOff>177800</xdr:colOff>
      <xdr:row>58</xdr:row>
      <xdr:rowOff>97500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63007"/>
          <a:ext cx="8890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167955</xdr:rowOff>
    </xdr:from>
    <xdr:to>
      <xdr:col>41</xdr:col>
      <xdr:colOff>50800</xdr:colOff>
      <xdr:row>58</xdr:row>
      <xdr:rowOff>18907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40605"/>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48530</xdr:rowOff>
    </xdr:from>
    <xdr:to>
      <xdr:col>55</xdr:col>
      <xdr:colOff>50800</xdr:colOff>
      <xdr:row>58</xdr:row>
      <xdr:rowOff>150130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134907</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47020</xdr:rowOff>
    </xdr:from>
    <xdr:to>
      <xdr:col>50</xdr:col>
      <xdr:colOff>165100</xdr:colOff>
      <xdr:row>58</xdr:row>
      <xdr:rowOff>148620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139747</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08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46700</xdr:rowOff>
    </xdr:from>
    <xdr:to>
      <xdr:col>46</xdr:col>
      <xdr:colOff>38100</xdr:colOff>
      <xdr:row>58</xdr:row>
      <xdr:rowOff>148300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139427</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10083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139557</xdr:rowOff>
    </xdr:from>
    <xdr:to>
      <xdr:col>41</xdr:col>
      <xdr:colOff>101600</xdr:colOff>
      <xdr:row>58</xdr:row>
      <xdr:rowOff>69707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60834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117155</xdr:rowOff>
    </xdr:from>
    <xdr:to>
      <xdr:col>36</xdr:col>
      <xdr:colOff>165100</xdr:colOff>
      <xdr:row>58</xdr:row>
      <xdr:rowOff>47305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38432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8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106744</xdr:rowOff>
    </xdr:from>
    <xdr:to>
      <xdr:col>55</xdr:col>
      <xdr:colOff>0</xdr:colOff>
      <xdr:row>77</xdr:row>
      <xdr:rowOff>124003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08394"/>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14960</xdr:rowOff>
    </xdr:from>
    <xdr:to>
      <xdr:col>50</xdr:col>
      <xdr:colOff>114300</xdr:colOff>
      <xdr:row>77</xdr:row>
      <xdr:rowOff>124003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16610"/>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14960</xdr:rowOff>
    </xdr:from>
    <xdr:to>
      <xdr:col>45</xdr:col>
      <xdr:colOff>177800</xdr:colOff>
      <xdr:row>77</xdr:row>
      <xdr:rowOff>86513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16610"/>
          <a:ext cx="8890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86513</xdr:rowOff>
    </xdr:from>
    <xdr:to>
      <xdr:col>41</xdr:col>
      <xdr:colOff>50800</xdr:colOff>
      <xdr:row>77</xdr:row>
      <xdr:rowOff>128612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88163"/>
          <a:ext cx="889000" cy="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55944</xdr:rowOff>
    </xdr:from>
    <xdr:to>
      <xdr:col>55</xdr:col>
      <xdr:colOff>50800</xdr:colOff>
      <xdr:row>77</xdr:row>
      <xdr:rowOff>157544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34371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3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73203</xdr:rowOff>
    </xdr:from>
    <xdr:to>
      <xdr:col>50</xdr:col>
      <xdr:colOff>165100</xdr:colOff>
      <xdr:row>78</xdr:row>
      <xdr:rowOff>3353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165930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6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135610</xdr:rowOff>
    </xdr:from>
    <xdr:to>
      <xdr:col>46</xdr:col>
      <xdr:colOff>38100</xdr:colOff>
      <xdr:row>77</xdr:row>
      <xdr:rowOff>65760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56887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2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35713</xdr:rowOff>
    </xdr:from>
    <xdr:to>
      <xdr:col>41</xdr:col>
      <xdr:colOff>101600</xdr:colOff>
      <xdr:row>77</xdr:row>
      <xdr:rowOff>137313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128440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3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77812</xdr:rowOff>
    </xdr:from>
    <xdr:to>
      <xdr:col>36</xdr:col>
      <xdr:colOff>165100</xdr:colOff>
      <xdr:row>78</xdr:row>
      <xdr:rowOff>7962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170539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109125</xdr:rowOff>
    </xdr:from>
    <xdr:to>
      <xdr:col>55</xdr:col>
      <xdr:colOff>0</xdr:colOff>
      <xdr:row>97</xdr:row>
      <xdr:rowOff>109658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68325"/>
          <a:ext cx="838200" cy="1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84722</xdr:rowOff>
    </xdr:from>
    <xdr:to>
      <xdr:col>50</xdr:col>
      <xdr:colOff>114300</xdr:colOff>
      <xdr:row>97</xdr:row>
      <xdr:rowOff>109658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43922"/>
          <a:ext cx="889000" cy="19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84722</xdr:rowOff>
    </xdr:from>
    <xdr:to>
      <xdr:col>45</xdr:col>
      <xdr:colOff>177800</xdr:colOff>
      <xdr:row>97</xdr:row>
      <xdr:rowOff>106687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43922"/>
          <a:ext cx="889000" cy="1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106687</xdr:rowOff>
    </xdr:from>
    <xdr:to>
      <xdr:col>41</xdr:col>
      <xdr:colOff>50800</xdr:colOff>
      <xdr:row>98</xdr:row>
      <xdr:rowOff>13303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37337"/>
          <a:ext cx="8890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58325</xdr:rowOff>
    </xdr:from>
    <xdr:to>
      <xdr:col>55</xdr:col>
      <xdr:colOff>50800</xdr:colOff>
      <xdr:row>96</xdr:row>
      <xdr:rowOff>159925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81202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58858</xdr:rowOff>
    </xdr:from>
    <xdr:to>
      <xdr:col>50</xdr:col>
      <xdr:colOff>165100</xdr:colOff>
      <xdr:row>97</xdr:row>
      <xdr:rowOff>160458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151585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33922</xdr:rowOff>
    </xdr:from>
    <xdr:to>
      <xdr:col>46</xdr:col>
      <xdr:colOff>38100</xdr:colOff>
      <xdr:row>96</xdr:row>
      <xdr:rowOff>135522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152049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2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55887</xdr:rowOff>
    </xdr:from>
    <xdr:to>
      <xdr:col>41</xdr:col>
      <xdr:colOff>101600</xdr:colOff>
      <xdr:row>97</xdr:row>
      <xdr:rowOff>157487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148614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133953</xdr:rowOff>
    </xdr:from>
    <xdr:to>
      <xdr:col>36</xdr:col>
      <xdr:colOff>165100</xdr:colOff>
      <xdr:row>98</xdr:row>
      <xdr:rowOff>64103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55230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41838</xdr:rowOff>
    </xdr:from>
    <xdr:to>
      <xdr:col>85</xdr:col>
      <xdr:colOff>127000</xdr:colOff>
      <xdr:row>38</xdr:row>
      <xdr:rowOff>73623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56938"/>
          <a:ext cx="8382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24420</xdr:rowOff>
    </xdr:from>
    <xdr:to>
      <xdr:col>81</xdr:col>
      <xdr:colOff>50800</xdr:colOff>
      <xdr:row>38</xdr:row>
      <xdr:rowOff>73623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539520"/>
          <a:ext cx="889000" cy="4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24420</xdr:rowOff>
    </xdr:from>
    <xdr:to>
      <xdr:col>76</xdr:col>
      <xdr:colOff>114300</xdr:colOff>
      <xdr:row>38</xdr:row>
      <xdr:rowOff>170507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39520"/>
          <a:ext cx="889000" cy="1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156900</xdr:rowOff>
    </xdr:from>
    <xdr:to>
      <xdr:col>71</xdr:col>
      <xdr:colOff>177800</xdr:colOff>
      <xdr:row>38</xdr:row>
      <xdr:rowOff>170507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672000"/>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162488</xdr:rowOff>
    </xdr:from>
    <xdr:to>
      <xdr:col>85</xdr:col>
      <xdr:colOff>177800</xdr:colOff>
      <xdr:row>38</xdr:row>
      <xdr:rowOff>92638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140915</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22823</xdr:rowOff>
    </xdr:from>
    <xdr:to>
      <xdr:col>81</xdr:col>
      <xdr:colOff>101600</xdr:colOff>
      <xdr:row>38</xdr:row>
      <xdr:rowOff>124423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115550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145070</xdr:rowOff>
    </xdr:from>
    <xdr:to>
      <xdr:col>76</xdr:col>
      <xdr:colOff>165100</xdr:colOff>
      <xdr:row>38</xdr:row>
      <xdr:rowOff>75220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4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66347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5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119707</xdr:rowOff>
    </xdr:from>
    <xdr:to>
      <xdr:col>72</xdr:col>
      <xdr:colOff>38100</xdr:colOff>
      <xdr:row>39</xdr:row>
      <xdr:rowOff>49857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40984</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68428" y="672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106100</xdr:rowOff>
    </xdr:from>
    <xdr:to>
      <xdr:col>67</xdr:col>
      <xdr:colOff>101600</xdr:colOff>
      <xdr:row>39</xdr:row>
      <xdr:rowOff>36250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27377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71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121069</xdr:rowOff>
    </xdr:from>
    <xdr:to>
      <xdr:col>85</xdr:col>
      <xdr:colOff>127000</xdr:colOff>
      <xdr:row>56</xdr:row>
      <xdr:rowOff>16770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550819"/>
          <a:ext cx="8382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73289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0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16770</xdr:rowOff>
    </xdr:from>
    <xdr:to>
      <xdr:col>81</xdr:col>
      <xdr:colOff>50800</xdr:colOff>
      <xdr:row>56</xdr:row>
      <xdr:rowOff>127508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617970"/>
          <a:ext cx="889000" cy="1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127508</xdr:rowOff>
    </xdr:from>
    <xdr:to>
      <xdr:col>76</xdr:col>
      <xdr:colOff>114300</xdr:colOff>
      <xdr:row>57</xdr:row>
      <xdr:rowOff>70948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28708"/>
          <a:ext cx="8890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70948</xdr:rowOff>
    </xdr:from>
    <xdr:to>
      <xdr:col>71</xdr:col>
      <xdr:colOff>177800</xdr:colOff>
      <xdr:row>57</xdr:row>
      <xdr:rowOff>123355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43598"/>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70269</xdr:rowOff>
    </xdr:from>
    <xdr:to>
      <xdr:col>85</xdr:col>
      <xdr:colOff>177800</xdr:colOff>
      <xdr:row>56</xdr:row>
      <xdr:rowOff>419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93146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3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137420</xdr:rowOff>
    </xdr:from>
    <xdr:to>
      <xdr:col>81</xdr:col>
      <xdr:colOff>101600</xdr:colOff>
      <xdr:row>56</xdr:row>
      <xdr:rowOff>67570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84097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3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76708</xdr:rowOff>
    </xdr:from>
    <xdr:to>
      <xdr:col>76</xdr:col>
      <xdr:colOff>165100</xdr:colOff>
      <xdr:row>57</xdr:row>
      <xdr:rowOff>6858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169435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20148</xdr:rowOff>
    </xdr:from>
    <xdr:to>
      <xdr:col>72</xdr:col>
      <xdr:colOff>38100</xdr:colOff>
      <xdr:row>57</xdr:row>
      <xdr:rowOff>121748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112875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8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72555</xdr:rowOff>
    </xdr:from>
    <xdr:to>
      <xdr:col>67</xdr:col>
      <xdr:colOff>101600</xdr:colOff>
      <xdr:row>58</xdr:row>
      <xdr:rowOff>2705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165282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148250</xdr:rowOff>
    </xdr:from>
    <xdr:to>
      <xdr:col>85</xdr:col>
      <xdr:colOff>127000</xdr:colOff>
      <xdr:row>97</xdr:row>
      <xdr:rowOff>156296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78900"/>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148250</xdr:rowOff>
    </xdr:from>
    <xdr:to>
      <xdr:col>81</xdr:col>
      <xdr:colOff>50800</xdr:colOff>
      <xdr:row>97</xdr:row>
      <xdr:rowOff>153964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78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153964</xdr:rowOff>
    </xdr:from>
    <xdr:to>
      <xdr:col>76</xdr:col>
      <xdr:colOff>114300</xdr:colOff>
      <xdr:row>97</xdr:row>
      <xdr:rowOff>155747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8461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155747</xdr:rowOff>
    </xdr:from>
    <xdr:to>
      <xdr:col>71</xdr:col>
      <xdr:colOff>177800</xdr:colOff>
      <xdr:row>98</xdr:row>
      <xdr:rowOff>17514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86397"/>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105496</xdr:rowOff>
    </xdr:from>
    <xdr:to>
      <xdr:col>85</xdr:col>
      <xdr:colOff>177800</xdr:colOff>
      <xdr:row>98</xdr:row>
      <xdr:rowOff>35646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83923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97450</xdr:rowOff>
    </xdr:from>
    <xdr:to>
      <xdr:col>81</xdr:col>
      <xdr:colOff>101600</xdr:colOff>
      <xdr:row>98</xdr:row>
      <xdr:rowOff>27600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18727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2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103164</xdr:rowOff>
    </xdr:from>
    <xdr:to>
      <xdr:col>76</xdr:col>
      <xdr:colOff>165100</xdr:colOff>
      <xdr:row>98</xdr:row>
      <xdr:rowOff>33314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24441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104947</xdr:rowOff>
    </xdr:from>
    <xdr:to>
      <xdr:col>72</xdr:col>
      <xdr:colOff>38100</xdr:colOff>
      <xdr:row>98</xdr:row>
      <xdr:rowOff>35097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26224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138164</xdr:rowOff>
    </xdr:from>
    <xdr:to>
      <xdr:col>67</xdr:col>
      <xdr:colOff>101600</xdr:colOff>
      <xdr:row>98</xdr:row>
      <xdr:rowOff>68314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59441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総務費は、前年度と比較し</a:t>
          </a:r>
          <a:r>
            <a:rPr kumimoji="1" lang="en-US" altLang="ja-JP" sz="1300">
              <a:latin typeface="ＭＳ Ｐゴシック" panose="020B0600070205080204" pitchFamily="50" charset="-128"/>
              <a:ea typeface="ＭＳ Ｐゴシック" panose="020B0600070205080204" pitchFamily="50" charset="-128"/>
            </a:rPr>
            <a:t>6,979</a:t>
          </a:r>
          <a:r>
            <a:rPr kumimoji="1" lang="ja-JP" altLang="en-US" sz="1300">
              <a:latin typeface="ＭＳ Ｐゴシック" panose="020B0600070205080204" pitchFamily="50" charset="-128"/>
              <a:ea typeface="ＭＳ Ｐゴシック" panose="020B0600070205080204" pitchFamily="50" charset="-128"/>
            </a:rPr>
            <a:t>円の減少となっている。減少した要因は、公共施設等整備基金積立金の積立額の減少などによるものである。</a:t>
          </a:r>
        </a:p>
        <a:p>
          <a:r>
            <a:rPr kumimoji="1" lang="ja-JP" altLang="en-US" sz="1300">
              <a:latin typeface="ＭＳ Ｐゴシック" panose="020B0600070205080204" pitchFamily="50" charset="-128"/>
              <a:ea typeface="ＭＳ Ｐゴシック" panose="020B0600070205080204" pitchFamily="50" charset="-128"/>
            </a:rPr>
            <a:t>民生費は、前年度と比較し</a:t>
          </a:r>
          <a:r>
            <a:rPr kumimoji="1" lang="en-US" altLang="ja-JP" sz="1300">
              <a:latin typeface="ＭＳ Ｐゴシック" panose="020B0600070205080204" pitchFamily="50" charset="-128"/>
              <a:ea typeface="ＭＳ Ｐゴシック" panose="020B0600070205080204" pitchFamily="50" charset="-128"/>
            </a:rPr>
            <a:t>2,348</a:t>
          </a:r>
          <a:r>
            <a:rPr kumimoji="1" lang="ja-JP" altLang="en-US" sz="1300">
              <a:latin typeface="ＭＳ Ｐゴシック" panose="020B0600070205080204" pitchFamily="50" charset="-128"/>
              <a:ea typeface="ＭＳ Ｐゴシック" panose="020B0600070205080204" pitchFamily="50" charset="-128"/>
            </a:rPr>
            <a:t>円の増加となっている。増加した要因は、公立保育園２園の整備や国の経済対策として実施した電力・ガス・食料品等価格高騰緊急支援給付金事業などによるものである。</a:t>
          </a:r>
        </a:p>
        <a:p>
          <a:r>
            <a:rPr kumimoji="1" lang="ja-JP" altLang="en-US" sz="1300">
              <a:latin typeface="ＭＳ Ｐゴシック" panose="020B0600070205080204" pitchFamily="50" charset="-128"/>
              <a:ea typeface="ＭＳ Ｐゴシック" panose="020B0600070205080204" pitchFamily="50" charset="-128"/>
            </a:rPr>
            <a:t>労働費は、前年度と比較し</a:t>
          </a:r>
          <a:r>
            <a:rPr kumimoji="1" lang="en-US" altLang="ja-JP" sz="1300">
              <a:latin typeface="ＭＳ Ｐゴシック" panose="020B0600070205080204" pitchFamily="50" charset="-128"/>
              <a:ea typeface="ＭＳ Ｐゴシック" panose="020B0600070205080204" pitchFamily="50" charset="-128"/>
            </a:rPr>
            <a:t>4,291</a:t>
          </a:r>
          <a:r>
            <a:rPr kumimoji="1" lang="ja-JP" altLang="en-US" sz="1300">
              <a:latin typeface="ＭＳ Ｐゴシック" panose="020B0600070205080204" pitchFamily="50" charset="-128"/>
              <a:ea typeface="ＭＳ Ｐゴシック" panose="020B0600070205080204" pitchFamily="50" charset="-128"/>
            </a:rPr>
            <a:t>円の減少となっている。減少した要因は、前年度にグリーンパレス春日井の大規模改修工事を実施したことによるものである。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土木費は、前年度と比較し</a:t>
          </a:r>
          <a:r>
            <a:rPr kumimoji="1" lang="en-US" altLang="ja-JP" sz="1300">
              <a:latin typeface="ＭＳ Ｐゴシック" panose="020B0600070205080204" pitchFamily="50" charset="-128"/>
              <a:ea typeface="ＭＳ Ｐゴシック" panose="020B0600070205080204" pitchFamily="50" charset="-128"/>
            </a:rPr>
            <a:t>9,028</a:t>
          </a:r>
          <a:r>
            <a:rPr kumimoji="1" lang="ja-JP" altLang="en-US" sz="1300">
              <a:latin typeface="ＭＳ Ｐゴシック" panose="020B0600070205080204" pitchFamily="50" charset="-128"/>
              <a:ea typeface="ＭＳ Ｐゴシック" panose="020B0600070205080204" pitchFamily="50" charset="-128"/>
            </a:rPr>
            <a:t>円の増加となっている。増加した要因は、市営下原住宅２期整備や熊野桜佐地区雨水２・３号調整池整備などを実施したことによるものである。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教育費は、前年度と比較し</a:t>
          </a:r>
          <a:r>
            <a:rPr kumimoji="1" lang="en-US" altLang="ja-JP" sz="1300">
              <a:latin typeface="ＭＳ Ｐゴシック" panose="020B0600070205080204" pitchFamily="50" charset="-128"/>
              <a:ea typeface="ＭＳ Ｐゴシック" panose="020B0600070205080204" pitchFamily="50" charset="-128"/>
            </a:rPr>
            <a:t>3,525</a:t>
          </a:r>
          <a:r>
            <a:rPr kumimoji="1" lang="ja-JP" altLang="en-US" sz="1300">
              <a:latin typeface="ＭＳ Ｐゴシック" panose="020B0600070205080204" pitchFamily="50" charset="-128"/>
              <a:ea typeface="ＭＳ Ｐゴシック" panose="020B0600070205080204" pitchFamily="50" charset="-128"/>
            </a:rPr>
            <a:t>円の増加となっている。増加した要因は、東部調理場新調理棟を整備したことなどによるものである。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R4</a:t>
          </a:r>
          <a:r>
            <a:rPr kumimoji="1" lang="ja-JP" altLang="en-US" sz="1300">
              <a:latin typeface="ＭＳ ゴシック" pitchFamily="49" charset="-128"/>
              <a:ea typeface="ＭＳ ゴシック" pitchFamily="49" charset="-128"/>
            </a:rPr>
            <a:t>年度は、財政調整基金を取り崩すことで実質収支を黒字とした。歳出では、新型コロナウイルス感染症対策として実施した事業の国庫返還金などの臨時的な費用があったものの、公共施設等個別施設計画に基づく施設の改修等に係る費用が大きく増加し、こうした歳出は今後も増加していくことが見込まれている。</a:t>
          </a:r>
        </a:p>
        <a:p>
          <a:r>
            <a:rPr kumimoji="1" lang="ja-JP" altLang="en-US" sz="1300">
              <a:latin typeface="ＭＳ ゴシック" pitchFamily="49" charset="-128"/>
              <a:ea typeface="ＭＳ ゴシック" pitchFamily="49" charset="-128"/>
            </a:rPr>
            <a:t>　また、歳入については、普通建設事業の増加に対応した地方債が大きく増加していくことが見込まれるが、市税収入は頭打ち感があり、一般財源の伸びには期待できないところである。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春日井市民病院事業会計については、燃料費高騰における光熱水費等の費用の増加があったものの、医療外収益の新型コロナウイルス感染症患者受入れ病床の確保に係る空床・休床の補助金等の影響に伴い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公共下水道事業会計については、令和４年３月検針分からの使用料単価の改定に伴い黒字額が増加した。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119422549</v>
      </c>
      <c r="BO4" s="358"/>
      <c r="BP4" s="358"/>
      <c r="BQ4" s="358"/>
      <c r="BR4" s="358"/>
      <c r="BS4" s="358"/>
      <c r="BT4" s="358"/>
      <c r="BU4" s="359"/>
      <c r="BV4" s="357">
        <v>118769892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0.1</v>
      </c>
      <c r="CU4" s="364"/>
      <c r="CV4" s="364"/>
      <c r="CW4" s="364"/>
      <c r="CX4" s="364"/>
      <c r="CY4" s="364"/>
      <c r="CZ4" s="364"/>
      <c r="DA4" s="365"/>
      <c r="DB4" s="363">
        <v>1.6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118925365</v>
      </c>
      <c r="BO5" s="395"/>
      <c r="BP5" s="395"/>
      <c r="BQ5" s="395"/>
      <c r="BR5" s="395"/>
      <c r="BS5" s="395"/>
      <c r="BT5" s="395"/>
      <c r="BU5" s="396"/>
      <c r="BV5" s="394">
        <v>117530702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94.2</v>
      </c>
      <c r="CU5" s="392"/>
      <c r="CV5" s="392"/>
      <c r="CW5" s="392"/>
      <c r="CX5" s="392"/>
      <c r="CY5" s="392"/>
      <c r="CZ5" s="392"/>
      <c r="DA5" s="393"/>
      <c r="DB5" s="391">
        <v>91.2</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497184</v>
      </c>
      <c r="BO6" s="395"/>
      <c r="BP6" s="395"/>
      <c r="BQ6" s="395"/>
      <c r="BR6" s="395"/>
      <c r="BS6" s="395"/>
      <c r="BT6" s="395"/>
      <c r="BU6" s="396"/>
      <c r="BV6" s="394">
        <v>1239190</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96.5</v>
      </c>
      <c r="CU6" s="432"/>
      <c r="CV6" s="432"/>
      <c r="CW6" s="432"/>
      <c r="CX6" s="432"/>
      <c r="CY6" s="432"/>
      <c r="CZ6" s="432"/>
      <c r="DA6" s="433"/>
      <c r="DB6" s="431">
        <v>96.5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428640</v>
      </c>
      <c r="BO7" s="395"/>
      <c r="BP7" s="395"/>
      <c r="BQ7" s="395"/>
      <c r="BR7" s="395"/>
      <c r="BS7" s="395"/>
      <c r="BT7" s="395"/>
      <c r="BU7" s="396"/>
      <c r="BV7" s="394">
        <v>238960</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61709952</v>
      </c>
      <c r="CU7" s="395"/>
      <c r="CV7" s="395"/>
      <c r="CW7" s="395"/>
      <c r="CX7" s="395"/>
      <c r="CY7" s="395"/>
      <c r="CZ7" s="395"/>
      <c r="DA7" s="396"/>
      <c r="DB7" s="394">
        <v>62698326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68544</v>
      </c>
      <c r="BO8" s="395"/>
      <c r="BP8" s="395"/>
      <c r="BQ8" s="395"/>
      <c r="BR8" s="395"/>
      <c r="BS8" s="395"/>
      <c r="BT8" s="395"/>
      <c r="BU8" s="396"/>
      <c r="BV8" s="394">
        <v>1000230</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0.94</v>
      </c>
      <c r="CU8" s="435"/>
      <c r="CV8" s="435"/>
      <c r="CW8" s="435"/>
      <c r="CX8" s="435"/>
      <c r="CY8" s="435"/>
      <c r="CZ8" s="435"/>
      <c r="DA8" s="436"/>
      <c r="DB8" s="434">
        <v>0.96</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308681</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-931686</v>
      </c>
      <c r="BO9" s="395"/>
      <c r="BP9" s="395"/>
      <c r="BQ9" s="395"/>
      <c r="BR9" s="395"/>
      <c r="BS9" s="395"/>
      <c r="BT9" s="395"/>
      <c r="BU9" s="396"/>
      <c r="BV9" s="394">
        <v>954231</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11</v>
      </c>
      <c r="CU9" s="392"/>
      <c r="CV9" s="392"/>
      <c r="CW9" s="392"/>
      <c r="CX9" s="392"/>
      <c r="CY9" s="392"/>
      <c r="CZ9" s="392"/>
      <c r="DA9" s="393"/>
      <c r="DB9" s="391">
        <v>11.3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306508</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511000</v>
      </c>
      <c r="BO10" s="395"/>
      <c r="BP10" s="395"/>
      <c r="BQ10" s="395"/>
      <c r="BR10" s="395"/>
      <c r="BS10" s="395"/>
      <c r="BT10" s="395"/>
      <c r="BU10" s="396"/>
      <c r="BV10" s="394">
        <v>33000</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104</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308937</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138</v>
      </c>
      <c r="AV12" s="427"/>
      <c r="AW12" s="427"/>
      <c r="AX12" s="427"/>
      <c r="AY12" s="428" t="s">
        <v>139</v>
      </c>
      <c r="AZ12" s="429"/>
      <c r="BA12" s="429"/>
      <c r="BB12" s="429"/>
      <c r="BC12" s="429"/>
      <c r="BD12" s="429"/>
      <c r="BE12" s="429"/>
      <c r="BF12" s="429"/>
      <c r="BG12" s="429"/>
      <c r="BH12" s="429"/>
      <c r="BI12" s="429"/>
      <c r="BJ12" s="429"/>
      <c r="BK12" s="429"/>
      <c r="BL12" s="429"/>
      <c r="BM12" s="430"/>
      <c r="BN12" s="394">
        <v>550000</v>
      </c>
      <c r="BO12" s="395"/>
      <c r="BP12" s="395"/>
      <c r="BQ12" s="395"/>
      <c r="BR12" s="395"/>
      <c r="BS12" s="395"/>
      <c r="BT12" s="395"/>
      <c r="BU12" s="396"/>
      <c r="BV12" s="394">
        <v>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142</v>
      </c>
      <c r="N13" s="486"/>
      <c r="O13" s="486"/>
      <c r="P13" s="486"/>
      <c r="Q13" s="487"/>
      <c r="R13" s="478">
        <v>300724</v>
      </c>
      <c r="S13" s="479"/>
      <c r="T13" s="479"/>
      <c r="U13" s="479"/>
      <c r="V13" s="480"/>
      <c r="W13" s="410" t="s">
        <v>143</v>
      </c>
      <c r="X13" s="411"/>
      <c r="Y13" s="411"/>
      <c r="Z13" s="411"/>
      <c r="AA13" s="411"/>
      <c r="AB13" s="401"/>
      <c r="AC13" s="445">
        <v>961</v>
      </c>
      <c r="AD13" s="446"/>
      <c r="AE13" s="446"/>
      <c r="AF13" s="446"/>
      <c r="AG13" s="488"/>
      <c r="AH13" s="445">
        <v>916</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-970686</v>
      </c>
      <c r="BO13" s="395"/>
      <c r="BP13" s="395"/>
      <c r="BQ13" s="395"/>
      <c r="BR13" s="395"/>
      <c r="BS13" s="395"/>
      <c r="BT13" s="395"/>
      <c r="BU13" s="396"/>
      <c r="BV13" s="394">
        <v>987231</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4.8</v>
      </c>
      <c r="CU13" s="392"/>
      <c r="CV13" s="392"/>
      <c r="CW13" s="392"/>
      <c r="CX13" s="392"/>
      <c r="CY13" s="392"/>
      <c r="CZ13" s="392"/>
      <c r="DA13" s="393"/>
      <c r="DB13" s="391">
        <v>4.9000000000000004</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148</v>
      </c>
      <c r="M14" s="476"/>
      <c r="N14" s="476"/>
      <c r="O14" s="476"/>
      <c r="P14" s="476"/>
      <c r="Q14" s="477"/>
      <c r="R14" s="478">
        <v>309788</v>
      </c>
      <c r="S14" s="479"/>
      <c r="T14" s="479"/>
      <c r="U14" s="479"/>
      <c r="V14" s="480"/>
      <c r="W14" s="384"/>
      <c r="X14" s="385"/>
      <c r="Y14" s="385"/>
      <c r="Z14" s="385"/>
      <c r="AA14" s="385"/>
      <c r="AB14" s="374"/>
      <c r="AC14" s="481">
        <v>0.7</v>
      </c>
      <c r="AD14" s="482"/>
      <c r="AE14" s="482"/>
      <c r="AF14" s="482"/>
      <c r="AG14" s="483"/>
      <c r="AH14" s="481">
        <v>0.7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19.399999999999999</v>
      </c>
      <c r="CU14" s="493"/>
      <c r="CV14" s="493"/>
      <c r="CW14" s="493"/>
      <c r="CX14" s="493"/>
      <c r="CY14" s="493"/>
      <c r="CZ14" s="493"/>
      <c r="DA14" s="494"/>
      <c r="DB14" s="492">
        <v>16.399999999999999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142</v>
      </c>
      <c r="N15" s="486"/>
      <c r="O15" s="486"/>
      <c r="P15" s="486"/>
      <c r="Q15" s="487"/>
      <c r="R15" s="478">
        <v>302238</v>
      </c>
      <c r="S15" s="479"/>
      <c r="T15" s="479"/>
      <c r="U15" s="479"/>
      <c r="V15" s="480"/>
      <c r="W15" s="410" t="s">
        <v>150</v>
      </c>
      <c r="X15" s="411"/>
      <c r="Y15" s="411"/>
      <c r="Z15" s="411"/>
      <c r="AA15" s="411"/>
      <c r="AB15" s="401"/>
      <c r="AC15" s="445">
        <v>41616</v>
      </c>
      <c r="AD15" s="446"/>
      <c r="AE15" s="446"/>
      <c r="AF15" s="446"/>
      <c r="AG15" s="488"/>
      <c r="AH15" s="445">
        <v>43101</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44600797</v>
      </c>
      <c r="BO15" s="358"/>
      <c r="BP15" s="358"/>
      <c r="BQ15" s="358"/>
      <c r="BR15" s="358"/>
      <c r="BS15" s="358"/>
      <c r="BT15" s="358"/>
      <c r="BU15" s="359"/>
      <c r="BV15" s="357">
        <v>42637371</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29.5</v>
      </c>
      <c r="AD16" s="482"/>
      <c r="AE16" s="482"/>
      <c r="AF16" s="482"/>
      <c r="AG16" s="483"/>
      <c r="AH16" s="481">
        <v>30.7</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47903440</v>
      </c>
      <c r="BO16" s="395"/>
      <c r="BP16" s="395"/>
      <c r="BQ16" s="395"/>
      <c r="BR16" s="395"/>
      <c r="BS16" s="395"/>
      <c r="BT16" s="395"/>
      <c r="BU16" s="396"/>
      <c r="BV16" s="394">
        <v>46009923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156</v>
      </c>
      <c r="N17" s="506"/>
      <c r="O17" s="506"/>
      <c r="P17" s="506"/>
      <c r="Q17" s="507"/>
      <c r="R17" s="500" t="s">
        <v>157</v>
      </c>
      <c r="S17" s="501"/>
      <c r="T17" s="501"/>
      <c r="U17" s="501"/>
      <c r="V17" s="502"/>
      <c r="W17" s="410" t="s">
        <v>158</v>
      </c>
      <c r="X17" s="411"/>
      <c r="Y17" s="411"/>
      <c r="Z17" s="411"/>
      <c r="AA17" s="411"/>
      <c r="AB17" s="401"/>
      <c r="AC17" s="445">
        <v>98348</v>
      </c>
      <c r="AD17" s="446"/>
      <c r="AE17" s="446"/>
      <c r="AF17" s="446"/>
      <c r="AG17" s="488"/>
      <c r="AH17" s="445">
        <v>96234</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56853557</v>
      </c>
      <c r="BO17" s="395"/>
      <c r="BP17" s="395"/>
      <c r="BQ17" s="395"/>
      <c r="BR17" s="395"/>
      <c r="BS17" s="395"/>
      <c r="BT17" s="395"/>
      <c r="BU17" s="396"/>
      <c r="BV17" s="394">
        <v>54376607</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160</v>
      </c>
      <c r="C18" s="437"/>
      <c r="D18" s="437"/>
      <c r="E18" s="517"/>
      <c r="F18" s="517"/>
      <c r="G18" s="517"/>
      <c r="H18" s="517"/>
      <c r="I18" s="517"/>
      <c r="J18" s="517"/>
      <c r="K18" s="517"/>
      <c r="L18" s="518">
        <v>92.78</v>
      </c>
      <c r="M18" s="518"/>
      <c r="N18" s="518"/>
      <c r="O18" s="518"/>
      <c r="P18" s="518"/>
      <c r="Q18" s="518"/>
      <c r="R18" s="519"/>
      <c r="S18" s="519"/>
      <c r="T18" s="519"/>
      <c r="U18" s="519"/>
      <c r="V18" s="520"/>
      <c r="W18" s="412"/>
      <c r="X18" s="413"/>
      <c r="Y18" s="413"/>
      <c r="Z18" s="413"/>
      <c r="AA18" s="413"/>
      <c r="AB18" s="404"/>
      <c r="AC18" s="521">
        <v>69.8</v>
      </c>
      <c r="AD18" s="522"/>
      <c r="AE18" s="522"/>
      <c r="AF18" s="522"/>
      <c r="AG18" s="523"/>
      <c r="AH18" s="521">
        <v>68.599999999999994</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60781524</v>
      </c>
      <c r="BO18" s="395"/>
      <c r="BP18" s="395"/>
      <c r="BQ18" s="395"/>
      <c r="BR18" s="395"/>
      <c r="BS18" s="395"/>
      <c r="BT18" s="395"/>
      <c r="BU18" s="396"/>
      <c r="BV18" s="394">
        <v>59527546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162</v>
      </c>
      <c r="C19" s="437"/>
      <c r="D19" s="437"/>
      <c r="E19" s="517"/>
      <c r="F19" s="517"/>
      <c r="G19" s="517"/>
      <c r="H19" s="517"/>
      <c r="I19" s="517"/>
      <c r="J19" s="517"/>
      <c r="K19" s="517"/>
      <c r="L19" s="525">
        <v>3327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74335951</v>
      </c>
      <c r="BO19" s="395"/>
      <c r="BP19" s="395"/>
      <c r="BQ19" s="395"/>
      <c r="BR19" s="395"/>
      <c r="BS19" s="395"/>
      <c r="BT19" s="395"/>
      <c r="BU19" s="396"/>
      <c r="BV19" s="394">
        <v>73634525</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164</v>
      </c>
      <c r="C20" s="437"/>
      <c r="D20" s="437"/>
      <c r="E20" s="517"/>
      <c r="F20" s="517"/>
      <c r="G20" s="517"/>
      <c r="H20" s="517"/>
      <c r="I20" s="517"/>
      <c r="J20" s="517"/>
      <c r="K20" s="517"/>
      <c r="L20" s="525">
        <v>131000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82907364</v>
      </c>
      <c r="BO22" s="358"/>
      <c r="BP22" s="358"/>
      <c r="BQ22" s="358"/>
      <c r="BR22" s="358"/>
      <c r="BS22" s="358"/>
      <c r="BT22" s="358"/>
      <c r="BU22" s="359"/>
      <c r="BV22" s="357">
        <v>79959174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43100370</v>
      </c>
      <c r="BO23" s="395"/>
      <c r="BP23" s="395"/>
      <c r="BQ23" s="395"/>
      <c r="BR23" s="395"/>
      <c r="BS23" s="395"/>
      <c r="BT23" s="395"/>
      <c r="BU23" s="396"/>
      <c r="BV23" s="394">
        <v>44872025</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174</v>
      </c>
      <c r="F24" s="424"/>
      <c r="G24" s="424"/>
      <c r="H24" s="424"/>
      <c r="I24" s="424"/>
      <c r="J24" s="424"/>
      <c r="K24" s="425"/>
      <c r="L24" s="445">
        <v>1</v>
      </c>
      <c r="M24" s="446"/>
      <c r="N24" s="446"/>
      <c r="O24" s="446"/>
      <c r="P24" s="488"/>
      <c r="Q24" s="445">
        <v>10720</v>
      </c>
      <c r="R24" s="446"/>
      <c r="S24" s="446"/>
      <c r="T24" s="446"/>
      <c r="U24" s="446"/>
      <c r="V24" s="488"/>
      <c r="W24" s="540"/>
      <c r="X24" s="541"/>
      <c r="Y24" s="542"/>
      <c r="Z24" s="444" t="s">
        <v>175</v>
      </c>
      <c r="AA24" s="424"/>
      <c r="AB24" s="424"/>
      <c r="AC24" s="424"/>
      <c r="AD24" s="424"/>
      <c r="AE24" s="424"/>
      <c r="AF24" s="424"/>
      <c r="AG24" s="425"/>
      <c r="AH24" s="445">
        <v>1855</v>
      </c>
      <c r="AI24" s="446"/>
      <c r="AJ24" s="446"/>
      <c r="AK24" s="446"/>
      <c r="AL24" s="488"/>
      <c r="AM24" s="445">
        <v>5355385</v>
      </c>
      <c r="AN24" s="446"/>
      <c r="AO24" s="446"/>
      <c r="AP24" s="446"/>
      <c r="AQ24" s="446"/>
      <c r="AR24" s="488"/>
      <c r="AS24" s="445">
        <v>2887</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53770911</v>
      </c>
      <c r="BO24" s="395"/>
      <c r="BP24" s="395"/>
      <c r="BQ24" s="395"/>
      <c r="BR24" s="395"/>
      <c r="BS24" s="395"/>
      <c r="BT24" s="395"/>
      <c r="BU24" s="396"/>
      <c r="BV24" s="394">
        <v>49777143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177</v>
      </c>
      <c r="F25" s="424"/>
      <c r="G25" s="424"/>
      <c r="H25" s="424"/>
      <c r="I25" s="424"/>
      <c r="J25" s="424"/>
      <c r="K25" s="425"/>
      <c r="L25" s="445">
        <v>2</v>
      </c>
      <c r="M25" s="446"/>
      <c r="N25" s="446"/>
      <c r="O25" s="446"/>
      <c r="P25" s="488"/>
      <c r="Q25" s="445">
        <v>8940</v>
      </c>
      <c r="R25" s="446"/>
      <c r="S25" s="446"/>
      <c r="T25" s="446"/>
      <c r="U25" s="446"/>
      <c r="V25" s="488"/>
      <c r="W25" s="540"/>
      <c r="X25" s="541"/>
      <c r="Y25" s="542"/>
      <c r="Z25" s="444" t="s">
        <v>178</v>
      </c>
      <c r="AA25" s="424"/>
      <c r="AB25" s="424"/>
      <c r="AC25" s="424"/>
      <c r="AD25" s="424"/>
      <c r="AE25" s="424"/>
      <c r="AF25" s="424"/>
      <c r="AG25" s="425"/>
      <c r="AH25" s="445">
        <v>307</v>
      </c>
      <c r="AI25" s="446"/>
      <c r="AJ25" s="446"/>
      <c r="AK25" s="446"/>
      <c r="AL25" s="488"/>
      <c r="AM25" s="445">
        <v>889072</v>
      </c>
      <c r="AN25" s="446"/>
      <c r="AO25" s="446"/>
      <c r="AP25" s="446"/>
      <c r="AQ25" s="446"/>
      <c r="AR25" s="488"/>
      <c r="AS25" s="445">
        <v>2896</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3931853</v>
      </c>
      <c r="BO25" s="358"/>
      <c r="BP25" s="358"/>
      <c r="BQ25" s="358"/>
      <c r="BR25" s="358"/>
      <c r="BS25" s="358"/>
      <c r="BT25" s="358"/>
      <c r="BU25" s="359"/>
      <c r="BV25" s="357">
        <v>3332551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7790</v>
      </c>
      <c r="R26" s="446"/>
      <c r="S26" s="446"/>
      <c r="T26" s="446"/>
      <c r="U26" s="446"/>
      <c r="V26" s="488"/>
      <c r="W26" s="540"/>
      <c r="X26" s="541"/>
      <c r="Y26" s="542"/>
      <c r="Z26" s="444" t="s">
        <v>181</v>
      </c>
      <c r="AA26" s="546"/>
      <c r="AB26" s="546"/>
      <c r="AC26" s="546"/>
      <c r="AD26" s="546"/>
      <c r="AE26" s="546"/>
      <c r="AF26" s="546"/>
      <c r="AG26" s="547"/>
      <c r="AH26" s="445">
        <v>189</v>
      </c>
      <c r="AI26" s="446"/>
      <c r="AJ26" s="446"/>
      <c r="AK26" s="446"/>
      <c r="AL26" s="488"/>
      <c r="AM26" s="445">
        <v>576639</v>
      </c>
      <c r="AN26" s="446"/>
      <c r="AO26" s="446"/>
      <c r="AP26" s="446"/>
      <c r="AQ26" s="446"/>
      <c r="AR26" s="488"/>
      <c r="AS26" s="445">
        <v>3051</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141</v>
      </c>
      <c r="BO26" s="395"/>
      <c r="BP26" s="395"/>
      <c r="BQ26" s="395"/>
      <c r="BR26" s="395"/>
      <c r="BS26" s="395"/>
      <c r="BT26" s="395"/>
      <c r="BU26" s="396"/>
      <c r="BV26" s="394" t="s">
        <v>141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6460</v>
      </c>
      <c r="R27" s="446"/>
      <c r="S27" s="446"/>
      <c r="T27" s="446"/>
      <c r="U27" s="446"/>
      <c r="V27" s="488"/>
      <c r="W27" s="540"/>
      <c r="X27" s="541"/>
      <c r="Y27" s="542"/>
      <c r="Z27" s="444" t="s">
        <v>184</v>
      </c>
      <c r="AA27" s="424"/>
      <c r="AB27" s="424"/>
      <c r="AC27" s="424"/>
      <c r="AD27" s="424"/>
      <c r="AE27" s="424"/>
      <c r="AF27" s="424"/>
      <c r="AG27" s="425"/>
      <c r="AH27" s="445">
        <v>7</v>
      </c>
      <c r="AI27" s="446"/>
      <c r="AJ27" s="446"/>
      <c r="AK27" s="446"/>
      <c r="AL27" s="488"/>
      <c r="AM27" s="445">
        <v>28378</v>
      </c>
      <c r="AN27" s="446"/>
      <c r="AO27" s="446"/>
      <c r="AP27" s="446"/>
      <c r="AQ27" s="446"/>
      <c r="AR27" s="488"/>
      <c r="AS27" s="445">
        <v>4054</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2050000</v>
      </c>
      <c r="BO27" s="514"/>
      <c r="BP27" s="514"/>
      <c r="BQ27" s="514"/>
      <c r="BR27" s="514"/>
      <c r="BS27" s="514"/>
      <c r="BT27" s="514"/>
      <c r="BU27" s="515"/>
      <c r="BV27" s="513">
        <v>2050000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5840</v>
      </c>
      <c r="R28" s="446"/>
      <c r="S28" s="446"/>
      <c r="T28" s="446"/>
      <c r="U28" s="446"/>
      <c r="V28" s="488"/>
      <c r="W28" s="540"/>
      <c r="X28" s="541"/>
      <c r="Y28" s="542"/>
      <c r="Z28" s="444" t="s">
        <v>187</v>
      </c>
      <c r="AA28" s="424"/>
      <c r="AB28" s="424"/>
      <c r="AC28" s="424"/>
      <c r="AD28" s="424"/>
      <c r="AE28" s="424"/>
      <c r="AF28" s="424"/>
      <c r="AG28" s="425"/>
      <c r="AH28" s="445" t="s">
        <v>141</v>
      </c>
      <c r="AI28" s="446"/>
      <c r="AJ28" s="446"/>
      <c r="AK28" s="446"/>
      <c r="AL28" s="488"/>
      <c r="AM28" s="445" t="s">
        <v>141</v>
      </c>
      <c r="AN28" s="446"/>
      <c r="AO28" s="446"/>
      <c r="AP28" s="446"/>
      <c r="AQ28" s="446"/>
      <c r="AR28" s="488"/>
      <c r="AS28" s="445" t="s">
        <v>131</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9945867</v>
      </c>
      <c r="BO28" s="358"/>
      <c r="BP28" s="358"/>
      <c r="BQ28" s="358"/>
      <c r="BR28" s="358"/>
      <c r="BS28" s="358"/>
      <c r="BT28" s="358"/>
      <c r="BU28" s="359"/>
      <c r="BV28" s="357">
        <v>9984867</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189</v>
      </c>
      <c r="F29" s="424"/>
      <c r="G29" s="424"/>
      <c r="H29" s="424"/>
      <c r="I29" s="424"/>
      <c r="J29" s="424"/>
      <c r="K29" s="425"/>
      <c r="L29" s="445">
        <v>32</v>
      </c>
      <c r="M29" s="446"/>
      <c r="N29" s="446"/>
      <c r="O29" s="446"/>
      <c r="P29" s="488"/>
      <c r="Q29" s="445">
        <v>5360</v>
      </c>
      <c r="R29" s="446"/>
      <c r="S29" s="446"/>
      <c r="T29" s="446"/>
      <c r="U29" s="446"/>
      <c r="V29" s="488"/>
      <c r="W29" s="543"/>
      <c r="X29" s="544"/>
      <c r="Y29" s="545"/>
      <c r="Z29" s="444" t="s">
        <v>190</v>
      </c>
      <c r="AA29" s="424"/>
      <c r="AB29" s="424"/>
      <c r="AC29" s="424"/>
      <c r="AD29" s="424"/>
      <c r="AE29" s="424"/>
      <c r="AF29" s="424"/>
      <c r="AG29" s="425"/>
      <c r="AH29" s="445">
        <v>1862</v>
      </c>
      <c r="AI29" s="446"/>
      <c r="AJ29" s="446"/>
      <c r="AK29" s="446"/>
      <c r="AL29" s="488"/>
      <c r="AM29" s="445">
        <v>5383763</v>
      </c>
      <c r="AN29" s="446"/>
      <c r="AO29" s="446"/>
      <c r="AP29" s="446"/>
      <c r="AQ29" s="446"/>
      <c r="AR29" s="488"/>
      <c r="AS29" s="445">
        <v>2891</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3200</v>
      </c>
      <c r="BO29" s="395"/>
      <c r="BP29" s="395"/>
      <c r="BQ29" s="395"/>
      <c r="BR29" s="395"/>
      <c r="BS29" s="395"/>
      <c r="BT29" s="395"/>
      <c r="BU29" s="396"/>
      <c r="BV29" s="394">
        <v>3100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100.8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5476890</v>
      </c>
      <c r="BO30" s="514"/>
      <c r="BP30" s="514"/>
      <c r="BQ30" s="514"/>
      <c r="BR30" s="514"/>
      <c r="BS30" s="514"/>
      <c r="BT30" s="514"/>
      <c r="BU30" s="515"/>
      <c r="BV30" s="513">
        <v>5281256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199</v>
      </c>
      <c r="D33" s="418"/>
      <c r="E33" s="383" t="s">
        <v>200</v>
      </c>
      <c r="F33" s="383"/>
      <c r="G33" s="383"/>
      <c r="H33" s="383"/>
      <c r="I33" s="383"/>
      <c r="J33" s="383"/>
      <c r="K33" s="383"/>
      <c r="L33" s="383"/>
      <c r="M33" s="383"/>
      <c r="N33" s="383"/>
      <c r="O33" s="383"/>
      <c r="P33" s="383"/>
      <c r="Q33" s="383"/>
      <c r="R33" s="383"/>
      <c r="S33" s="383"/>
      <c r="T33" s="179"/>
      <c r="U33" s="418" t="s">
        <v>199</v>
      </c>
      <c r="V33" s="418"/>
      <c r="W33" s="383" t="s">
        <v>201</v>
      </c>
      <c r="X33" s="383"/>
      <c r="Y33" s="383"/>
      <c r="Z33" s="383"/>
      <c r="AA33" s="383"/>
      <c r="AB33" s="383"/>
      <c r="AC33" s="383"/>
      <c r="AD33" s="383"/>
      <c r="AE33" s="383"/>
      <c r="AF33" s="383"/>
      <c r="AG33" s="383"/>
      <c r="AH33" s="383"/>
      <c r="AI33" s="383"/>
      <c r="AJ33" s="383"/>
      <c r="AK33" s="383"/>
      <c r="AL33" s="179"/>
      <c r="AM33" s="418" t="s">
        <v>199</v>
      </c>
      <c r="AN33" s="418"/>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199</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春日井市国民健康保険事業特別会計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IF('各会計、関係団体の財政状況及び健全化判断比率'!B31="","",'各会計、関係団体の財政状況及び健全化判断比率'!B31)</f>
        <v>春日井市水道事業会計</v>
      </c>
      <c r="AP34" s="585"/>
      <c r="AQ34" s="585"/>
      <c r="AR34" s="585"/>
      <c r="AS34" s="585"/>
      <c r="AT34" s="585"/>
      <c r="AU34" s="585"/>
      <c r="AV34" s="585"/>
      <c r="AW34" s="585"/>
      <c r="AX34" s="585"/>
      <c r="AY34" s="585"/>
      <c r="AZ34" s="585"/>
      <c r="BA34" s="585"/>
      <c r="BB34" s="585"/>
      <c r="BC34" s="585"/>
      <c r="BD34" s="175"/>
      <c r="BE34" s="584">
        <f>IF(BG34="","",MAX(C34:D43,U34:V43,AM34:AN43)+1)</f>
        <v>11</v>
      </c>
      <c r="BF34" s="584"/>
      <c r="BG34" s="585" t="str">
        <f>IF('各会計、関係団体の財政状況及び健全化判断比率'!B34="","",'各会計、関係団体の財政状況及び健全化判断比率'!B34)</f>
        <v>春日井市春日井インター北企業用地整備事業特別会計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尾張東部火葬場管理組合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かすがい市民文化財団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春日井市公共用地先行取得事業特別会計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春日井市後期高齢者医療事業特別会計</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IF('各会計、関係団体の財政状況及び健全化判断比率'!B32="","",'各会計、関係団体の財政状況及び健全化判断比率'!B32)</f>
        <v>春日井市春日井市民病院事業会計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春日井小牧看護専門学校管理組合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春日井市土地開発公社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f>IF(E36="","",C35+1)</f>
        <v>3</v>
      </c>
      <c r="D36" s="584"/>
      <c r="E36" s="585" t="str">
        <f>IF('各会計、関係団体の財政状況及び健全化判断比率'!B9="","",'各会計、関係団体の財政状況及び健全化判断比率'!B9)</f>
        <v>春日井市民家防音事業特別会計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春日井市介護保険事業特別会計</v>
      </c>
      <c r="X36" s="585"/>
      <c r="Y36" s="585"/>
      <c r="Z36" s="585"/>
      <c r="AA36" s="585"/>
      <c r="AB36" s="585"/>
      <c r="AC36" s="585"/>
      <c r="AD36" s="585"/>
      <c r="AE36" s="585"/>
      <c r="AF36" s="585"/>
      <c r="AG36" s="585"/>
      <c r="AH36" s="585"/>
      <c r="AI36" s="585"/>
      <c r="AJ36" s="585"/>
      <c r="AK36" s="585"/>
      <c r="AL36" s="175"/>
      <c r="AM36" s="584">
        <f t="shared" si="0"/>
        <v>10</v>
      </c>
      <c r="AN36" s="584"/>
      <c r="AO36" s="585" t="str">
        <f>IF('各会計、関係団体の財政状況及び健全化判断比率'!B33="","",'各会計、関係団体の財政状況及び健全化判断比率'!B33)</f>
        <v>春日井市公共下水道事業会計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愛知県後期高齢者医療広域連合（一般会計）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春日井市健康管理事業団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f>IF(E37="","",C36+1)</f>
        <v>4</v>
      </c>
      <c r="D37" s="584"/>
      <c r="E37" s="585" t="str">
        <f>IF('各会計、関係団体の財政状況及び健全化判断比率'!B10="","",'各会計、関係団体の財政状況及び健全化判断比率'!B10)</f>
        <v>春日井市潮見坂平和公園事業特別会計</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愛知県後期高齢者医療広域連合（後期高齢者医療特別会計）</v>
      </c>
      <c r="BZ37" s="585"/>
      <c r="CA37" s="585"/>
      <c r="CB37" s="585"/>
      <c r="CC37" s="585"/>
      <c r="CD37" s="585"/>
      <c r="CE37" s="585"/>
      <c r="CF37" s="585"/>
      <c r="CG37" s="585"/>
      <c r="CH37" s="585"/>
      <c r="CI37" s="585"/>
      <c r="CJ37" s="585"/>
      <c r="CK37" s="585"/>
      <c r="CL37" s="585"/>
      <c r="CM37" s="585"/>
      <c r="CN37" s="175"/>
      <c r="CO37" s="584">
        <f t="shared" si="3"/>
        <v>19</v>
      </c>
      <c r="CP37" s="584"/>
      <c r="CQ37" s="585" t="str">
        <f>IF('各会計、関係団体の財政状況及び健全化判断比率'!BS10="","",'各会計、関係団体の財政状況及び健全化判断比率'!BS10)</f>
        <v>春日井市スポーツ・ふれあい財団</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f t="shared" si="3"/>
        <v>20</v>
      </c>
      <c r="CP38" s="584"/>
      <c r="CQ38" s="585" t="str">
        <f>IF('各会計、関係団体の財政状況及び健全化判断比率'!BS11="","",'各会計、関係団体の財政状況及び健全化判断比率'!BS11)</f>
        <v>春日井市食育推進給食会</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21</v>
      </c>
      <c r="CP39" s="584"/>
      <c r="CQ39" s="585" t="str">
        <f>IF('各会計、関係団体の財政状況及び健全化判断比率'!BS12="","",'各会計、関係団体の財政状況及び健全化判断比率'!BS12)</f>
        <v>勝川開発</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22</v>
      </c>
      <c r="CP40" s="584"/>
      <c r="CQ40" s="585" t="str">
        <f>IF('各会計、関係団体の財政状況及び健全化判断比率'!BS13="","",'各会計、関係団体の財政状況及び健全化判断比率'!BS13)</f>
        <v>高蔵寺まちづくり</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ciartj0VfEwTqK6+kHo8ow0OMTErHTElZkKnpAVkG1R+wqHwSMLjwYYZz+q1lH0SlvfvuMTktmfdzaYT6d6z5Q==" saltValue="HRLCjaOb/HzaL7Yrx3tO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6" t="s">
        <v>573</v>
      </c>
      <c r="D34" s="1136"/>
      <c r="E34" s="1137"/>
      <c r="F34" s="32">
        <v>14.88</v>
      </c>
      <c r="G34" s="33">
        <v>16.55</v>
      </c>
      <c r="H34" s="33">
        <v>15.11</v>
      </c>
      <c r="I34" s="33">
        <v>14.51</v>
      </c>
      <c r="J34" s="34">
        <v>16.100000000000001</v>
      </c>
      <c r="K34" s="22"/>
      <c r="L34" s="22"/>
      <c r="M34" s="22"/>
      <c r="N34" s="22"/>
      <c r="O34" s="22"/>
      <c r="P34" s="22"/>
    </row>
    <row r="35" spans="1:16" ht="39" customHeight="1" x14ac:dyDescent="0.15">
      <c r="A35" s="22"/>
      <c r="B35" s="35"/>
      <c r="C35" s="1132" t="s">
        <v>574</v>
      </c>
      <c r="D35" s="1132"/>
      <c r="E35" s="1133"/>
      <c r="F35" s="36">
        <v>7.08</v>
      </c>
      <c r="G35" s="37">
        <v>8.5399999999999991</v>
      </c>
      <c r="H35" s="37">
        <v>9.5500000000000007</v>
      </c>
      <c r="I35" s="37">
        <v>10.18</v>
      </c>
      <c r="J35" s="38">
        <v>10.02</v>
      </c>
      <c r="K35" s="22"/>
      <c r="L35" s="22"/>
      <c r="M35" s="22"/>
      <c r="N35" s="22"/>
      <c r="O35" s="22"/>
      <c r="P35" s="22"/>
    </row>
    <row r="36" spans="1:16" ht="39" customHeight="1" x14ac:dyDescent="0.15">
      <c r="A36" s="22"/>
      <c r="B36" s="35"/>
      <c r="C36" s="1132" t="s">
        <v>575</v>
      </c>
      <c r="D36" s="1132"/>
      <c r="E36" s="1133"/>
      <c r="F36" s="36">
        <v>1.53</v>
      </c>
      <c r="G36" s="37">
        <v>1.8</v>
      </c>
      <c r="H36" s="37">
        <v>1.38</v>
      </c>
      <c r="I36" s="37">
        <v>0.97</v>
      </c>
      <c r="J36" s="38">
        <v>0.99</v>
      </c>
      <c r="K36" s="22"/>
      <c r="L36" s="22"/>
      <c r="M36" s="22"/>
      <c r="N36" s="22"/>
      <c r="O36" s="22"/>
      <c r="P36" s="22"/>
    </row>
    <row r="37" spans="1:16" ht="39" customHeight="1" x14ac:dyDescent="0.15">
      <c r="A37" s="22"/>
      <c r="B37" s="35"/>
      <c r="C37" s="1132" t="s">
        <v>576</v>
      </c>
      <c r="D37" s="1132"/>
      <c r="E37" s="1133"/>
      <c r="F37" s="36">
        <v>0.05</v>
      </c>
      <c r="G37" s="37">
        <v>7.0000000000000007E-2</v>
      </c>
      <c r="H37" s="37">
        <v>0.36</v>
      </c>
      <c r="I37" s="37">
        <v>0.13</v>
      </c>
      <c r="J37" s="38">
        <v>0.39</v>
      </c>
      <c r="K37" s="22"/>
      <c r="L37" s="22"/>
      <c r="M37" s="22"/>
      <c r="N37" s="22"/>
      <c r="O37" s="22"/>
      <c r="P37" s="22"/>
    </row>
    <row r="38" spans="1:16" ht="39" customHeight="1" x14ac:dyDescent="0.15">
      <c r="A38" s="22"/>
      <c r="B38" s="35"/>
      <c r="C38" s="1132" t="s">
        <v>577</v>
      </c>
      <c r="D38" s="1132"/>
      <c r="E38" s="1133"/>
      <c r="F38" s="36">
        <v>0.18</v>
      </c>
      <c r="G38" s="37">
        <v>0.17</v>
      </c>
      <c r="H38" s="37">
        <v>0.21</v>
      </c>
      <c r="I38" s="37">
        <v>0.19</v>
      </c>
      <c r="J38" s="38">
        <v>0.2</v>
      </c>
      <c r="K38" s="22"/>
      <c r="L38" s="22"/>
      <c r="M38" s="22"/>
      <c r="N38" s="22"/>
      <c r="O38" s="22"/>
      <c r="P38" s="22"/>
    </row>
    <row r="39" spans="1:16" ht="39" customHeight="1" x14ac:dyDescent="0.15">
      <c r="A39" s="22"/>
      <c r="B39" s="35"/>
      <c r="C39" s="1132" t="s">
        <v>578</v>
      </c>
      <c r="D39" s="1132"/>
      <c r="E39" s="1133"/>
      <c r="F39" s="36">
        <v>3.09</v>
      </c>
      <c r="G39" s="37">
        <v>3.5</v>
      </c>
      <c r="H39" s="37">
        <v>7.0000000000000007E-2</v>
      </c>
      <c r="I39" s="37">
        <v>1.59</v>
      </c>
      <c r="J39" s="38">
        <v>0.11</v>
      </c>
      <c r="K39" s="22"/>
      <c r="L39" s="22"/>
      <c r="M39" s="22"/>
      <c r="N39" s="22"/>
      <c r="O39" s="22"/>
      <c r="P39" s="22"/>
    </row>
    <row r="40" spans="1:16" ht="39" customHeight="1" x14ac:dyDescent="0.15">
      <c r="A40" s="22"/>
      <c r="B40" s="35"/>
      <c r="C40" s="1132" t="s">
        <v>579</v>
      </c>
      <c r="D40" s="1132"/>
      <c r="E40" s="1133"/>
      <c r="F40" s="36">
        <v>0</v>
      </c>
      <c r="G40" s="37">
        <v>0</v>
      </c>
      <c r="H40" s="37">
        <v>0</v>
      </c>
      <c r="I40" s="37">
        <v>0</v>
      </c>
      <c r="J40" s="38">
        <v>0</v>
      </c>
      <c r="K40" s="22"/>
      <c r="L40" s="22"/>
      <c r="M40" s="22"/>
      <c r="N40" s="22"/>
      <c r="O40" s="22"/>
      <c r="P40" s="22"/>
    </row>
    <row r="41" spans="1:16" ht="39" customHeight="1" x14ac:dyDescent="0.15">
      <c r="A41" s="22"/>
      <c r="B41" s="35"/>
      <c r="C41" s="1132" t="s">
        <v>580</v>
      </c>
      <c r="D41" s="1132"/>
      <c r="E41" s="1133"/>
      <c r="F41" s="36">
        <v>0</v>
      </c>
      <c r="G41" s="37">
        <v>0</v>
      </c>
      <c r="H41" s="37">
        <v>0</v>
      </c>
      <c r="I41" s="37">
        <v>0</v>
      </c>
      <c r="J41" s="38">
        <v>0</v>
      </c>
      <c r="K41" s="22"/>
      <c r="L41" s="22"/>
      <c r="M41" s="22"/>
      <c r="N41" s="22"/>
      <c r="O41" s="22"/>
      <c r="P41" s="22"/>
    </row>
    <row r="42" spans="1:16" ht="39" customHeight="1" x14ac:dyDescent="0.15">
      <c r="A42" s="22"/>
      <c r="B42" s="39"/>
      <c r="C42" s="1132" t="s">
        <v>581</v>
      </c>
      <c r="D42" s="1132"/>
      <c r="E42" s="1133"/>
      <c r="F42" s="36" t="s">
        <v>525</v>
      </c>
      <c r="G42" s="37" t="s">
        <v>525</v>
      </c>
      <c r="H42" s="37" t="s">
        <v>525</v>
      </c>
      <c r="I42" s="37" t="s">
        <v>525</v>
      </c>
      <c r="J42" s="38" t="s">
        <v>525</v>
      </c>
      <c r="K42" s="22"/>
      <c r="L42" s="22"/>
      <c r="M42" s="22"/>
      <c r="N42" s="22"/>
      <c r="O42" s="22"/>
      <c r="P42" s="22"/>
    </row>
    <row r="43" spans="1:16" ht="39" customHeight="1" thickBot="1" x14ac:dyDescent="0.2">
      <c r="A43" s="22"/>
      <c r="B43" s="40"/>
      <c r="C43" s="1134" t="s">
        <v>582</v>
      </c>
      <c r="D43" s="1134"/>
      <c r="E43" s="1135"/>
      <c r="F43" s="41">
        <v>1.55</v>
      </c>
      <c r="G43" s="42">
        <v>1.55</v>
      </c>
      <c r="H43" s="42">
        <v>0.59</v>
      </c>
      <c r="I43" s="42">
        <v>0.61</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nLK6m7Gbc/u40x24Nq719OYJVJsaqKb+PwdQeROqtb41x++a5JFM1UVQjl0xtNOcznoktyo7LBywJU6o895TQ==" saltValue="qluBoaC83A6D+pMwLI4s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7984</v>
      </c>
      <c r="L45" s="58">
        <v>8388</v>
      </c>
      <c r="M45" s="58">
        <v>8392</v>
      </c>
      <c r="N45" s="58">
        <v>8420</v>
      </c>
      <c r="O45" s="59">
        <v>8272</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525</v>
      </c>
      <c r="L46" s="62" t="s">
        <v>525</v>
      </c>
      <c r="M46" s="62" t="s">
        <v>525</v>
      </c>
      <c r="N46" s="62" t="s">
        <v>525</v>
      </c>
      <c r="O46" s="63" t="s">
        <v>525</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525</v>
      </c>
      <c r="L47" s="62" t="s">
        <v>525</v>
      </c>
      <c r="M47" s="62" t="s">
        <v>525</v>
      </c>
      <c r="N47" s="62" t="s">
        <v>525</v>
      </c>
      <c r="O47" s="63" t="s">
        <v>525</v>
      </c>
      <c r="P47" s="46"/>
      <c r="Q47" s="46"/>
      <c r="R47" s="46"/>
      <c r="S47" s="46"/>
      <c r="T47" s="46"/>
      <c r="U47" s="46"/>
    </row>
    <row r="48" spans="1:21" ht="30.75" customHeight="1" x14ac:dyDescent="0.15">
      <c r="A48" s="46"/>
      <c r="B48" s="1140"/>
      <c r="C48" s="1141"/>
      <c r="D48" s="60"/>
      <c r="E48" s="1146" t="s">
        <v>15</v>
      </c>
      <c r="F48" s="1146"/>
      <c r="G48" s="1146"/>
      <c r="H48" s="1146"/>
      <c r="I48" s="1146"/>
      <c r="J48" s="1147"/>
      <c r="K48" s="61">
        <v>3046</v>
      </c>
      <c r="L48" s="62">
        <v>2952</v>
      </c>
      <c r="M48" s="62">
        <v>3094</v>
      </c>
      <c r="N48" s="62">
        <v>2526</v>
      </c>
      <c r="O48" s="63">
        <v>2823</v>
      </c>
      <c r="P48" s="46"/>
      <c r="Q48" s="46"/>
      <c r="R48" s="46"/>
      <c r="S48" s="46"/>
      <c r="T48" s="46"/>
      <c r="U48" s="46"/>
    </row>
    <row r="49" spans="1:21" ht="30.75" customHeight="1" x14ac:dyDescent="0.15">
      <c r="A49" s="46"/>
      <c r="B49" s="1140"/>
      <c r="C49" s="1141"/>
      <c r="D49" s="60"/>
      <c r="E49" s="1146" t="s">
        <v>16</v>
      </c>
      <c r="F49" s="1146"/>
      <c r="G49" s="1146"/>
      <c r="H49" s="1146"/>
      <c r="I49" s="1146"/>
      <c r="J49" s="1147"/>
      <c r="K49" s="61">
        <v>4</v>
      </c>
      <c r="L49" s="62">
        <v>4</v>
      </c>
      <c r="M49" s="62">
        <v>4</v>
      </c>
      <c r="N49" s="62">
        <v>5</v>
      </c>
      <c r="O49" s="63">
        <v>2</v>
      </c>
      <c r="P49" s="46"/>
      <c r="Q49" s="46"/>
      <c r="R49" s="46"/>
      <c r="S49" s="46"/>
      <c r="T49" s="46"/>
      <c r="U49" s="46"/>
    </row>
    <row r="50" spans="1:21" ht="30.75" customHeight="1" x14ac:dyDescent="0.15">
      <c r="A50" s="46"/>
      <c r="B50" s="1140"/>
      <c r="C50" s="1141"/>
      <c r="D50" s="60"/>
      <c r="E50" s="1146" t="s">
        <v>17</v>
      </c>
      <c r="F50" s="1146"/>
      <c r="G50" s="1146"/>
      <c r="H50" s="1146"/>
      <c r="I50" s="1146"/>
      <c r="J50" s="1147"/>
      <c r="K50" s="61">
        <v>58</v>
      </c>
      <c r="L50" s="62">
        <v>56</v>
      </c>
      <c r="M50" s="62">
        <v>55</v>
      </c>
      <c r="N50" s="62">
        <v>55</v>
      </c>
      <c r="O50" s="63">
        <v>43</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525</v>
      </c>
      <c r="L51" s="62" t="s">
        <v>525</v>
      </c>
      <c r="M51" s="62" t="s">
        <v>525</v>
      </c>
      <c r="N51" s="62" t="s">
        <v>525</v>
      </c>
      <c r="O51" s="63" t="s">
        <v>525</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9149</v>
      </c>
      <c r="L52" s="62">
        <v>8796</v>
      </c>
      <c r="M52" s="62">
        <v>8444</v>
      </c>
      <c r="N52" s="62">
        <v>8682</v>
      </c>
      <c r="O52" s="63">
        <v>8441</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1943</v>
      </c>
      <c r="L53" s="67">
        <v>2604</v>
      </c>
      <c r="M53" s="67">
        <v>3101</v>
      </c>
      <c r="N53" s="67">
        <v>2324</v>
      </c>
      <c r="O53" s="68">
        <v>2699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525</v>
      </c>
      <c r="L58" s="82" t="s">
        <v>525</v>
      </c>
      <c r="M58" s="82" t="s">
        <v>525</v>
      </c>
      <c r="N58" s="82" t="s">
        <v>525</v>
      </c>
      <c r="O58" s="83" t="s">
        <v>525</v>
      </c>
    </row>
    <row r="59" spans="1:21" ht="31.5" customHeight="1" x14ac:dyDescent="0.15">
      <c r="B59" s="1156"/>
      <c r="C59" s="1157"/>
      <c r="D59" s="1163" t="s">
        <v>28</v>
      </c>
      <c r="E59" s="1164"/>
      <c r="F59" s="1164"/>
      <c r="G59" s="1164"/>
      <c r="H59" s="1164"/>
      <c r="I59" s="1164"/>
      <c r="J59" s="1165"/>
      <c r="K59" s="84" t="s">
        <v>525</v>
      </c>
      <c r="L59" s="85" t="s">
        <v>525</v>
      </c>
      <c r="M59" s="85" t="s">
        <v>525</v>
      </c>
      <c r="N59" s="85" t="s">
        <v>525</v>
      </c>
      <c r="O59" s="86" t="s">
        <v>525</v>
      </c>
    </row>
    <row r="60" spans="1:21" ht="31.5" customHeight="1" thickBot="1" x14ac:dyDescent="0.2">
      <c r="B60" s="1158"/>
      <c r="C60" s="1159"/>
      <c r="D60" s="1166" t="s">
        <v>29</v>
      </c>
      <c r="E60" s="1167"/>
      <c r="F60" s="1167"/>
      <c r="G60" s="1167"/>
      <c r="H60" s="1167"/>
      <c r="I60" s="1167"/>
      <c r="J60" s="1168"/>
      <c r="K60" s="87" t="s">
        <v>525</v>
      </c>
      <c r="L60" s="88" t="s">
        <v>525</v>
      </c>
      <c r="M60" s="88" t="s">
        <v>525</v>
      </c>
      <c r="N60" s="88" t="s">
        <v>525</v>
      </c>
      <c r="O60" s="89" t="s">
        <v>525</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g7tVUo4DzqcICOL/xyEDjQ3fDA82P9i//b1fWj0VYnpC3N4FPfT34eERTxQdRtcdlgc2lVE0edk5Lknwl+mKA==" saltValue="7KjhcN5jbjRtJ37XZiuQH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566</v>
      </c>
      <c r="J40" s="101" t="s">
        <v>567</v>
      </c>
      <c r="K40" s="101" t="s">
        <v>568</v>
      </c>
      <c r="L40" s="101" t="s">
        <v>569</v>
      </c>
      <c r="M40" s="102" t="s">
        <v>570</v>
      </c>
    </row>
    <row r="41" spans="2:13" ht="27.75" customHeight="1" x14ac:dyDescent="0.15">
      <c r="B41" s="1169" t="s">
        <v>32</v>
      </c>
      <c r="C41" s="1170"/>
      <c r="D41" s="103"/>
      <c r="E41" s="1175" t="s">
        <v>33</v>
      </c>
      <c r="F41" s="1175"/>
      <c r="G41" s="1175"/>
      <c r="H41" s="1176"/>
      <c r="I41" s="342">
        <v>79859</v>
      </c>
      <c r="J41" s="343">
        <v>78327</v>
      </c>
      <c r="K41" s="343">
        <v>78567</v>
      </c>
      <c r="L41" s="343">
        <v>79959</v>
      </c>
      <c r="M41" s="344">
        <v>82907</v>
      </c>
    </row>
    <row r="42" spans="2:13" ht="27.75" customHeight="1" x14ac:dyDescent="0.15">
      <c r="B42" s="1171"/>
      <c r="C42" s="1172"/>
      <c r="D42" s="104"/>
      <c r="E42" s="1177" t="s">
        <v>34</v>
      </c>
      <c r="F42" s="1177"/>
      <c r="G42" s="1177"/>
      <c r="H42" s="1178"/>
      <c r="I42" s="345">
        <v>531</v>
      </c>
      <c r="J42" s="346">
        <v>491</v>
      </c>
      <c r="K42" s="346">
        <v>450</v>
      </c>
      <c r="L42" s="346">
        <v>409</v>
      </c>
      <c r="M42" s="347">
        <v>379</v>
      </c>
    </row>
    <row r="43" spans="2:13" ht="27.75" customHeight="1" x14ac:dyDescent="0.15">
      <c r="B43" s="1171"/>
      <c r="C43" s="1172"/>
      <c r="D43" s="104"/>
      <c r="E43" s="1177" t="s">
        <v>35</v>
      </c>
      <c r="F43" s="1177"/>
      <c r="G43" s="1177"/>
      <c r="H43" s="1178"/>
      <c r="I43" s="345">
        <v>36245</v>
      </c>
      <c r="J43" s="346">
        <v>34841</v>
      </c>
      <c r="K43" s="346">
        <v>34047</v>
      </c>
      <c r="L43" s="346">
        <v>31036</v>
      </c>
      <c r="M43" s="347">
        <v>29992</v>
      </c>
    </row>
    <row r="44" spans="2:13" ht="27.75" customHeight="1" x14ac:dyDescent="0.15">
      <c r="B44" s="1171"/>
      <c r="C44" s="1172"/>
      <c r="D44" s="104"/>
      <c r="E44" s="1177" t="s">
        <v>36</v>
      </c>
      <c r="F44" s="1177"/>
      <c r="G44" s="1177"/>
      <c r="H44" s="1178"/>
      <c r="I44" s="345">
        <v>34</v>
      </c>
      <c r="J44" s="346">
        <v>30</v>
      </c>
      <c r="K44" s="346">
        <v>25</v>
      </c>
      <c r="L44" s="346">
        <v>21</v>
      </c>
      <c r="M44" s="347">
        <v>25</v>
      </c>
    </row>
    <row r="45" spans="2:13" ht="27.75" customHeight="1" x14ac:dyDescent="0.15">
      <c r="B45" s="1171"/>
      <c r="C45" s="1172"/>
      <c r="D45" s="104"/>
      <c r="E45" s="1177" t="s">
        <v>37</v>
      </c>
      <c r="F45" s="1177"/>
      <c r="G45" s="1177"/>
      <c r="H45" s="1178"/>
      <c r="I45" s="345">
        <v>9110</v>
      </c>
      <c r="J45" s="346">
        <v>8929</v>
      </c>
      <c r="K45" s="346">
        <v>9246</v>
      </c>
      <c r="L45" s="346">
        <v>9588</v>
      </c>
      <c r="M45" s="347">
        <v>10002</v>
      </c>
    </row>
    <row r="46" spans="2:13" ht="27.75" customHeight="1" x14ac:dyDescent="0.15">
      <c r="B46" s="1171"/>
      <c r="C46" s="1172"/>
      <c r="D46" s="105"/>
      <c r="E46" s="1177" t="s">
        <v>38</v>
      </c>
      <c r="F46" s="1177"/>
      <c r="G46" s="1177"/>
      <c r="H46" s="1178"/>
      <c r="I46" s="345">
        <v>6753</v>
      </c>
      <c r="J46" s="346">
        <v>5444</v>
      </c>
      <c r="K46" s="346">
        <v>4437</v>
      </c>
      <c r="L46" s="346">
        <v>3346</v>
      </c>
      <c r="M46" s="347">
        <v>2040</v>
      </c>
    </row>
    <row r="47" spans="2:13" ht="27.75" customHeight="1" x14ac:dyDescent="0.15">
      <c r="B47" s="1171"/>
      <c r="C47" s="1172"/>
      <c r="D47" s="106"/>
      <c r="E47" s="1179" t="s">
        <v>39</v>
      </c>
      <c r="F47" s="1180"/>
      <c r="G47" s="1180"/>
      <c r="H47" s="1181"/>
      <c r="I47" s="345" t="s">
        <v>525</v>
      </c>
      <c r="J47" s="346" t="s">
        <v>525</v>
      </c>
      <c r="K47" s="346" t="s">
        <v>525</v>
      </c>
      <c r="L47" s="346" t="s">
        <v>525</v>
      </c>
      <c r="M47" s="347" t="s">
        <v>525</v>
      </c>
    </row>
    <row r="48" spans="2:13" ht="27.75" customHeight="1" x14ac:dyDescent="0.15">
      <c r="B48" s="1171"/>
      <c r="C48" s="1172"/>
      <c r="D48" s="104"/>
      <c r="E48" s="1177" t="s">
        <v>40</v>
      </c>
      <c r="F48" s="1177"/>
      <c r="G48" s="1177"/>
      <c r="H48" s="1178"/>
      <c r="I48" s="345" t="s">
        <v>525</v>
      </c>
      <c r="J48" s="346" t="s">
        <v>525</v>
      </c>
      <c r="K48" s="346" t="s">
        <v>525</v>
      </c>
      <c r="L48" s="346" t="s">
        <v>525</v>
      </c>
      <c r="M48" s="347" t="s">
        <v>525</v>
      </c>
    </row>
    <row r="49" spans="2:13" ht="27.75" customHeight="1" x14ac:dyDescent="0.15">
      <c r="B49" s="1173"/>
      <c r="C49" s="1174"/>
      <c r="D49" s="104"/>
      <c r="E49" s="1177" t="s">
        <v>41</v>
      </c>
      <c r="F49" s="1177"/>
      <c r="G49" s="1177"/>
      <c r="H49" s="1178"/>
      <c r="I49" s="345" t="s">
        <v>525</v>
      </c>
      <c r="J49" s="346" t="s">
        <v>525</v>
      </c>
      <c r="K49" s="346" t="s">
        <v>525</v>
      </c>
      <c r="L49" s="346" t="s">
        <v>525</v>
      </c>
      <c r="M49" s="347" t="s">
        <v>525</v>
      </c>
    </row>
    <row r="50" spans="2:13" ht="27.75" customHeight="1" x14ac:dyDescent="0.15">
      <c r="B50" s="1182" t="s">
        <v>42</v>
      </c>
      <c r="C50" s="1183"/>
      <c r="D50" s="107"/>
      <c r="E50" s="1177" t="s">
        <v>43</v>
      </c>
      <c r="F50" s="1177"/>
      <c r="G50" s="1177"/>
      <c r="H50" s="1178"/>
      <c r="I50" s="345">
        <v>16436</v>
      </c>
      <c r="J50" s="346">
        <v>17967</v>
      </c>
      <c r="K50" s="346">
        <v>19194</v>
      </c>
      <c r="L50" s="346">
        <v>21974</v>
      </c>
      <c r="M50" s="347">
        <v>22862</v>
      </c>
    </row>
    <row r="51" spans="2:13" ht="27.75" customHeight="1" x14ac:dyDescent="0.15">
      <c r="B51" s="1171"/>
      <c r="C51" s="1172"/>
      <c r="D51" s="104"/>
      <c r="E51" s="1177" t="s">
        <v>44</v>
      </c>
      <c r="F51" s="1177"/>
      <c r="G51" s="1177"/>
      <c r="H51" s="1178"/>
      <c r="I51" s="345">
        <v>31919</v>
      </c>
      <c r="J51" s="346">
        <v>31619</v>
      </c>
      <c r="K51" s="346">
        <v>30319</v>
      </c>
      <c r="L51" s="346">
        <v>28111</v>
      </c>
      <c r="M51" s="347">
        <v>28038</v>
      </c>
    </row>
    <row r="52" spans="2:13" ht="27.75" customHeight="1" x14ac:dyDescent="0.15">
      <c r="B52" s="1173"/>
      <c r="C52" s="1174"/>
      <c r="D52" s="104"/>
      <c r="E52" s="1177" t="s">
        <v>45</v>
      </c>
      <c r="F52" s="1177"/>
      <c r="G52" s="1177"/>
      <c r="H52" s="1178"/>
      <c r="I52" s="345">
        <v>67007</v>
      </c>
      <c r="J52" s="346">
        <v>65308</v>
      </c>
      <c r="K52" s="346">
        <v>64455</v>
      </c>
      <c r="L52" s="346">
        <v>64941</v>
      </c>
      <c r="M52" s="347">
        <v>63572</v>
      </c>
    </row>
    <row r="53" spans="2:13" ht="27.75" customHeight="1" thickBot="1" x14ac:dyDescent="0.2">
      <c r="B53" s="1184" t="s">
        <v>46</v>
      </c>
      <c r="C53" s="1185"/>
      <c r="D53" s="108"/>
      <c r="E53" s="1186" t="s">
        <v>47</v>
      </c>
      <c r="F53" s="1186"/>
      <c r="G53" s="1186"/>
      <c r="H53" s="1187"/>
      <c r="I53" s="348">
        <v>17170</v>
      </c>
      <c r="J53" s="349">
        <v>13167</v>
      </c>
      <c r="K53" s="349">
        <v>12804</v>
      </c>
      <c r="L53" s="349">
        <v>9331</v>
      </c>
      <c r="M53" s="350">
        <v>10873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lyDwAz30XMrg+b+Imi7k3SyDdhsDtU65wmdwHe1WNi6+RSXjR1H1TQnBcTgIr97bSQi+3Smnzy4V1KXHogbE3g==" saltValue="dyfAjcl9IqvSigQ3nzjS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568</v>
      </c>
      <c r="G54" s="117" t="s">
        <v>569</v>
      </c>
      <c r="H54" s="118" t="s">
        <v>570</v>
      </c>
    </row>
    <row r="55" spans="2:8" ht="52.5" customHeight="1" x14ac:dyDescent="0.15">
      <c r="B55" s="119"/>
      <c r="C55" s="1196" t="s">
        <v>50</v>
      </c>
      <c r="D55" s="1196"/>
      <c r="E55" s="1197"/>
      <c r="F55" s="120">
        <v>9952</v>
      </c>
      <c r="G55" s="120">
        <v>9985</v>
      </c>
      <c r="H55" s="121">
        <v>9946</v>
      </c>
    </row>
    <row r="56" spans="2:8" ht="52.5" customHeight="1" x14ac:dyDescent="0.15">
      <c r="B56" s="122"/>
      <c r="C56" s="1198" t="s">
        <v>51</v>
      </c>
      <c r="D56" s="1198"/>
      <c r="E56" s="1199"/>
      <c r="F56" s="123">
        <v>20</v>
      </c>
      <c r="G56" s="123">
        <v>3</v>
      </c>
      <c r="H56" s="124">
        <v>3</v>
      </c>
    </row>
    <row r="57" spans="2:8" ht="53.25" customHeight="1" x14ac:dyDescent="0.15">
      <c r="B57" s="122"/>
      <c r="C57" s="1200" t="s">
        <v>52</v>
      </c>
      <c r="D57" s="1200"/>
      <c r="E57" s="1201"/>
      <c r="F57" s="125">
        <v>3440</v>
      </c>
      <c r="G57" s="125">
        <v>5281</v>
      </c>
      <c r="H57" s="126">
        <v>5477</v>
      </c>
    </row>
    <row r="58" spans="2:8" ht="45.75" customHeight="1" x14ac:dyDescent="0.15">
      <c r="B58" s="127"/>
      <c r="C58" s="1188" t="s">
        <v>602</v>
      </c>
      <c r="D58" s="1189"/>
      <c r="E58" s="1190"/>
      <c r="F58" s="128">
        <v>500</v>
      </c>
      <c r="G58" s="128">
        <v>2500</v>
      </c>
      <c r="H58" s="129">
        <v>3000</v>
      </c>
    </row>
    <row r="59" spans="2:8" ht="45.75" customHeight="1" x14ac:dyDescent="0.15">
      <c r="B59" s="127"/>
      <c r="C59" s="1188" t="s">
        <v>605</v>
      </c>
      <c r="D59" s="1189"/>
      <c r="E59" s="1190"/>
      <c r="F59" s="128">
        <v>894</v>
      </c>
      <c r="G59" s="128">
        <v>850</v>
      </c>
      <c r="H59" s="129">
        <v>693</v>
      </c>
    </row>
    <row r="60" spans="2:8" ht="45.75" customHeight="1" x14ac:dyDescent="0.15">
      <c r="B60" s="127"/>
      <c r="C60" s="1188" t="s">
        <v>604</v>
      </c>
      <c r="D60" s="1189"/>
      <c r="E60" s="1190"/>
      <c r="F60" s="128">
        <v>585</v>
      </c>
      <c r="G60" s="128">
        <v>573</v>
      </c>
      <c r="H60" s="129">
        <v>559</v>
      </c>
    </row>
    <row r="61" spans="2:8" ht="45.75" customHeight="1" x14ac:dyDescent="0.15">
      <c r="B61" s="127"/>
      <c r="C61" s="1188" t="s">
        <v>606</v>
      </c>
      <c r="D61" s="1189"/>
      <c r="E61" s="1190"/>
      <c r="F61" s="128">
        <v>617</v>
      </c>
      <c r="G61" s="128">
        <v>577</v>
      </c>
      <c r="H61" s="129">
        <v>418</v>
      </c>
    </row>
    <row r="62" spans="2:8" ht="45.75" customHeight="1" thickBot="1" x14ac:dyDescent="0.2">
      <c r="B62" s="130"/>
      <c r="C62" s="1191" t="s">
        <v>603</v>
      </c>
      <c r="D62" s="1192"/>
      <c r="E62" s="1193"/>
      <c r="F62" s="131">
        <v>402</v>
      </c>
      <c r="G62" s="131">
        <v>317</v>
      </c>
      <c r="H62" s="132">
        <v>337</v>
      </c>
    </row>
    <row r="63" spans="2:8" ht="52.5" customHeight="1" thickBot="1" x14ac:dyDescent="0.2">
      <c r="B63" s="133"/>
      <c r="C63" s="1194" t="s">
        <v>53</v>
      </c>
      <c r="D63" s="1194"/>
      <c r="E63" s="1195"/>
      <c r="F63" s="134">
        <v>13412</v>
      </c>
      <c r="G63" s="134">
        <v>15269</v>
      </c>
      <c r="H63" s="135">
        <v>15426</v>
      </c>
    </row>
    <row r="64" spans="2:8" x14ac:dyDescent="0.15"/>
  </sheetData>
  <sheetProtection algorithmName="SHA-512" hashValue="cYFn1aB4Ax7TPVQIdF+Io5ZMjpTvCeLx5JYL6pNJfGYlhyk9bGUJpbZwdoOOv3/qTBDfi8sn4BrJJGqFS1JuiA==" saltValue="2OXvLesv/693sb2/z5D4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563</v>
      </c>
      <c r="G2" s="149"/>
      <c r="H2" s="150"/>
    </row>
    <row r="3" spans="1:8" x14ac:dyDescent="0.15">
      <c r="A3" s="146" t="s">
        <v>556</v>
      </c>
      <c r="B3" s="151"/>
      <c r="C3" s="152"/>
      <c r="D3" s="153">
        <v>34139</v>
      </c>
      <c r="E3" s="154"/>
      <c r="F3" s="155">
        <v>45022</v>
      </c>
      <c r="G3" s="156"/>
      <c r="H3" s="157"/>
    </row>
    <row r="4" spans="1:8" x14ac:dyDescent="0.15">
      <c r="A4" s="158"/>
      <c r="B4" s="159"/>
      <c r="C4" s="160"/>
      <c r="D4" s="161">
        <v>24322</v>
      </c>
      <c r="E4" s="162"/>
      <c r="F4" s="163">
        <v>25247</v>
      </c>
      <c r="G4" s="164"/>
      <c r="H4" s="165"/>
    </row>
    <row r="5" spans="1:8" x14ac:dyDescent="0.15">
      <c r="A5" s="146" t="s">
        <v>558</v>
      </c>
      <c r="B5" s="151"/>
      <c r="C5" s="152"/>
      <c r="D5" s="153">
        <v>34165</v>
      </c>
      <c r="E5" s="154"/>
      <c r="F5" s="155">
        <v>46035</v>
      </c>
      <c r="G5" s="156"/>
      <c r="H5" s="157"/>
    </row>
    <row r="6" spans="1:8" x14ac:dyDescent="0.15">
      <c r="A6" s="158"/>
      <c r="B6" s="159"/>
      <c r="C6" s="160"/>
      <c r="D6" s="161">
        <v>24524</v>
      </c>
      <c r="E6" s="162"/>
      <c r="F6" s="163">
        <v>25158</v>
      </c>
      <c r="G6" s="164"/>
      <c r="H6" s="165"/>
    </row>
    <row r="7" spans="1:8" x14ac:dyDescent="0.15">
      <c r="A7" s="146" t="s">
        <v>559</v>
      </c>
      <c r="B7" s="151"/>
      <c r="C7" s="152"/>
      <c r="D7" s="153">
        <v>48767</v>
      </c>
      <c r="E7" s="154"/>
      <c r="F7" s="155">
        <v>43261</v>
      </c>
      <c r="G7" s="156"/>
      <c r="H7" s="157"/>
    </row>
    <row r="8" spans="1:8" x14ac:dyDescent="0.15">
      <c r="A8" s="158"/>
      <c r="B8" s="159"/>
      <c r="C8" s="160"/>
      <c r="D8" s="161">
        <v>29061</v>
      </c>
      <c r="E8" s="162"/>
      <c r="F8" s="163">
        <v>24721</v>
      </c>
      <c r="G8" s="164"/>
      <c r="H8" s="165"/>
    </row>
    <row r="9" spans="1:8" x14ac:dyDescent="0.15">
      <c r="A9" s="146" t="s">
        <v>560</v>
      </c>
      <c r="B9" s="151"/>
      <c r="C9" s="152"/>
      <c r="D9" s="153">
        <v>52008</v>
      </c>
      <c r="E9" s="154"/>
      <c r="F9" s="155">
        <v>40626</v>
      </c>
      <c r="G9" s="156"/>
      <c r="H9" s="157"/>
    </row>
    <row r="10" spans="1:8" x14ac:dyDescent="0.15">
      <c r="A10" s="158"/>
      <c r="B10" s="159"/>
      <c r="C10" s="160"/>
      <c r="D10" s="161">
        <v>31156</v>
      </c>
      <c r="E10" s="162"/>
      <c r="F10" s="163">
        <v>24279</v>
      </c>
      <c r="G10" s="164"/>
      <c r="H10" s="165"/>
    </row>
    <row r="11" spans="1:8" x14ac:dyDescent="0.15">
      <c r="A11" s="146" t="s">
        <v>561</v>
      </c>
      <c r="B11" s="151"/>
      <c r="C11" s="152"/>
      <c r="D11" s="153">
        <v>60641</v>
      </c>
      <c r="E11" s="154"/>
      <c r="F11" s="155">
        <v>46133</v>
      </c>
      <c r="G11" s="156"/>
      <c r="H11" s="157"/>
    </row>
    <row r="12" spans="1:8" x14ac:dyDescent="0.15">
      <c r="A12" s="158"/>
      <c r="B12" s="159"/>
      <c r="C12" s="166"/>
      <c r="D12" s="161">
        <v>37580</v>
      </c>
      <c r="E12" s="162"/>
      <c r="F12" s="163">
        <v>27280</v>
      </c>
      <c r="G12" s="164"/>
      <c r="H12" s="165"/>
    </row>
    <row r="13" spans="1:8" x14ac:dyDescent="0.15">
      <c r="A13" s="146"/>
      <c r="B13" s="151"/>
      <c r="C13" s="152"/>
      <c r="D13" s="153">
        <v>45944</v>
      </c>
      <c r="E13" s="154"/>
      <c r="F13" s="155">
        <v>44215</v>
      </c>
      <c r="G13" s="167"/>
      <c r="H13" s="157"/>
    </row>
    <row r="14" spans="1:8" x14ac:dyDescent="0.15">
      <c r="A14" s="158"/>
      <c r="B14" s="159"/>
      <c r="C14" s="160"/>
      <c r="D14" s="161">
        <v>29329</v>
      </c>
      <c r="E14" s="162"/>
      <c r="F14" s="163">
        <v>25337</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3.09</v>
      </c>
      <c r="C19" s="168">
        <f>ROUND(VALUE(SUBSTITUTE(実質収支比率等に係る経年分析!G$48,"▲","-")),2)</f>
        <v>3.51</v>
      </c>
      <c r="D19" s="168">
        <f>ROUND(VALUE(SUBSTITUTE(実質収支比率等に係る経年分析!H$48,"▲","-")),2)</f>
        <v>0.08</v>
      </c>
      <c r="E19" s="168">
        <f>ROUND(VALUE(SUBSTITUTE(実質収支比率等に係る経年分析!I$48,"▲","-")),2)</f>
        <v>1.6</v>
      </c>
      <c r="F19" s="168">
        <f>ROUND(VALUE(SUBSTITUTE(実質収支比率等に係る経年分析!J$48,"▲","-")),2)</f>
        <v>0.11</v>
      </c>
    </row>
    <row r="20" spans="1:11" x14ac:dyDescent="0.15">
      <c r="A20" s="168" t="s">
        <v>57</v>
      </c>
      <c r="B20" s="168">
        <f>ROUND(VALUE(SUBSTITUTE(実質収支比率等に係る経年分析!F$47,"▲","-")),2)</f>
        <v>15.19</v>
      </c>
      <c r="C20" s="168">
        <f>ROUND(VALUE(SUBSTITUTE(実質収支比率等に係る経年分析!G$47,"▲","-")),2)</f>
        <v>16.77</v>
      </c>
      <c r="D20" s="168">
        <f>ROUND(VALUE(SUBSTITUTE(実質収支比率等に係る経年分析!H$47,"▲","-")),2)</f>
        <v>16.64</v>
      </c>
      <c r="E20" s="168">
        <f>ROUND(VALUE(SUBSTITUTE(実質収支比率等に係る経年分析!I$47,"▲","-")),2)</f>
        <v>15.93</v>
      </c>
      <c r="F20" s="168">
        <f>ROUND(VALUE(SUBSTITUTE(実質収支比率等に係る経年分析!J$47,"▲","-")),2)</f>
        <v>16.12</v>
      </c>
    </row>
    <row r="21" spans="1:11" x14ac:dyDescent="0.15">
      <c r="A21" s="168" t="s">
        <v>58</v>
      </c>
      <c r="B21" s="168">
        <f>IF(ISNUMBER(VALUE(SUBSTITUTE(実質収支比率等に係る経年分析!F$49,"▲","-"))),ROUND(VALUE(SUBSTITUTE(実質収支比率等に係る経年分析!F$49,"▲","-")),2),NA())</f>
        <v>1.26</v>
      </c>
      <c r="C21" s="168">
        <f>IF(ISNUMBER(VALUE(SUBSTITUTE(実質収支比率等に係る経年分析!G$49,"▲","-"))),ROUND(VALUE(SUBSTITUTE(実質収支比率等に係る経年分析!G$49,"▲","-")),2),NA())</f>
        <v>1.99</v>
      </c>
      <c r="D21" s="168">
        <f>IF(ISNUMBER(VALUE(SUBSTITUTE(実質収支比率等に係る経年分析!H$49,"▲","-"))),ROUND(VALUE(SUBSTITUTE(実質収支比率等に係る経年分析!H$49,"▲","-")),2),NA())</f>
        <v>-2.87</v>
      </c>
      <c r="E21" s="168">
        <f>IF(ISNUMBER(VALUE(SUBSTITUTE(実質収支比率等に係る経年分析!I$49,"▲","-"))),ROUND(VALUE(SUBSTITUTE(実質収支比率等に係る経年分析!I$49,"▲","-")),2),NA())</f>
        <v>1.57</v>
      </c>
      <c r="F21" s="168">
        <f>IF(ISNUMBER(VALUE(SUBSTITUTE(実質収支比率等に係る経年分析!J$49,"▲","-"))),ROUND(VALUE(SUBSTITUTE(実質収支比率等に係る経年分析!J$49,"▲","-")),2),NA())</f>
        <v>-1.57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1.55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1.55</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0.59</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0.61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春日井市民家防音事業特別会計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春日井市公共用地先行取得事業特別会計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一般会計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3.09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3.5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7.0000000000000007E-2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1.59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0.11</v>
      </c>
    </row>
    <row r="32" spans="1:11" x14ac:dyDescent="0.15">
      <c r="A32" s="169" t="str">
        <f>IF(連結実質赤字比率に係る赤字・黒字の構成分析!C$38="",NA(),連結実質赤字比率に係る赤字・黒字の構成分析!C$38)</f>
        <v>春日井市後期高齢者医療事業特別会計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v>
      </c>
    </row>
    <row r="33" spans="1:16" x14ac:dyDescent="0.15">
      <c r="A33" s="169" t="str">
        <f>IF(連結実質赤字比率に係る赤字・黒字の構成分析!C$37="",NA(),連結実質赤字比率に係る赤字・黒字の構成分析!C$37)</f>
        <v>春日井市公共下水道事業会計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7.0000000000000007E-2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0.13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0.39</v>
      </c>
    </row>
    <row r="34" spans="1:16" x14ac:dyDescent="0.15">
      <c r="A34" s="169" t="str">
        <f>IF(連結実質赤字比率に係る赤字・黒字の構成分析!C$36="",NA(),連結実質赤字比率に係る赤字・黒字の構成分析!C$36)</f>
        <v>春日井市介護保険事業特別会計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1.53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0.97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0.99</v>
      </c>
    </row>
    <row r="35" spans="1:16" x14ac:dyDescent="0.15">
      <c r="A35" s="169" t="str">
        <f>IF(連結実質赤字比率に係る赤字・黒字の構成分析!C$35="",NA(),連結実質赤字比率に係る赤字・黒字の構成分析!C$35)</f>
        <v>春日井市水道事業会計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7.08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8.5399999999999991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9.5500000000000007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10.18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10.02</v>
      </c>
    </row>
    <row r="36" spans="1:16" x14ac:dyDescent="0.15">
      <c r="A36" s="169" t="str">
        <f>IF(連結実質赤字比率に係る赤字・黒字の構成分析!C$34="",NA(),連結実質赤字比率に係る赤字・黒字の構成分析!C$34)</f>
        <v>春日井市春日井市民病院事業会計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14.88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16.55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15.11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14.51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16.100000000000001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9149</v>
      </c>
      <c r="E42" s="170"/>
      <c r="F42" s="170"/>
      <c r="G42" s="170">
        <f>'実質公債費比率（分子）の構造'!L$52</f>
        <v>8796</v>
      </c>
      <c r="H42" s="170"/>
      <c r="I42" s="170"/>
      <c r="J42" s="170">
        <f>'実質公債費比率（分子）の構造'!M$52</f>
        <v>8444</v>
      </c>
      <c r="K42" s="170"/>
      <c r="L42" s="170"/>
      <c r="M42" s="170">
        <f>'実質公債費比率（分子）の構造'!N$52</f>
        <v>8682</v>
      </c>
      <c r="N42" s="170"/>
      <c r="O42" s="170"/>
      <c r="P42" s="170">
        <f>'実質公債費比率（分子）の構造'!O$52</f>
        <v>8441</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58</v>
      </c>
      <c r="C44" s="170"/>
      <c r="D44" s="170"/>
      <c r="E44" s="170">
        <f>'実質公債費比率（分子）の構造'!L$50</f>
        <v>56</v>
      </c>
      <c r="F44" s="170"/>
      <c r="G44" s="170"/>
      <c r="H44" s="170">
        <f>'実質公債費比率（分子）の構造'!M$50</f>
        <v>55</v>
      </c>
      <c r="I44" s="170"/>
      <c r="J44" s="170"/>
      <c r="K44" s="170">
        <f>'実質公債費比率（分子）の構造'!N$50</f>
        <v>55</v>
      </c>
      <c r="L44" s="170"/>
      <c r="M44" s="170"/>
      <c r="N44" s="170">
        <f>'実質公債費比率（分子）の構造'!O$50</f>
        <v>43</v>
      </c>
      <c r="O44" s="170"/>
      <c r="P44" s="170"/>
    </row>
    <row r="45" spans="1:16" x14ac:dyDescent="0.15">
      <c r="A45" s="170" t="s">
        <v>68</v>
      </c>
      <c r="B45" s="170">
        <f>'実質公債費比率（分子）の構造'!K$49</f>
        <v>4</v>
      </c>
      <c r="C45" s="170"/>
      <c r="D45" s="170"/>
      <c r="E45" s="170">
        <f>'実質公債費比率（分子）の構造'!L$49</f>
        <v>4</v>
      </c>
      <c r="F45" s="170"/>
      <c r="G45" s="170"/>
      <c r="H45" s="170">
        <f>'実質公債費比率（分子）の構造'!M$49</f>
        <v>4</v>
      </c>
      <c r="I45" s="170"/>
      <c r="J45" s="170"/>
      <c r="K45" s="170">
        <f>'実質公債費比率（分子）の構造'!N$49</f>
        <v>5</v>
      </c>
      <c r="L45" s="170"/>
      <c r="M45" s="170"/>
      <c r="N45" s="170">
        <f>'実質公債費比率（分子）の構造'!O$49</f>
        <v>2</v>
      </c>
      <c r="O45" s="170"/>
      <c r="P45" s="170"/>
    </row>
    <row r="46" spans="1:16" x14ac:dyDescent="0.15">
      <c r="A46" s="170" t="s">
        <v>69</v>
      </c>
      <c r="B46" s="170">
        <f>'実質公債費比率（分子）の構造'!K$48</f>
        <v>3046</v>
      </c>
      <c r="C46" s="170"/>
      <c r="D46" s="170"/>
      <c r="E46" s="170">
        <f>'実質公債費比率（分子）の構造'!L$48</f>
        <v>2952</v>
      </c>
      <c r="F46" s="170"/>
      <c r="G46" s="170"/>
      <c r="H46" s="170">
        <f>'実質公債費比率（分子）の構造'!M$48</f>
        <v>3094</v>
      </c>
      <c r="I46" s="170"/>
      <c r="J46" s="170"/>
      <c r="K46" s="170">
        <f>'実質公債費比率（分子）の構造'!N$48</f>
        <v>2526</v>
      </c>
      <c r="L46" s="170"/>
      <c r="M46" s="170"/>
      <c r="N46" s="170">
        <f>'実質公債費比率（分子）の構造'!O$48</f>
        <v>2823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7984</v>
      </c>
      <c r="C49" s="170"/>
      <c r="D49" s="170"/>
      <c r="E49" s="170">
        <f>'実質公債費比率（分子）の構造'!L$45</f>
        <v>8388</v>
      </c>
      <c r="F49" s="170"/>
      <c r="G49" s="170"/>
      <c r="H49" s="170">
        <f>'実質公債費比率（分子）の構造'!M$45</f>
        <v>8392</v>
      </c>
      <c r="I49" s="170"/>
      <c r="J49" s="170"/>
      <c r="K49" s="170">
        <f>'実質公債費比率（分子）の構造'!N$45</f>
        <v>8420</v>
      </c>
      <c r="L49" s="170"/>
      <c r="M49" s="170"/>
      <c r="N49" s="170">
        <f>'実質公債費比率（分子）の構造'!O$45</f>
        <v>8272</v>
      </c>
      <c r="O49" s="170"/>
      <c r="P49" s="170"/>
    </row>
    <row r="50" spans="1:16" x14ac:dyDescent="0.15">
      <c r="A50" s="170" t="s">
        <v>73</v>
      </c>
      <c r="B50" s="170" t="e">
        <f>NA()</f>
        <v>#N/A</v>
      </c>
      <c r="C50" s="170">
        <f>IF(ISNUMBER('実質公債費比率（分子）の構造'!K$53),'実質公債費比率（分子）の構造'!K$53,NA())</f>
        <v>1943</v>
      </c>
      <c r="D50" s="170" t="e">
        <f>NA()</f>
        <v>#N/A</v>
      </c>
      <c r="E50" s="170" t="e">
        <f>NA()</f>
        <v>#N/A</v>
      </c>
      <c r="F50" s="170">
        <f>IF(ISNUMBER('実質公債費比率（分子）の構造'!L$53),'実質公債費比率（分子）の構造'!L$53,NA())</f>
        <v>2604</v>
      </c>
      <c r="G50" s="170" t="e">
        <f>NA()</f>
        <v>#N/A</v>
      </c>
      <c r="H50" s="170" t="e">
        <f>NA()</f>
        <v>#N/A</v>
      </c>
      <c r="I50" s="170">
        <f>IF(ISNUMBER('実質公債費比率（分子）の構造'!M$53),'実質公債費比率（分子）の構造'!M$53,NA())</f>
        <v>3101</v>
      </c>
      <c r="J50" s="170" t="e">
        <f>NA()</f>
        <v>#N/A</v>
      </c>
      <c r="K50" s="170" t="e">
        <f>NA()</f>
        <v>#N/A</v>
      </c>
      <c r="L50" s="170">
        <f>IF(ISNUMBER('実質公債費比率（分子）の構造'!N$53),'実質公債費比率（分子）の構造'!N$53,NA())</f>
        <v>2324</v>
      </c>
      <c r="M50" s="170" t="e">
        <f>NA()</f>
        <v>#N/A</v>
      </c>
      <c r="N50" s="170" t="e">
        <f>NA()</f>
        <v>#N/A</v>
      </c>
      <c r="O50" s="170">
        <f>IF(ISNUMBER('実質公債費比率（分子）の構造'!O$53),'実質公債費比率（分子）の構造'!O$53,NA())</f>
        <v>2699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67007</v>
      </c>
      <c r="E56" s="169"/>
      <c r="F56" s="169"/>
      <c r="G56" s="169">
        <f>'将来負担比率（分子）の構造'!J$52</f>
        <v>65308</v>
      </c>
      <c r="H56" s="169"/>
      <c r="I56" s="169"/>
      <c r="J56" s="169">
        <f>'将来負担比率（分子）の構造'!K$52</f>
        <v>64455</v>
      </c>
      <c r="K56" s="169"/>
      <c r="L56" s="169"/>
      <c r="M56" s="169">
        <f>'将来負担比率（分子）の構造'!L$52</f>
        <v>64941</v>
      </c>
      <c r="N56" s="169"/>
      <c r="O56" s="169"/>
      <c r="P56" s="169">
        <f>'将来負担比率（分子）の構造'!M$52</f>
        <v>63572</v>
      </c>
    </row>
    <row r="57" spans="1:16" x14ac:dyDescent="0.15">
      <c r="A57" s="169" t="s">
        <v>44</v>
      </c>
      <c r="B57" s="169"/>
      <c r="C57" s="169"/>
      <c r="D57" s="169">
        <f>'将来負担比率（分子）の構造'!I$51</f>
        <v>31919</v>
      </c>
      <c r="E57" s="169"/>
      <c r="F57" s="169"/>
      <c r="G57" s="169">
        <f>'将来負担比率（分子）の構造'!J$51</f>
        <v>31619</v>
      </c>
      <c r="H57" s="169"/>
      <c r="I57" s="169"/>
      <c r="J57" s="169">
        <f>'将来負担比率（分子）の構造'!K$51</f>
        <v>30319</v>
      </c>
      <c r="K57" s="169"/>
      <c r="L57" s="169"/>
      <c r="M57" s="169">
        <f>'将来負担比率（分子）の構造'!L$51</f>
        <v>28111</v>
      </c>
      <c r="N57" s="169"/>
      <c r="O57" s="169"/>
      <c r="P57" s="169">
        <f>'将来負担比率（分子）の構造'!M$51</f>
        <v>28038</v>
      </c>
    </row>
    <row r="58" spans="1:16" x14ac:dyDescent="0.15">
      <c r="A58" s="169" t="s">
        <v>43</v>
      </c>
      <c r="B58" s="169"/>
      <c r="C58" s="169"/>
      <c r="D58" s="169">
        <f>'将来負担比率（分子）の構造'!I$50</f>
        <v>16436</v>
      </c>
      <c r="E58" s="169"/>
      <c r="F58" s="169"/>
      <c r="G58" s="169">
        <f>'将来負担比率（分子）の構造'!J$50</f>
        <v>17967</v>
      </c>
      <c r="H58" s="169"/>
      <c r="I58" s="169"/>
      <c r="J58" s="169">
        <f>'将来負担比率（分子）の構造'!K$50</f>
        <v>19194</v>
      </c>
      <c r="K58" s="169"/>
      <c r="L58" s="169"/>
      <c r="M58" s="169">
        <f>'将来負担比率（分子）の構造'!L$50</f>
        <v>21974</v>
      </c>
      <c r="N58" s="169"/>
      <c r="O58" s="169"/>
      <c r="P58" s="169">
        <f>'将来負担比率（分子）の構造'!M$50</f>
        <v>22862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6753</v>
      </c>
      <c r="C61" s="169"/>
      <c r="D61" s="169"/>
      <c r="E61" s="169">
        <f>'将来負担比率（分子）の構造'!J$46</f>
        <v>5444</v>
      </c>
      <c r="F61" s="169"/>
      <c r="G61" s="169"/>
      <c r="H61" s="169">
        <f>'将来負担比率（分子）の構造'!K$46</f>
        <v>4437</v>
      </c>
      <c r="I61" s="169"/>
      <c r="J61" s="169"/>
      <c r="K61" s="169">
        <f>'将来負担比率（分子）の構造'!L$46</f>
        <v>3346</v>
      </c>
      <c r="L61" s="169"/>
      <c r="M61" s="169"/>
      <c r="N61" s="169">
        <f>'将来負担比率（分子）の構造'!M$46</f>
        <v>2040</v>
      </c>
      <c r="O61" s="169"/>
      <c r="P61" s="169"/>
    </row>
    <row r="62" spans="1:16" x14ac:dyDescent="0.15">
      <c r="A62" s="169" t="s">
        <v>37</v>
      </c>
      <c r="B62" s="169">
        <f>'将来負担比率（分子）の構造'!I$45</f>
        <v>9110</v>
      </c>
      <c r="C62" s="169"/>
      <c r="D62" s="169"/>
      <c r="E62" s="169">
        <f>'将来負担比率（分子）の構造'!J$45</f>
        <v>8929</v>
      </c>
      <c r="F62" s="169"/>
      <c r="G62" s="169"/>
      <c r="H62" s="169">
        <f>'将来負担比率（分子）の構造'!K$45</f>
        <v>9246</v>
      </c>
      <c r="I62" s="169"/>
      <c r="J62" s="169"/>
      <c r="K62" s="169">
        <f>'将来負担比率（分子）の構造'!L$45</f>
        <v>9588</v>
      </c>
      <c r="L62" s="169"/>
      <c r="M62" s="169"/>
      <c r="N62" s="169">
        <f>'将来負担比率（分子）の構造'!M$45</f>
        <v>10002</v>
      </c>
      <c r="O62" s="169"/>
      <c r="P62" s="169"/>
    </row>
    <row r="63" spans="1:16" x14ac:dyDescent="0.15">
      <c r="A63" s="169" t="s">
        <v>36</v>
      </c>
      <c r="B63" s="169">
        <f>'将来負担比率（分子）の構造'!I$44</f>
        <v>34</v>
      </c>
      <c r="C63" s="169"/>
      <c r="D63" s="169"/>
      <c r="E63" s="169">
        <f>'将来負担比率（分子）の構造'!J$44</f>
        <v>30</v>
      </c>
      <c r="F63" s="169"/>
      <c r="G63" s="169"/>
      <c r="H63" s="169">
        <f>'将来負担比率（分子）の構造'!K$44</f>
        <v>25</v>
      </c>
      <c r="I63" s="169"/>
      <c r="J63" s="169"/>
      <c r="K63" s="169">
        <f>'将来負担比率（分子）の構造'!L$44</f>
        <v>21</v>
      </c>
      <c r="L63" s="169"/>
      <c r="M63" s="169"/>
      <c r="N63" s="169">
        <f>'将来負担比率（分子）の構造'!M$44</f>
        <v>25</v>
      </c>
      <c r="O63" s="169"/>
      <c r="P63" s="169"/>
    </row>
    <row r="64" spans="1:16" x14ac:dyDescent="0.15">
      <c r="A64" s="169" t="s">
        <v>35</v>
      </c>
      <c r="B64" s="169">
        <f>'将来負担比率（分子）の構造'!I$43</f>
        <v>36245</v>
      </c>
      <c r="C64" s="169"/>
      <c r="D64" s="169"/>
      <c r="E64" s="169">
        <f>'将来負担比率（分子）の構造'!J$43</f>
        <v>34841</v>
      </c>
      <c r="F64" s="169"/>
      <c r="G64" s="169"/>
      <c r="H64" s="169">
        <f>'将来負担比率（分子）の構造'!K$43</f>
        <v>34047</v>
      </c>
      <c r="I64" s="169"/>
      <c r="J64" s="169"/>
      <c r="K64" s="169">
        <f>'将来負担比率（分子）の構造'!L$43</f>
        <v>31036</v>
      </c>
      <c r="L64" s="169"/>
      <c r="M64" s="169"/>
      <c r="N64" s="169">
        <f>'将来負担比率（分子）の構造'!M$43</f>
        <v>29992</v>
      </c>
      <c r="O64" s="169"/>
      <c r="P64" s="169"/>
    </row>
    <row r="65" spans="1:16" x14ac:dyDescent="0.15">
      <c r="A65" s="169" t="s">
        <v>34</v>
      </c>
      <c r="B65" s="169">
        <f>'将来負担比率（分子）の構造'!I$42</f>
        <v>531</v>
      </c>
      <c r="C65" s="169"/>
      <c r="D65" s="169"/>
      <c r="E65" s="169">
        <f>'将来負担比率（分子）の構造'!J$42</f>
        <v>491</v>
      </c>
      <c r="F65" s="169"/>
      <c r="G65" s="169"/>
      <c r="H65" s="169">
        <f>'将来負担比率（分子）の構造'!K$42</f>
        <v>450</v>
      </c>
      <c r="I65" s="169"/>
      <c r="J65" s="169"/>
      <c r="K65" s="169">
        <f>'将来負担比率（分子）の構造'!L$42</f>
        <v>409</v>
      </c>
      <c r="L65" s="169"/>
      <c r="M65" s="169"/>
      <c r="N65" s="169">
        <f>'将来負担比率（分子）の構造'!M$42</f>
        <v>379</v>
      </c>
      <c r="O65" s="169"/>
      <c r="P65" s="169"/>
    </row>
    <row r="66" spans="1:16" x14ac:dyDescent="0.15">
      <c r="A66" s="169" t="s">
        <v>33</v>
      </c>
      <c r="B66" s="169">
        <f>'将来負担比率（分子）の構造'!I$41</f>
        <v>79859</v>
      </c>
      <c r="C66" s="169"/>
      <c r="D66" s="169"/>
      <c r="E66" s="169">
        <f>'将来負担比率（分子）の構造'!J$41</f>
        <v>78327</v>
      </c>
      <c r="F66" s="169"/>
      <c r="G66" s="169"/>
      <c r="H66" s="169">
        <f>'将来負担比率（分子）の構造'!K$41</f>
        <v>78567</v>
      </c>
      <c r="I66" s="169"/>
      <c r="J66" s="169"/>
      <c r="K66" s="169">
        <f>'将来負担比率（分子）の構造'!L$41</f>
        <v>79959</v>
      </c>
      <c r="L66" s="169"/>
      <c r="M66" s="169"/>
      <c r="N66" s="169">
        <f>'将来負担比率（分子）の構造'!M$41</f>
        <v>82907</v>
      </c>
      <c r="O66" s="169"/>
      <c r="P66" s="169"/>
    </row>
    <row r="67" spans="1:16" x14ac:dyDescent="0.15">
      <c r="A67" s="169" t="s">
        <v>77</v>
      </c>
      <c r="B67" s="169" t="e">
        <f>NA()</f>
        <v>#N/A</v>
      </c>
      <c r="C67" s="169">
        <f>IF(ISNUMBER('将来負担比率（分子）の構造'!I$53), IF('将来負担比率（分子）の構造'!I$53 &lt; 0, 0, '将来負担比率（分子）の構造'!I$53), NA())</f>
        <v>17170</v>
      </c>
      <c r="D67" s="169" t="e">
        <f>NA()</f>
        <v>#N/A</v>
      </c>
      <c r="E67" s="169" t="e">
        <f>NA()</f>
        <v>#N/A</v>
      </c>
      <c r="F67" s="169">
        <f>IF(ISNUMBER('将来負担比率（分子）の構造'!J$53), IF('将来負担比率（分子）の構造'!J$53 &lt; 0, 0, '将来負担比率（分子）の構造'!J$53), NA())</f>
        <v>13167</v>
      </c>
      <c r="G67" s="169" t="e">
        <f>NA()</f>
        <v>#N/A</v>
      </c>
      <c r="H67" s="169" t="e">
        <f>NA()</f>
        <v>#N/A</v>
      </c>
      <c r="I67" s="169">
        <f>IF(ISNUMBER('将来負担比率（分子）の構造'!K$53), IF('将来負担比率（分子）の構造'!K$53 &lt; 0, 0, '将来負担比率（分子）の構造'!K$53), NA())</f>
        <v>12804</v>
      </c>
      <c r="J67" s="169" t="e">
        <f>NA()</f>
        <v>#N/A</v>
      </c>
      <c r="K67" s="169" t="e">
        <f>NA()</f>
        <v>#N/A</v>
      </c>
      <c r="L67" s="169">
        <f>IF(ISNUMBER('将来負担比率（分子）の構造'!L$53), IF('将来負担比率（分子）の構造'!L$53 &lt; 0, 0, '将来負担比率（分子）の構造'!L$53), NA())</f>
        <v>9331</v>
      </c>
      <c r="M67" s="169" t="e">
        <f>NA()</f>
        <v>#N/A</v>
      </c>
      <c r="N67" s="169" t="e">
        <f>NA()</f>
        <v>#N/A</v>
      </c>
      <c r="O67" s="169">
        <f>IF(ISNUMBER('将来負担比率（分子）の構造'!M$53), IF('将来負担比率（分子）の構造'!M$53 &lt; 0, 0, '将来負担比率（分子）の構造'!M$53), NA())</f>
        <v>10873</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9952</v>
      </c>
      <c r="C72" s="173">
        <f>基金残高に係る経年分析!G55</f>
        <v>9985</v>
      </c>
      <c r="D72" s="173">
        <f>基金残高に係る経年分析!H55</f>
        <v>9946</v>
      </c>
    </row>
    <row r="73" spans="1:16" x14ac:dyDescent="0.15">
      <c r="A73" s="172" t="s">
        <v>80</v>
      </c>
      <c r="B73" s="173">
        <f>基金残高に係る経年分析!F56</f>
        <v>20</v>
      </c>
      <c r="C73" s="173">
        <f>基金残高に係る経年分析!G56</f>
        <v>3</v>
      </c>
      <c r="D73" s="173">
        <f>基金残高に係る経年分析!H56</f>
        <v>3</v>
      </c>
    </row>
    <row r="74" spans="1:16" x14ac:dyDescent="0.15">
      <c r="A74" s="172" t="s">
        <v>81</v>
      </c>
      <c r="B74" s="173">
        <f>基金残高に係る経年分析!F57</f>
        <v>3440</v>
      </c>
      <c r="C74" s="173">
        <f>基金残高に係る経年分析!G57</f>
        <v>5281</v>
      </c>
      <c r="D74" s="173">
        <f>基金残高に係る経年分析!H57</f>
        <v>5477</v>
      </c>
    </row>
  </sheetData>
  <sheetProtection algorithmName="SHA-512" hashValue="M5rB6seZEwEI+IqrXvN8WiN80iaxQ7SS1Cv0jL4xRG+dKHeFnlxiuMv1WELw8sHpW9vllO5ykpmG9M4P2KTzSw==" saltValue="SB/jBGr6pBMgGxP6PmZN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52469054</v>
      </c>
      <c r="S5" s="600"/>
      <c r="T5" s="600"/>
      <c r="U5" s="600"/>
      <c r="V5" s="600"/>
      <c r="W5" s="600"/>
      <c r="X5" s="600"/>
      <c r="Y5" s="601"/>
      <c r="Z5" s="602">
        <v>43.9</v>
      </c>
      <c r="AA5" s="602"/>
      <c r="AB5" s="602"/>
      <c r="AC5" s="602"/>
      <c r="AD5" s="603">
        <v>48227787</v>
      </c>
      <c r="AE5" s="603"/>
      <c r="AF5" s="603"/>
      <c r="AG5" s="603"/>
      <c r="AH5" s="603"/>
      <c r="AI5" s="603"/>
      <c r="AJ5" s="603"/>
      <c r="AK5" s="603"/>
      <c r="AL5" s="604">
        <v>76.599999999999994</v>
      </c>
      <c r="AM5" s="605"/>
      <c r="AN5" s="605"/>
      <c r="AO5" s="606"/>
      <c r="AP5" s="596" t="s">
        <v>231</v>
      </c>
      <c r="AQ5" s="597"/>
      <c r="AR5" s="597"/>
      <c r="AS5" s="597"/>
      <c r="AT5" s="597"/>
      <c r="AU5" s="597"/>
      <c r="AV5" s="597"/>
      <c r="AW5" s="597"/>
      <c r="AX5" s="597"/>
      <c r="AY5" s="597"/>
      <c r="AZ5" s="597"/>
      <c r="BA5" s="597"/>
      <c r="BB5" s="597"/>
      <c r="BC5" s="597"/>
      <c r="BD5" s="597"/>
      <c r="BE5" s="597"/>
      <c r="BF5" s="598"/>
      <c r="BG5" s="610">
        <v>46378740</v>
      </c>
      <c r="BH5" s="611"/>
      <c r="BI5" s="611"/>
      <c r="BJ5" s="611"/>
      <c r="BK5" s="611"/>
      <c r="BL5" s="611"/>
      <c r="BM5" s="611"/>
      <c r="BN5" s="612"/>
      <c r="BO5" s="613">
        <v>88.4</v>
      </c>
      <c r="BP5" s="613"/>
      <c r="BQ5" s="613"/>
      <c r="BR5" s="613"/>
      <c r="BS5" s="614">
        <v>373522</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720387</v>
      </c>
      <c r="S6" s="611"/>
      <c r="T6" s="611"/>
      <c r="U6" s="611"/>
      <c r="V6" s="611"/>
      <c r="W6" s="611"/>
      <c r="X6" s="611"/>
      <c r="Y6" s="612"/>
      <c r="Z6" s="613">
        <v>0.6</v>
      </c>
      <c r="AA6" s="613"/>
      <c r="AB6" s="613"/>
      <c r="AC6" s="613"/>
      <c r="AD6" s="614">
        <v>720387</v>
      </c>
      <c r="AE6" s="614"/>
      <c r="AF6" s="614"/>
      <c r="AG6" s="614"/>
      <c r="AH6" s="614"/>
      <c r="AI6" s="614"/>
      <c r="AJ6" s="614"/>
      <c r="AK6" s="614"/>
      <c r="AL6" s="615">
        <v>1.1000000000000001</v>
      </c>
      <c r="AM6" s="616"/>
      <c r="AN6" s="616"/>
      <c r="AO6" s="617"/>
      <c r="AP6" s="607" t="s">
        <v>236</v>
      </c>
      <c r="AQ6" s="608"/>
      <c r="AR6" s="608"/>
      <c r="AS6" s="608"/>
      <c r="AT6" s="608"/>
      <c r="AU6" s="608"/>
      <c r="AV6" s="608"/>
      <c r="AW6" s="608"/>
      <c r="AX6" s="608"/>
      <c r="AY6" s="608"/>
      <c r="AZ6" s="608"/>
      <c r="BA6" s="608"/>
      <c r="BB6" s="608"/>
      <c r="BC6" s="608"/>
      <c r="BD6" s="608"/>
      <c r="BE6" s="608"/>
      <c r="BF6" s="609"/>
      <c r="BG6" s="610">
        <v>46378740</v>
      </c>
      <c r="BH6" s="611"/>
      <c r="BI6" s="611"/>
      <c r="BJ6" s="611"/>
      <c r="BK6" s="611"/>
      <c r="BL6" s="611"/>
      <c r="BM6" s="611"/>
      <c r="BN6" s="612"/>
      <c r="BO6" s="613">
        <v>88.4</v>
      </c>
      <c r="BP6" s="613"/>
      <c r="BQ6" s="613"/>
      <c r="BR6" s="613"/>
      <c r="BS6" s="614">
        <v>373522</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446768</v>
      </c>
      <c r="CS6" s="611"/>
      <c r="CT6" s="611"/>
      <c r="CU6" s="611"/>
      <c r="CV6" s="611"/>
      <c r="CW6" s="611"/>
      <c r="CX6" s="611"/>
      <c r="CY6" s="612"/>
      <c r="CZ6" s="604">
        <v>0.4</v>
      </c>
      <c r="DA6" s="605"/>
      <c r="DB6" s="605"/>
      <c r="DC6" s="621"/>
      <c r="DD6" s="619" t="s">
        <v>238</v>
      </c>
      <c r="DE6" s="611"/>
      <c r="DF6" s="611"/>
      <c r="DG6" s="611"/>
      <c r="DH6" s="611"/>
      <c r="DI6" s="611"/>
      <c r="DJ6" s="611"/>
      <c r="DK6" s="611"/>
      <c r="DL6" s="611"/>
      <c r="DM6" s="611"/>
      <c r="DN6" s="611"/>
      <c r="DO6" s="611"/>
      <c r="DP6" s="612"/>
      <c r="DQ6" s="619">
        <v>446768</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21980</v>
      </c>
      <c r="S7" s="611"/>
      <c r="T7" s="611"/>
      <c r="U7" s="611"/>
      <c r="V7" s="611"/>
      <c r="W7" s="611"/>
      <c r="X7" s="611"/>
      <c r="Y7" s="612"/>
      <c r="Z7" s="613">
        <v>0</v>
      </c>
      <c r="AA7" s="613"/>
      <c r="AB7" s="613"/>
      <c r="AC7" s="613"/>
      <c r="AD7" s="614">
        <v>21980</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22343507</v>
      </c>
      <c r="BH7" s="611"/>
      <c r="BI7" s="611"/>
      <c r="BJ7" s="611"/>
      <c r="BK7" s="611"/>
      <c r="BL7" s="611"/>
      <c r="BM7" s="611"/>
      <c r="BN7" s="612"/>
      <c r="BO7" s="613">
        <v>42.6</v>
      </c>
      <c r="BP7" s="613"/>
      <c r="BQ7" s="613"/>
      <c r="BR7" s="613"/>
      <c r="BS7" s="614">
        <v>373522</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8375274</v>
      </c>
      <c r="CS7" s="611"/>
      <c r="CT7" s="611"/>
      <c r="CU7" s="611"/>
      <c r="CV7" s="611"/>
      <c r="CW7" s="611"/>
      <c r="CX7" s="611"/>
      <c r="CY7" s="612"/>
      <c r="CZ7" s="613">
        <v>7</v>
      </c>
      <c r="DA7" s="613"/>
      <c r="DB7" s="613"/>
      <c r="DC7" s="613"/>
      <c r="DD7" s="619">
        <v>314312</v>
      </c>
      <c r="DE7" s="611"/>
      <c r="DF7" s="611"/>
      <c r="DG7" s="611"/>
      <c r="DH7" s="611"/>
      <c r="DI7" s="611"/>
      <c r="DJ7" s="611"/>
      <c r="DK7" s="611"/>
      <c r="DL7" s="611"/>
      <c r="DM7" s="611"/>
      <c r="DN7" s="611"/>
      <c r="DO7" s="611"/>
      <c r="DP7" s="612"/>
      <c r="DQ7" s="619">
        <v>6887950</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385789</v>
      </c>
      <c r="S8" s="611"/>
      <c r="T8" s="611"/>
      <c r="U8" s="611"/>
      <c r="V8" s="611"/>
      <c r="W8" s="611"/>
      <c r="X8" s="611"/>
      <c r="Y8" s="612"/>
      <c r="Z8" s="613">
        <v>0.3</v>
      </c>
      <c r="AA8" s="613"/>
      <c r="AB8" s="613"/>
      <c r="AC8" s="613"/>
      <c r="AD8" s="614">
        <v>385789</v>
      </c>
      <c r="AE8" s="614"/>
      <c r="AF8" s="614"/>
      <c r="AG8" s="614"/>
      <c r="AH8" s="614"/>
      <c r="AI8" s="614"/>
      <c r="AJ8" s="614"/>
      <c r="AK8" s="614"/>
      <c r="AL8" s="615">
        <v>0.6</v>
      </c>
      <c r="AM8" s="616"/>
      <c r="AN8" s="616"/>
      <c r="AO8" s="617"/>
      <c r="AP8" s="607" t="s">
        <v>243</v>
      </c>
      <c r="AQ8" s="608"/>
      <c r="AR8" s="608"/>
      <c r="AS8" s="608"/>
      <c r="AT8" s="608"/>
      <c r="AU8" s="608"/>
      <c r="AV8" s="608"/>
      <c r="AW8" s="608"/>
      <c r="AX8" s="608"/>
      <c r="AY8" s="608"/>
      <c r="AZ8" s="608"/>
      <c r="BA8" s="608"/>
      <c r="BB8" s="608"/>
      <c r="BC8" s="608"/>
      <c r="BD8" s="608"/>
      <c r="BE8" s="608"/>
      <c r="BF8" s="609"/>
      <c r="BG8" s="610">
        <v>563771</v>
      </c>
      <c r="BH8" s="611"/>
      <c r="BI8" s="611"/>
      <c r="BJ8" s="611"/>
      <c r="BK8" s="611"/>
      <c r="BL8" s="611"/>
      <c r="BM8" s="611"/>
      <c r="BN8" s="612"/>
      <c r="BO8" s="613">
        <v>1.1000000000000001</v>
      </c>
      <c r="BP8" s="613"/>
      <c r="BQ8" s="613"/>
      <c r="BR8" s="613"/>
      <c r="BS8" s="614" t="s">
        <v>238</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53324286</v>
      </c>
      <c r="CS8" s="611"/>
      <c r="CT8" s="611"/>
      <c r="CU8" s="611"/>
      <c r="CV8" s="611"/>
      <c r="CW8" s="611"/>
      <c r="CX8" s="611"/>
      <c r="CY8" s="612"/>
      <c r="CZ8" s="613">
        <v>44.8</v>
      </c>
      <c r="DA8" s="613"/>
      <c r="DB8" s="613"/>
      <c r="DC8" s="613"/>
      <c r="DD8" s="619">
        <v>3356651</v>
      </c>
      <c r="DE8" s="611"/>
      <c r="DF8" s="611"/>
      <c r="DG8" s="611"/>
      <c r="DH8" s="611"/>
      <c r="DI8" s="611"/>
      <c r="DJ8" s="611"/>
      <c r="DK8" s="611"/>
      <c r="DL8" s="611"/>
      <c r="DM8" s="611"/>
      <c r="DN8" s="611"/>
      <c r="DO8" s="611"/>
      <c r="DP8" s="612"/>
      <c r="DQ8" s="619">
        <v>26278005</v>
      </c>
      <c r="DR8" s="611"/>
      <c r="DS8" s="611"/>
      <c r="DT8" s="611"/>
      <c r="DU8" s="611"/>
      <c r="DV8" s="611"/>
      <c r="DW8" s="611"/>
      <c r="DX8" s="611"/>
      <c r="DY8" s="611"/>
      <c r="DZ8" s="611"/>
      <c r="EA8" s="611"/>
      <c r="EB8" s="611"/>
      <c r="EC8" s="620"/>
    </row>
    <row r="9" spans="2:143" ht="11.25" customHeight="1" x14ac:dyDescent="0.15">
      <c r="B9" s="607" t="s">
        <v>245</v>
      </c>
      <c r="C9" s="608"/>
      <c r="D9" s="608"/>
      <c r="E9" s="608"/>
      <c r="F9" s="608"/>
      <c r="G9" s="608"/>
      <c r="H9" s="608"/>
      <c r="I9" s="608"/>
      <c r="J9" s="608"/>
      <c r="K9" s="608"/>
      <c r="L9" s="608"/>
      <c r="M9" s="608"/>
      <c r="N9" s="608"/>
      <c r="O9" s="608"/>
      <c r="P9" s="608"/>
      <c r="Q9" s="609"/>
      <c r="R9" s="610">
        <v>265528</v>
      </c>
      <c r="S9" s="611"/>
      <c r="T9" s="611"/>
      <c r="U9" s="611"/>
      <c r="V9" s="611"/>
      <c r="W9" s="611"/>
      <c r="X9" s="611"/>
      <c r="Y9" s="612"/>
      <c r="Z9" s="613">
        <v>0.2</v>
      </c>
      <c r="AA9" s="613"/>
      <c r="AB9" s="613"/>
      <c r="AC9" s="613"/>
      <c r="AD9" s="614">
        <v>265528</v>
      </c>
      <c r="AE9" s="614"/>
      <c r="AF9" s="614"/>
      <c r="AG9" s="614"/>
      <c r="AH9" s="614"/>
      <c r="AI9" s="614"/>
      <c r="AJ9" s="614"/>
      <c r="AK9" s="614"/>
      <c r="AL9" s="615">
        <v>0.4</v>
      </c>
      <c r="AM9" s="616"/>
      <c r="AN9" s="616"/>
      <c r="AO9" s="617"/>
      <c r="AP9" s="607" t="s">
        <v>246</v>
      </c>
      <c r="AQ9" s="608"/>
      <c r="AR9" s="608"/>
      <c r="AS9" s="608"/>
      <c r="AT9" s="608"/>
      <c r="AU9" s="608"/>
      <c r="AV9" s="608"/>
      <c r="AW9" s="608"/>
      <c r="AX9" s="608"/>
      <c r="AY9" s="608"/>
      <c r="AZ9" s="608"/>
      <c r="BA9" s="608"/>
      <c r="BB9" s="608"/>
      <c r="BC9" s="608"/>
      <c r="BD9" s="608"/>
      <c r="BE9" s="608"/>
      <c r="BF9" s="609"/>
      <c r="BG9" s="610">
        <v>19208155</v>
      </c>
      <c r="BH9" s="611"/>
      <c r="BI9" s="611"/>
      <c r="BJ9" s="611"/>
      <c r="BK9" s="611"/>
      <c r="BL9" s="611"/>
      <c r="BM9" s="611"/>
      <c r="BN9" s="612"/>
      <c r="BO9" s="613">
        <v>36.6</v>
      </c>
      <c r="BP9" s="613"/>
      <c r="BQ9" s="613"/>
      <c r="BR9" s="613"/>
      <c r="BS9" s="614" t="s">
        <v>238</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12969972</v>
      </c>
      <c r="CS9" s="611"/>
      <c r="CT9" s="611"/>
      <c r="CU9" s="611"/>
      <c r="CV9" s="611"/>
      <c r="CW9" s="611"/>
      <c r="CX9" s="611"/>
      <c r="CY9" s="612"/>
      <c r="CZ9" s="613">
        <v>10.9</v>
      </c>
      <c r="DA9" s="613"/>
      <c r="DB9" s="613"/>
      <c r="DC9" s="613"/>
      <c r="DD9" s="619">
        <v>865364</v>
      </c>
      <c r="DE9" s="611"/>
      <c r="DF9" s="611"/>
      <c r="DG9" s="611"/>
      <c r="DH9" s="611"/>
      <c r="DI9" s="611"/>
      <c r="DJ9" s="611"/>
      <c r="DK9" s="611"/>
      <c r="DL9" s="611"/>
      <c r="DM9" s="611"/>
      <c r="DN9" s="611"/>
      <c r="DO9" s="611"/>
      <c r="DP9" s="612"/>
      <c r="DQ9" s="619">
        <v>10224776</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132</v>
      </c>
      <c r="S10" s="611"/>
      <c r="T10" s="611"/>
      <c r="U10" s="611"/>
      <c r="V10" s="611"/>
      <c r="W10" s="611"/>
      <c r="X10" s="611"/>
      <c r="Y10" s="612"/>
      <c r="Z10" s="613" t="s">
        <v>132</v>
      </c>
      <c r="AA10" s="613"/>
      <c r="AB10" s="613"/>
      <c r="AC10" s="613"/>
      <c r="AD10" s="614" t="s">
        <v>238</v>
      </c>
      <c r="AE10" s="614"/>
      <c r="AF10" s="614"/>
      <c r="AG10" s="614"/>
      <c r="AH10" s="614"/>
      <c r="AI10" s="614"/>
      <c r="AJ10" s="614"/>
      <c r="AK10" s="614"/>
      <c r="AL10" s="615" t="s">
        <v>132</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809125</v>
      </c>
      <c r="BH10" s="611"/>
      <c r="BI10" s="611"/>
      <c r="BJ10" s="611"/>
      <c r="BK10" s="611"/>
      <c r="BL10" s="611"/>
      <c r="BM10" s="611"/>
      <c r="BN10" s="612"/>
      <c r="BO10" s="613">
        <v>1.5</v>
      </c>
      <c r="BP10" s="613"/>
      <c r="BQ10" s="613"/>
      <c r="BR10" s="613"/>
      <c r="BS10" s="614" t="s">
        <v>141</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31500</v>
      </c>
      <c r="CS10" s="611"/>
      <c r="CT10" s="611"/>
      <c r="CU10" s="611"/>
      <c r="CV10" s="611"/>
      <c r="CW10" s="611"/>
      <c r="CX10" s="611"/>
      <c r="CY10" s="612"/>
      <c r="CZ10" s="613">
        <v>0</v>
      </c>
      <c r="DA10" s="613"/>
      <c r="DB10" s="613"/>
      <c r="DC10" s="613"/>
      <c r="DD10" s="619" t="s">
        <v>238</v>
      </c>
      <c r="DE10" s="611"/>
      <c r="DF10" s="611"/>
      <c r="DG10" s="611"/>
      <c r="DH10" s="611"/>
      <c r="DI10" s="611"/>
      <c r="DJ10" s="611"/>
      <c r="DK10" s="611"/>
      <c r="DL10" s="611"/>
      <c r="DM10" s="611"/>
      <c r="DN10" s="611"/>
      <c r="DO10" s="611"/>
      <c r="DP10" s="612"/>
      <c r="DQ10" s="619">
        <v>1500</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7456019</v>
      </c>
      <c r="S11" s="611"/>
      <c r="T11" s="611"/>
      <c r="U11" s="611"/>
      <c r="V11" s="611"/>
      <c r="W11" s="611"/>
      <c r="X11" s="611"/>
      <c r="Y11" s="612"/>
      <c r="Z11" s="615">
        <v>6.2</v>
      </c>
      <c r="AA11" s="616"/>
      <c r="AB11" s="616"/>
      <c r="AC11" s="622"/>
      <c r="AD11" s="619">
        <v>7456019</v>
      </c>
      <c r="AE11" s="611"/>
      <c r="AF11" s="611"/>
      <c r="AG11" s="611"/>
      <c r="AH11" s="611"/>
      <c r="AI11" s="611"/>
      <c r="AJ11" s="611"/>
      <c r="AK11" s="612"/>
      <c r="AL11" s="615">
        <v>11.8</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1762456</v>
      </c>
      <c r="BH11" s="611"/>
      <c r="BI11" s="611"/>
      <c r="BJ11" s="611"/>
      <c r="BK11" s="611"/>
      <c r="BL11" s="611"/>
      <c r="BM11" s="611"/>
      <c r="BN11" s="612"/>
      <c r="BO11" s="613">
        <v>3.4</v>
      </c>
      <c r="BP11" s="613"/>
      <c r="BQ11" s="613"/>
      <c r="BR11" s="613"/>
      <c r="BS11" s="614">
        <v>373522</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272720</v>
      </c>
      <c r="CS11" s="611"/>
      <c r="CT11" s="611"/>
      <c r="CU11" s="611"/>
      <c r="CV11" s="611"/>
      <c r="CW11" s="611"/>
      <c r="CX11" s="611"/>
      <c r="CY11" s="612"/>
      <c r="CZ11" s="613">
        <v>0.2</v>
      </c>
      <c r="DA11" s="613"/>
      <c r="DB11" s="613"/>
      <c r="DC11" s="613"/>
      <c r="DD11" s="619">
        <v>70161</v>
      </c>
      <c r="DE11" s="611"/>
      <c r="DF11" s="611"/>
      <c r="DG11" s="611"/>
      <c r="DH11" s="611"/>
      <c r="DI11" s="611"/>
      <c r="DJ11" s="611"/>
      <c r="DK11" s="611"/>
      <c r="DL11" s="611"/>
      <c r="DM11" s="611"/>
      <c r="DN11" s="611"/>
      <c r="DO11" s="611"/>
      <c r="DP11" s="612"/>
      <c r="DQ11" s="619">
        <v>241197</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v>36390</v>
      </c>
      <c r="S12" s="611"/>
      <c r="T12" s="611"/>
      <c r="U12" s="611"/>
      <c r="V12" s="611"/>
      <c r="W12" s="611"/>
      <c r="X12" s="611"/>
      <c r="Y12" s="612"/>
      <c r="Z12" s="613">
        <v>0</v>
      </c>
      <c r="AA12" s="613"/>
      <c r="AB12" s="613"/>
      <c r="AC12" s="613"/>
      <c r="AD12" s="614">
        <v>36390</v>
      </c>
      <c r="AE12" s="614"/>
      <c r="AF12" s="614"/>
      <c r="AG12" s="614"/>
      <c r="AH12" s="614"/>
      <c r="AI12" s="614"/>
      <c r="AJ12" s="614"/>
      <c r="AK12" s="614"/>
      <c r="AL12" s="615">
        <v>0.1</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21510083</v>
      </c>
      <c r="BH12" s="611"/>
      <c r="BI12" s="611"/>
      <c r="BJ12" s="611"/>
      <c r="BK12" s="611"/>
      <c r="BL12" s="611"/>
      <c r="BM12" s="611"/>
      <c r="BN12" s="612"/>
      <c r="BO12" s="613">
        <v>41</v>
      </c>
      <c r="BP12" s="613"/>
      <c r="BQ12" s="613"/>
      <c r="BR12" s="613"/>
      <c r="BS12" s="614" t="s">
        <v>238</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2275171</v>
      </c>
      <c r="CS12" s="611"/>
      <c r="CT12" s="611"/>
      <c r="CU12" s="611"/>
      <c r="CV12" s="611"/>
      <c r="CW12" s="611"/>
      <c r="CX12" s="611"/>
      <c r="CY12" s="612"/>
      <c r="CZ12" s="613">
        <v>1.9</v>
      </c>
      <c r="DA12" s="613"/>
      <c r="DB12" s="613"/>
      <c r="DC12" s="613"/>
      <c r="DD12" s="619">
        <v>106092</v>
      </c>
      <c r="DE12" s="611"/>
      <c r="DF12" s="611"/>
      <c r="DG12" s="611"/>
      <c r="DH12" s="611"/>
      <c r="DI12" s="611"/>
      <c r="DJ12" s="611"/>
      <c r="DK12" s="611"/>
      <c r="DL12" s="611"/>
      <c r="DM12" s="611"/>
      <c r="DN12" s="611"/>
      <c r="DO12" s="611"/>
      <c r="DP12" s="612"/>
      <c r="DQ12" s="619">
        <v>1253999</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132</v>
      </c>
      <c r="S13" s="611"/>
      <c r="T13" s="611"/>
      <c r="U13" s="611"/>
      <c r="V13" s="611"/>
      <c r="W13" s="611"/>
      <c r="X13" s="611"/>
      <c r="Y13" s="612"/>
      <c r="Z13" s="613" t="s">
        <v>238</v>
      </c>
      <c r="AA13" s="613"/>
      <c r="AB13" s="613"/>
      <c r="AC13" s="613"/>
      <c r="AD13" s="614" t="s">
        <v>132</v>
      </c>
      <c r="AE13" s="614"/>
      <c r="AF13" s="614"/>
      <c r="AG13" s="614"/>
      <c r="AH13" s="614"/>
      <c r="AI13" s="614"/>
      <c r="AJ13" s="614"/>
      <c r="AK13" s="614"/>
      <c r="AL13" s="615" t="s">
        <v>141</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21323934</v>
      </c>
      <c r="BH13" s="611"/>
      <c r="BI13" s="611"/>
      <c r="BJ13" s="611"/>
      <c r="BK13" s="611"/>
      <c r="BL13" s="611"/>
      <c r="BM13" s="611"/>
      <c r="BN13" s="612"/>
      <c r="BO13" s="613">
        <v>40.6</v>
      </c>
      <c r="BP13" s="613"/>
      <c r="BQ13" s="613"/>
      <c r="BR13" s="613"/>
      <c r="BS13" s="614" t="s">
        <v>238</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13471262</v>
      </c>
      <c r="CS13" s="611"/>
      <c r="CT13" s="611"/>
      <c r="CU13" s="611"/>
      <c r="CV13" s="611"/>
      <c r="CW13" s="611"/>
      <c r="CX13" s="611"/>
      <c r="CY13" s="612"/>
      <c r="CZ13" s="613">
        <v>11.3</v>
      </c>
      <c r="DA13" s="613"/>
      <c r="DB13" s="613"/>
      <c r="DC13" s="613"/>
      <c r="DD13" s="619">
        <v>7855992</v>
      </c>
      <c r="DE13" s="611"/>
      <c r="DF13" s="611"/>
      <c r="DG13" s="611"/>
      <c r="DH13" s="611"/>
      <c r="DI13" s="611"/>
      <c r="DJ13" s="611"/>
      <c r="DK13" s="611"/>
      <c r="DL13" s="611"/>
      <c r="DM13" s="611"/>
      <c r="DN13" s="611"/>
      <c r="DO13" s="611"/>
      <c r="DP13" s="612"/>
      <c r="DQ13" s="619">
        <v>8322197</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v>10</v>
      </c>
      <c r="S14" s="611"/>
      <c r="T14" s="611"/>
      <c r="U14" s="611"/>
      <c r="V14" s="611"/>
      <c r="W14" s="611"/>
      <c r="X14" s="611"/>
      <c r="Y14" s="612"/>
      <c r="Z14" s="613">
        <v>0</v>
      </c>
      <c r="AA14" s="613"/>
      <c r="AB14" s="613"/>
      <c r="AC14" s="613"/>
      <c r="AD14" s="614">
        <v>10</v>
      </c>
      <c r="AE14" s="614"/>
      <c r="AF14" s="614"/>
      <c r="AG14" s="614"/>
      <c r="AH14" s="614"/>
      <c r="AI14" s="614"/>
      <c r="AJ14" s="614"/>
      <c r="AK14" s="614"/>
      <c r="AL14" s="615">
        <v>0</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662475</v>
      </c>
      <c r="BH14" s="611"/>
      <c r="BI14" s="611"/>
      <c r="BJ14" s="611"/>
      <c r="BK14" s="611"/>
      <c r="BL14" s="611"/>
      <c r="BM14" s="611"/>
      <c r="BN14" s="612"/>
      <c r="BO14" s="613">
        <v>1.3</v>
      </c>
      <c r="BP14" s="613"/>
      <c r="BQ14" s="613"/>
      <c r="BR14" s="613"/>
      <c r="BS14" s="614" t="s">
        <v>132</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3428899</v>
      </c>
      <c r="CS14" s="611"/>
      <c r="CT14" s="611"/>
      <c r="CU14" s="611"/>
      <c r="CV14" s="611"/>
      <c r="CW14" s="611"/>
      <c r="CX14" s="611"/>
      <c r="CY14" s="612"/>
      <c r="CZ14" s="613">
        <v>2.9</v>
      </c>
      <c r="DA14" s="613"/>
      <c r="DB14" s="613"/>
      <c r="DC14" s="613"/>
      <c r="DD14" s="619">
        <v>555209</v>
      </c>
      <c r="DE14" s="611"/>
      <c r="DF14" s="611"/>
      <c r="DG14" s="611"/>
      <c r="DH14" s="611"/>
      <c r="DI14" s="611"/>
      <c r="DJ14" s="611"/>
      <c r="DK14" s="611"/>
      <c r="DL14" s="611"/>
      <c r="DM14" s="611"/>
      <c r="DN14" s="611"/>
      <c r="DO14" s="611"/>
      <c r="DP14" s="612"/>
      <c r="DQ14" s="619">
        <v>2970683</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132</v>
      </c>
      <c r="S15" s="611"/>
      <c r="T15" s="611"/>
      <c r="U15" s="611"/>
      <c r="V15" s="611"/>
      <c r="W15" s="611"/>
      <c r="X15" s="611"/>
      <c r="Y15" s="612"/>
      <c r="Z15" s="613" t="s">
        <v>132</v>
      </c>
      <c r="AA15" s="613"/>
      <c r="AB15" s="613"/>
      <c r="AC15" s="613"/>
      <c r="AD15" s="614" t="s">
        <v>132</v>
      </c>
      <c r="AE15" s="614"/>
      <c r="AF15" s="614"/>
      <c r="AG15" s="614"/>
      <c r="AH15" s="614"/>
      <c r="AI15" s="614"/>
      <c r="AJ15" s="614"/>
      <c r="AK15" s="614"/>
      <c r="AL15" s="615" t="s">
        <v>141</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1862675</v>
      </c>
      <c r="BH15" s="611"/>
      <c r="BI15" s="611"/>
      <c r="BJ15" s="611"/>
      <c r="BK15" s="611"/>
      <c r="BL15" s="611"/>
      <c r="BM15" s="611"/>
      <c r="BN15" s="612"/>
      <c r="BO15" s="613">
        <v>3.6</v>
      </c>
      <c r="BP15" s="613"/>
      <c r="BQ15" s="613"/>
      <c r="BR15" s="613"/>
      <c r="BS15" s="614" t="s">
        <v>141</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16057954</v>
      </c>
      <c r="CS15" s="611"/>
      <c r="CT15" s="611"/>
      <c r="CU15" s="611"/>
      <c r="CV15" s="611"/>
      <c r="CW15" s="611"/>
      <c r="CX15" s="611"/>
      <c r="CY15" s="612"/>
      <c r="CZ15" s="613">
        <v>13.5</v>
      </c>
      <c r="DA15" s="613"/>
      <c r="DB15" s="613"/>
      <c r="DC15" s="613"/>
      <c r="DD15" s="619">
        <v>5610476</v>
      </c>
      <c r="DE15" s="611"/>
      <c r="DF15" s="611"/>
      <c r="DG15" s="611"/>
      <c r="DH15" s="611"/>
      <c r="DI15" s="611"/>
      <c r="DJ15" s="611"/>
      <c r="DK15" s="611"/>
      <c r="DL15" s="611"/>
      <c r="DM15" s="611"/>
      <c r="DN15" s="611"/>
      <c r="DO15" s="611"/>
      <c r="DP15" s="612"/>
      <c r="DQ15" s="619">
        <v>9030487</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160808</v>
      </c>
      <c r="S16" s="611"/>
      <c r="T16" s="611"/>
      <c r="U16" s="611"/>
      <c r="V16" s="611"/>
      <c r="W16" s="611"/>
      <c r="X16" s="611"/>
      <c r="Y16" s="612"/>
      <c r="Z16" s="613">
        <v>0.1</v>
      </c>
      <c r="AA16" s="613"/>
      <c r="AB16" s="613"/>
      <c r="AC16" s="613"/>
      <c r="AD16" s="614">
        <v>160808</v>
      </c>
      <c r="AE16" s="614"/>
      <c r="AF16" s="614"/>
      <c r="AG16" s="614"/>
      <c r="AH16" s="614"/>
      <c r="AI16" s="614"/>
      <c r="AJ16" s="614"/>
      <c r="AK16" s="614"/>
      <c r="AL16" s="615">
        <v>0.3</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141</v>
      </c>
      <c r="BH16" s="611"/>
      <c r="BI16" s="611"/>
      <c r="BJ16" s="611"/>
      <c r="BK16" s="611"/>
      <c r="BL16" s="611"/>
      <c r="BM16" s="611"/>
      <c r="BN16" s="612"/>
      <c r="BO16" s="613" t="s">
        <v>141</v>
      </c>
      <c r="BP16" s="613"/>
      <c r="BQ16" s="613"/>
      <c r="BR16" s="613"/>
      <c r="BS16" s="614" t="s">
        <v>238</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t="s">
        <v>132</v>
      </c>
      <c r="CS16" s="611"/>
      <c r="CT16" s="611"/>
      <c r="CU16" s="611"/>
      <c r="CV16" s="611"/>
      <c r="CW16" s="611"/>
      <c r="CX16" s="611"/>
      <c r="CY16" s="612"/>
      <c r="CZ16" s="613" t="s">
        <v>238</v>
      </c>
      <c r="DA16" s="613"/>
      <c r="DB16" s="613"/>
      <c r="DC16" s="613"/>
      <c r="DD16" s="619" t="s">
        <v>132</v>
      </c>
      <c r="DE16" s="611"/>
      <c r="DF16" s="611"/>
      <c r="DG16" s="611"/>
      <c r="DH16" s="611"/>
      <c r="DI16" s="611"/>
      <c r="DJ16" s="611"/>
      <c r="DK16" s="611"/>
      <c r="DL16" s="611"/>
      <c r="DM16" s="611"/>
      <c r="DN16" s="611"/>
      <c r="DO16" s="611"/>
      <c r="DP16" s="612"/>
      <c r="DQ16" s="619" t="s">
        <v>141</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752713</v>
      </c>
      <c r="S17" s="611"/>
      <c r="T17" s="611"/>
      <c r="U17" s="611"/>
      <c r="V17" s="611"/>
      <c r="W17" s="611"/>
      <c r="X17" s="611"/>
      <c r="Y17" s="612"/>
      <c r="Z17" s="613">
        <v>0.6</v>
      </c>
      <c r="AA17" s="613"/>
      <c r="AB17" s="613"/>
      <c r="AC17" s="613"/>
      <c r="AD17" s="614">
        <v>752713</v>
      </c>
      <c r="AE17" s="614"/>
      <c r="AF17" s="614"/>
      <c r="AG17" s="614"/>
      <c r="AH17" s="614"/>
      <c r="AI17" s="614"/>
      <c r="AJ17" s="614"/>
      <c r="AK17" s="614"/>
      <c r="AL17" s="615">
        <v>1.2</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238</v>
      </c>
      <c r="BH17" s="611"/>
      <c r="BI17" s="611"/>
      <c r="BJ17" s="611"/>
      <c r="BK17" s="611"/>
      <c r="BL17" s="611"/>
      <c r="BM17" s="611"/>
      <c r="BN17" s="612"/>
      <c r="BO17" s="613" t="s">
        <v>238</v>
      </c>
      <c r="BP17" s="613"/>
      <c r="BQ17" s="613"/>
      <c r="BR17" s="613"/>
      <c r="BS17" s="614" t="s">
        <v>238</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8271559</v>
      </c>
      <c r="CS17" s="611"/>
      <c r="CT17" s="611"/>
      <c r="CU17" s="611"/>
      <c r="CV17" s="611"/>
      <c r="CW17" s="611"/>
      <c r="CX17" s="611"/>
      <c r="CY17" s="612"/>
      <c r="CZ17" s="613">
        <v>7</v>
      </c>
      <c r="DA17" s="613"/>
      <c r="DB17" s="613"/>
      <c r="DC17" s="613"/>
      <c r="DD17" s="619" t="s">
        <v>141</v>
      </c>
      <c r="DE17" s="611"/>
      <c r="DF17" s="611"/>
      <c r="DG17" s="611"/>
      <c r="DH17" s="611"/>
      <c r="DI17" s="611"/>
      <c r="DJ17" s="611"/>
      <c r="DK17" s="611"/>
      <c r="DL17" s="611"/>
      <c r="DM17" s="611"/>
      <c r="DN17" s="611"/>
      <c r="DO17" s="611"/>
      <c r="DP17" s="612"/>
      <c r="DQ17" s="619">
        <v>8181205</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438990</v>
      </c>
      <c r="S18" s="611"/>
      <c r="T18" s="611"/>
      <c r="U18" s="611"/>
      <c r="V18" s="611"/>
      <c r="W18" s="611"/>
      <c r="X18" s="611"/>
      <c r="Y18" s="612"/>
      <c r="Z18" s="613">
        <v>0.4</v>
      </c>
      <c r="AA18" s="613"/>
      <c r="AB18" s="613"/>
      <c r="AC18" s="613"/>
      <c r="AD18" s="614">
        <v>438990</v>
      </c>
      <c r="AE18" s="614"/>
      <c r="AF18" s="614"/>
      <c r="AG18" s="614"/>
      <c r="AH18" s="614"/>
      <c r="AI18" s="614"/>
      <c r="AJ18" s="614"/>
      <c r="AK18" s="614"/>
      <c r="AL18" s="615">
        <v>0.7</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141</v>
      </c>
      <c r="BH18" s="611"/>
      <c r="BI18" s="611"/>
      <c r="BJ18" s="611"/>
      <c r="BK18" s="611"/>
      <c r="BL18" s="611"/>
      <c r="BM18" s="611"/>
      <c r="BN18" s="612"/>
      <c r="BO18" s="613" t="s">
        <v>238</v>
      </c>
      <c r="BP18" s="613"/>
      <c r="BQ18" s="613"/>
      <c r="BR18" s="613"/>
      <c r="BS18" s="614" t="s">
        <v>238</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141</v>
      </c>
      <c r="CS18" s="611"/>
      <c r="CT18" s="611"/>
      <c r="CU18" s="611"/>
      <c r="CV18" s="611"/>
      <c r="CW18" s="611"/>
      <c r="CX18" s="611"/>
      <c r="CY18" s="612"/>
      <c r="CZ18" s="613" t="s">
        <v>132</v>
      </c>
      <c r="DA18" s="613"/>
      <c r="DB18" s="613"/>
      <c r="DC18" s="613"/>
      <c r="DD18" s="619" t="s">
        <v>132</v>
      </c>
      <c r="DE18" s="611"/>
      <c r="DF18" s="611"/>
      <c r="DG18" s="611"/>
      <c r="DH18" s="611"/>
      <c r="DI18" s="611"/>
      <c r="DJ18" s="611"/>
      <c r="DK18" s="611"/>
      <c r="DL18" s="611"/>
      <c r="DM18" s="611"/>
      <c r="DN18" s="611"/>
      <c r="DO18" s="611"/>
      <c r="DP18" s="612"/>
      <c r="DQ18" s="619" t="s">
        <v>238</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424818</v>
      </c>
      <c r="S19" s="611"/>
      <c r="T19" s="611"/>
      <c r="U19" s="611"/>
      <c r="V19" s="611"/>
      <c r="W19" s="611"/>
      <c r="X19" s="611"/>
      <c r="Y19" s="612"/>
      <c r="Z19" s="613">
        <v>0.4</v>
      </c>
      <c r="AA19" s="613"/>
      <c r="AB19" s="613"/>
      <c r="AC19" s="613"/>
      <c r="AD19" s="614">
        <v>424818</v>
      </c>
      <c r="AE19" s="614"/>
      <c r="AF19" s="614"/>
      <c r="AG19" s="614"/>
      <c r="AH19" s="614"/>
      <c r="AI19" s="614"/>
      <c r="AJ19" s="614"/>
      <c r="AK19" s="614"/>
      <c r="AL19" s="615">
        <v>0.7</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6090314</v>
      </c>
      <c r="BH19" s="611"/>
      <c r="BI19" s="611"/>
      <c r="BJ19" s="611"/>
      <c r="BK19" s="611"/>
      <c r="BL19" s="611"/>
      <c r="BM19" s="611"/>
      <c r="BN19" s="612"/>
      <c r="BO19" s="613">
        <v>11.6</v>
      </c>
      <c r="BP19" s="613"/>
      <c r="BQ19" s="613"/>
      <c r="BR19" s="613"/>
      <c r="BS19" s="614" t="s">
        <v>132</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132</v>
      </c>
      <c r="CS19" s="611"/>
      <c r="CT19" s="611"/>
      <c r="CU19" s="611"/>
      <c r="CV19" s="611"/>
      <c r="CW19" s="611"/>
      <c r="CX19" s="611"/>
      <c r="CY19" s="612"/>
      <c r="CZ19" s="613" t="s">
        <v>238</v>
      </c>
      <c r="DA19" s="613"/>
      <c r="DB19" s="613"/>
      <c r="DC19" s="613"/>
      <c r="DD19" s="619" t="s">
        <v>238</v>
      </c>
      <c r="DE19" s="611"/>
      <c r="DF19" s="611"/>
      <c r="DG19" s="611"/>
      <c r="DH19" s="611"/>
      <c r="DI19" s="611"/>
      <c r="DJ19" s="611"/>
      <c r="DK19" s="611"/>
      <c r="DL19" s="611"/>
      <c r="DM19" s="611"/>
      <c r="DN19" s="611"/>
      <c r="DO19" s="611"/>
      <c r="DP19" s="612"/>
      <c r="DQ19" s="619" t="s">
        <v>141</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v>14172</v>
      </c>
      <c r="S20" s="611"/>
      <c r="T20" s="611"/>
      <c r="U20" s="611"/>
      <c r="V20" s="611"/>
      <c r="W20" s="611"/>
      <c r="X20" s="611"/>
      <c r="Y20" s="612"/>
      <c r="Z20" s="613">
        <v>0</v>
      </c>
      <c r="AA20" s="613"/>
      <c r="AB20" s="613"/>
      <c r="AC20" s="613"/>
      <c r="AD20" s="614">
        <v>14172</v>
      </c>
      <c r="AE20" s="614"/>
      <c r="AF20" s="614"/>
      <c r="AG20" s="614"/>
      <c r="AH20" s="614"/>
      <c r="AI20" s="614"/>
      <c r="AJ20" s="614"/>
      <c r="AK20" s="614"/>
      <c r="AL20" s="615">
        <v>0</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6090314</v>
      </c>
      <c r="BH20" s="611"/>
      <c r="BI20" s="611"/>
      <c r="BJ20" s="611"/>
      <c r="BK20" s="611"/>
      <c r="BL20" s="611"/>
      <c r="BM20" s="611"/>
      <c r="BN20" s="612"/>
      <c r="BO20" s="613">
        <v>11.6</v>
      </c>
      <c r="BP20" s="613"/>
      <c r="BQ20" s="613"/>
      <c r="BR20" s="613"/>
      <c r="BS20" s="614" t="s">
        <v>141</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118925365</v>
      </c>
      <c r="CS20" s="611"/>
      <c r="CT20" s="611"/>
      <c r="CU20" s="611"/>
      <c r="CV20" s="611"/>
      <c r="CW20" s="611"/>
      <c r="CX20" s="611"/>
      <c r="CY20" s="612"/>
      <c r="CZ20" s="613">
        <v>100</v>
      </c>
      <c r="DA20" s="613"/>
      <c r="DB20" s="613"/>
      <c r="DC20" s="613"/>
      <c r="DD20" s="619">
        <v>18734257</v>
      </c>
      <c r="DE20" s="611"/>
      <c r="DF20" s="611"/>
      <c r="DG20" s="611"/>
      <c r="DH20" s="611"/>
      <c r="DI20" s="611"/>
      <c r="DJ20" s="611"/>
      <c r="DK20" s="611"/>
      <c r="DL20" s="611"/>
      <c r="DM20" s="611"/>
      <c r="DN20" s="611"/>
      <c r="DO20" s="611"/>
      <c r="DP20" s="612"/>
      <c r="DQ20" s="619">
        <v>73838767</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3650491</v>
      </c>
      <c r="S21" s="611"/>
      <c r="T21" s="611"/>
      <c r="U21" s="611"/>
      <c r="V21" s="611"/>
      <c r="W21" s="611"/>
      <c r="X21" s="611"/>
      <c r="Y21" s="612"/>
      <c r="Z21" s="613">
        <v>3.1</v>
      </c>
      <c r="AA21" s="613"/>
      <c r="AB21" s="613"/>
      <c r="AC21" s="613"/>
      <c r="AD21" s="614">
        <v>3305609</v>
      </c>
      <c r="AE21" s="614"/>
      <c r="AF21" s="614"/>
      <c r="AG21" s="614"/>
      <c r="AH21" s="614"/>
      <c r="AI21" s="614"/>
      <c r="AJ21" s="614"/>
      <c r="AK21" s="614"/>
      <c r="AL21" s="615">
        <v>5.2</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t="s">
        <v>141</v>
      </c>
      <c r="BH21" s="611"/>
      <c r="BI21" s="611"/>
      <c r="BJ21" s="611"/>
      <c r="BK21" s="611"/>
      <c r="BL21" s="611"/>
      <c r="BM21" s="611"/>
      <c r="BN21" s="612"/>
      <c r="BO21" s="613" t="s">
        <v>141</v>
      </c>
      <c r="BP21" s="613"/>
      <c r="BQ21" s="613"/>
      <c r="BR21" s="613"/>
      <c r="BS21" s="614" t="s">
        <v>141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3305609</v>
      </c>
      <c r="S22" s="611"/>
      <c r="T22" s="611"/>
      <c r="U22" s="611"/>
      <c r="V22" s="611"/>
      <c r="W22" s="611"/>
      <c r="X22" s="611"/>
      <c r="Y22" s="612"/>
      <c r="Z22" s="613">
        <v>2.8</v>
      </c>
      <c r="AA22" s="613"/>
      <c r="AB22" s="613"/>
      <c r="AC22" s="613"/>
      <c r="AD22" s="614">
        <v>3305609</v>
      </c>
      <c r="AE22" s="614"/>
      <c r="AF22" s="614"/>
      <c r="AG22" s="614"/>
      <c r="AH22" s="614"/>
      <c r="AI22" s="614"/>
      <c r="AJ22" s="614"/>
      <c r="AK22" s="614"/>
      <c r="AL22" s="615">
        <v>5.2</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v>1849047</v>
      </c>
      <c r="BH22" s="611"/>
      <c r="BI22" s="611"/>
      <c r="BJ22" s="611"/>
      <c r="BK22" s="611"/>
      <c r="BL22" s="611"/>
      <c r="BM22" s="611"/>
      <c r="BN22" s="612"/>
      <c r="BO22" s="613">
        <v>3.5</v>
      </c>
      <c r="BP22" s="613"/>
      <c r="BQ22" s="613"/>
      <c r="BR22" s="613"/>
      <c r="BS22" s="614" t="s">
        <v>132</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344882</v>
      </c>
      <c r="S23" s="611"/>
      <c r="T23" s="611"/>
      <c r="U23" s="611"/>
      <c r="V23" s="611"/>
      <c r="W23" s="611"/>
      <c r="X23" s="611"/>
      <c r="Y23" s="612"/>
      <c r="Z23" s="613">
        <v>0.3</v>
      </c>
      <c r="AA23" s="613"/>
      <c r="AB23" s="613"/>
      <c r="AC23" s="613"/>
      <c r="AD23" s="614" t="s">
        <v>238</v>
      </c>
      <c r="AE23" s="614"/>
      <c r="AF23" s="614"/>
      <c r="AG23" s="614"/>
      <c r="AH23" s="614"/>
      <c r="AI23" s="614"/>
      <c r="AJ23" s="614"/>
      <c r="AK23" s="614"/>
      <c r="AL23" s="615" t="s">
        <v>132</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v>4241267</v>
      </c>
      <c r="BH23" s="611"/>
      <c r="BI23" s="611"/>
      <c r="BJ23" s="611"/>
      <c r="BK23" s="611"/>
      <c r="BL23" s="611"/>
      <c r="BM23" s="611"/>
      <c r="BN23" s="612"/>
      <c r="BO23" s="613">
        <v>8.1</v>
      </c>
      <c r="BP23" s="613"/>
      <c r="BQ23" s="613"/>
      <c r="BR23" s="613"/>
      <c r="BS23" s="614" t="s">
        <v>238</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t="s">
        <v>238</v>
      </c>
      <c r="S24" s="611"/>
      <c r="T24" s="611"/>
      <c r="U24" s="611"/>
      <c r="V24" s="611"/>
      <c r="W24" s="611"/>
      <c r="X24" s="611"/>
      <c r="Y24" s="612"/>
      <c r="Z24" s="613" t="s">
        <v>238</v>
      </c>
      <c r="AA24" s="613"/>
      <c r="AB24" s="613"/>
      <c r="AC24" s="613"/>
      <c r="AD24" s="614" t="s">
        <v>132</v>
      </c>
      <c r="AE24" s="614"/>
      <c r="AF24" s="614"/>
      <c r="AG24" s="614"/>
      <c r="AH24" s="614"/>
      <c r="AI24" s="614"/>
      <c r="AJ24" s="614"/>
      <c r="AK24" s="614"/>
      <c r="AL24" s="615" t="s">
        <v>132</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132</v>
      </c>
      <c r="BH24" s="611"/>
      <c r="BI24" s="611"/>
      <c r="BJ24" s="611"/>
      <c r="BK24" s="611"/>
      <c r="BL24" s="611"/>
      <c r="BM24" s="611"/>
      <c r="BN24" s="612"/>
      <c r="BO24" s="613" t="s">
        <v>238</v>
      </c>
      <c r="BP24" s="613"/>
      <c r="BQ24" s="613"/>
      <c r="BR24" s="613"/>
      <c r="BS24" s="614" t="s">
        <v>238</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57793146</v>
      </c>
      <c r="CS24" s="600"/>
      <c r="CT24" s="600"/>
      <c r="CU24" s="600"/>
      <c r="CV24" s="600"/>
      <c r="CW24" s="600"/>
      <c r="CX24" s="600"/>
      <c r="CY24" s="601"/>
      <c r="CZ24" s="604">
        <v>48.6</v>
      </c>
      <c r="DA24" s="605"/>
      <c r="DB24" s="605"/>
      <c r="DC24" s="621"/>
      <c r="DD24" s="645">
        <v>34844512</v>
      </c>
      <c r="DE24" s="600"/>
      <c r="DF24" s="600"/>
      <c r="DG24" s="600"/>
      <c r="DH24" s="600"/>
      <c r="DI24" s="600"/>
      <c r="DJ24" s="600"/>
      <c r="DK24" s="601"/>
      <c r="DL24" s="645">
        <v>33913660</v>
      </c>
      <c r="DM24" s="600"/>
      <c r="DN24" s="600"/>
      <c r="DO24" s="600"/>
      <c r="DP24" s="600"/>
      <c r="DQ24" s="600"/>
      <c r="DR24" s="600"/>
      <c r="DS24" s="600"/>
      <c r="DT24" s="600"/>
      <c r="DU24" s="600"/>
      <c r="DV24" s="601"/>
      <c r="DW24" s="604">
        <v>52.5</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66358159</v>
      </c>
      <c r="S25" s="611"/>
      <c r="T25" s="611"/>
      <c r="U25" s="611"/>
      <c r="V25" s="611"/>
      <c r="W25" s="611"/>
      <c r="X25" s="611"/>
      <c r="Y25" s="612"/>
      <c r="Z25" s="613">
        <v>55.6</v>
      </c>
      <c r="AA25" s="613"/>
      <c r="AB25" s="613"/>
      <c r="AC25" s="613"/>
      <c r="AD25" s="614">
        <v>61772010</v>
      </c>
      <c r="AE25" s="614"/>
      <c r="AF25" s="614"/>
      <c r="AG25" s="614"/>
      <c r="AH25" s="614"/>
      <c r="AI25" s="614"/>
      <c r="AJ25" s="614"/>
      <c r="AK25" s="614"/>
      <c r="AL25" s="615">
        <v>98.1</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132</v>
      </c>
      <c r="BH25" s="611"/>
      <c r="BI25" s="611"/>
      <c r="BJ25" s="611"/>
      <c r="BK25" s="611"/>
      <c r="BL25" s="611"/>
      <c r="BM25" s="611"/>
      <c r="BN25" s="612"/>
      <c r="BO25" s="613" t="s">
        <v>238</v>
      </c>
      <c r="BP25" s="613"/>
      <c r="BQ25" s="613"/>
      <c r="BR25" s="613"/>
      <c r="BS25" s="614" t="s">
        <v>238</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16361618</v>
      </c>
      <c r="CS25" s="642"/>
      <c r="CT25" s="642"/>
      <c r="CU25" s="642"/>
      <c r="CV25" s="642"/>
      <c r="CW25" s="642"/>
      <c r="CX25" s="642"/>
      <c r="CY25" s="643"/>
      <c r="CZ25" s="615">
        <v>13.8</v>
      </c>
      <c r="DA25" s="640"/>
      <c r="DB25" s="640"/>
      <c r="DC25" s="644"/>
      <c r="DD25" s="619">
        <v>15077975</v>
      </c>
      <c r="DE25" s="642"/>
      <c r="DF25" s="642"/>
      <c r="DG25" s="642"/>
      <c r="DH25" s="642"/>
      <c r="DI25" s="642"/>
      <c r="DJ25" s="642"/>
      <c r="DK25" s="643"/>
      <c r="DL25" s="619">
        <v>14971068</v>
      </c>
      <c r="DM25" s="642"/>
      <c r="DN25" s="642"/>
      <c r="DO25" s="642"/>
      <c r="DP25" s="642"/>
      <c r="DQ25" s="642"/>
      <c r="DR25" s="642"/>
      <c r="DS25" s="642"/>
      <c r="DT25" s="642"/>
      <c r="DU25" s="642"/>
      <c r="DV25" s="643"/>
      <c r="DW25" s="615">
        <v>23.2</v>
      </c>
      <c r="DX25" s="640"/>
      <c r="DY25" s="640"/>
      <c r="DZ25" s="640"/>
      <c r="EA25" s="640"/>
      <c r="EB25" s="640"/>
      <c r="EC25" s="641"/>
    </row>
    <row r="26" spans="2:133" ht="11.25" customHeight="1" x14ac:dyDescent="0.15">
      <c r="B26" s="607" t="s">
        <v>299</v>
      </c>
      <c r="C26" s="608"/>
      <c r="D26" s="608"/>
      <c r="E26" s="608"/>
      <c r="F26" s="608"/>
      <c r="G26" s="608"/>
      <c r="H26" s="608"/>
      <c r="I26" s="608"/>
      <c r="J26" s="608"/>
      <c r="K26" s="608"/>
      <c r="L26" s="608"/>
      <c r="M26" s="608"/>
      <c r="N26" s="608"/>
      <c r="O26" s="608"/>
      <c r="P26" s="608"/>
      <c r="Q26" s="609"/>
      <c r="R26" s="610">
        <v>46631</v>
      </c>
      <c r="S26" s="611"/>
      <c r="T26" s="611"/>
      <c r="U26" s="611"/>
      <c r="V26" s="611"/>
      <c r="W26" s="611"/>
      <c r="X26" s="611"/>
      <c r="Y26" s="612"/>
      <c r="Z26" s="613">
        <v>0</v>
      </c>
      <c r="AA26" s="613"/>
      <c r="AB26" s="613"/>
      <c r="AC26" s="613"/>
      <c r="AD26" s="614">
        <v>46631</v>
      </c>
      <c r="AE26" s="614"/>
      <c r="AF26" s="614"/>
      <c r="AG26" s="614"/>
      <c r="AH26" s="614"/>
      <c r="AI26" s="614"/>
      <c r="AJ26" s="614"/>
      <c r="AK26" s="614"/>
      <c r="AL26" s="615">
        <v>0.1</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141</v>
      </c>
      <c r="BH26" s="611"/>
      <c r="BI26" s="611"/>
      <c r="BJ26" s="611"/>
      <c r="BK26" s="611"/>
      <c r="BL26" s="611"/>
      <c r="BM26" s="611"/>
      <c r="BN26" s="612"/>
      <c r="BO26" s="613" t="s">
        <v>238</v>
      </c>
      <c r="BP26" s="613"/>
      <c r="BQ26" s="613"/>
      <c r="BR26" s="613"/>
      <c r="BS26" s="614" t="s">
        <v>132</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11506674</v>
      </c>
      <c r="CS26" s="611"/>
      <c r="CT26" s="611"/>
      <c r="CU26" s="611"/>
      <c r="CV26" s="611"/>
      <c r="CW26" s="611"/>
      <c r="CX26" s="611"/>
      <c r="CY26" s="612"/>
      <c r="CZ26" s="615">
        <v>9.6999999999999993</v>
      </c>
      <c r="DA26" s="640"/>
      <c r="DB26" s="640"/>
      <c r="DC26" s="644"/>
      <c r="DD26" s="619">
        <v>10437058</v>
      </c>
      <c r="DE26" s="611"/>
      <c r="DF26" s="611"/>
      <c r="DG26" s="611"/>
      <c r="DH26" s="611"/>
      <c r="DI26" s="611"/>
      <c r="DJ26" s="611"/>
      <c r="DK26" s="612"/>
      <c r="DL26" s="619" t="s">
        <v>141</v>
      </c>
      <c r="DM26" s="611"/>
      <c r="DN26" s="611"/>
      <c r="DO26" s="611"/>
      <c r="DP26" s="611"/>
      <c r="DQ26" s="611"/>
      <c r="DR26" s="611"/>
      <c r="DS26" s="611"/>
      <c r="DT26" s="611"/>
      <c r="DU26" s="611"/>
      <c r="DV26" s="612"/>
      <c r="DW26" s="615" t="s">
        <v>132</v>
      </c>
      <c r="DX26" s="640"/>
      <c r="DY26" s="640"/>
      <c r="DZ26" s="640"/>
      <c r="EA26" s="640"/>
      <c r="EB26" s="640"/>
      <c r="EC26" s="641"/>
    </row>
    <row r="27" spans="2:133" ht="11.25" customHeight="1" x14ac:dyDescent="0.15">
      <c r="B27" s="607" t="s">
        <v>302</v>
      </c>
      <c r="C27" s="608"/>
      <c r="D27" s="608"/>
      <c r="E27" s="608"/>
      <c r="F27" s="608"/>
      <c r="G27" s="608"/>
      <c r="H27" s="608"/>
      <c r="I27" s="608"/>
      <c r="J27" s="608"/>
      <c r="K27" s="608"/>
      <c r="L27" s="608"/>
      <c r="M27" s="608"/>
      <c r="N27" s="608"/>
      <c r="O27" s="608"/>
      <c r="P27" s="608"/>
      <c r="Q27" s="609"/>
      <c r="R27" s="610">
        <v>384972</v>
      </c>
      <c r="S27" s="611"/>
      <c r="T27" s="611"/>
      <c r="U27" s="611"/>
      <c r="V27" s="611"/>
      <c r="W27" s="611"/>
      <c r="X27" s="611"/>
      <c r="Y27" s="612"/>
      <c r="Z27" s="613">
        <v>0.3</v>
      </c>
      <c r="AA27" s="613"/>
      <c r="AB27" s="613"/>
      <c r="AC27" s="613"/>
      <c r="AD27" s="614" t="s">
        <v>132</v>
      </c>
      <c r="AE27" s="614"/>
      <c r="AF27" s="614"/>
      <c r="AG27" s="614"/>
      <c r="AH27" s="614"/>
      <c r="AI27" s="614"/>
      <c r="AJ27" s="614"/>
      <c r="AK27" s="614"/>
      <c r="AL27" s="615" t="s">
        <v>238</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52469054</v>
      </c>
      <c r="BH27" s="611"/>
      <c r="BI27" s="611"/>
      <c r="BJ27" s="611"/>
      <c r="BK27" s="611"/>
      <c r="BL27" s="611"/>
      <c r="BM27" s="611"/>
      <c r="BN27" s="612"/>
      <c r="BO27" s="613">
        <v>100</v>
      </c>
      <c r="BP27" s="613"/>
      <c r="BQ27" s="613"/>
      <c r="BR27" s="613"/>
      <c r="BS27" s="614">
        <v>373522</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33159969</v>
      </c>
      <c r="CS27" s="642"/>
      <c r="CT27" s="642"/>
      <c r="CU27" s="642"/>
      <c r="CV27" s="642"/>
      <c r="CW27" s="642"/>
      <c r="CX27" s="642"/>
      <c r="CY27" s="643"/>
      <c r="CZ27" s="615">
        <v>27.9</v>
      </c>
      <c r="DA27" s="640"/>
      <c r="DB27" s="640"/>
      <c r="DC27" s="644"/>
      <c r="DD27" s="619">
        <v>11585332</v>
      </c>
      <c r="DE27" s="642"/>
      <c r="DF27" s="642"/>
      <c r="DG27" s="642"/>
      <c r="DH27" s="642"/>
      <c r="DI27" s="642"/>
      <c r="DJ27" s="642"/>
      <c r="DK27" s="643"/>
      <c r="DL27" s="619">
        <v>10761387</v>
      </c>
      <c r="DM27" s="642"/>
      <c r="DN27" s="642"/>
      <c r="DO27" s="642"/>
      <c r="DP27" s="642"/>
      <c r="DQ27" s="642"/>
      <c r="DR27" s="642"/>
      <c r="DS27" s="642"/>
      <c r="DT27" s="642"/>
      <c r="DU27" s="642"/>
      <c r="DV27" s="643"/>
      <c r="DW27" s="615">
        <v>16.7</v>
      </c>
      <c r="DX27" s="640"/>
      <c r="DY27" s="640"/>
      <c r="DZ27" s="640"/>
      <c r="EA27" s="640"/>
      <c r="EB27" s="640"/>
      <c r="EC27" s="641"/>
    </row>
    <row r="28" spans="2:133" ht="11.25" customHeight="1" x14ac:dyDescent="0.15">
      <c r="B28" s="607" t="s">
        <v>305</v>
      </c>
      <c r="C28" s="608"/>
      <c r="D28" s="608"/>
      <c r="E28" s="608"/>
      <c r="F28" s="608"/>
      <c r="G28" s="608"/>
      <c r="H28" s="608"/>
      <c r="I28" s="608"/>
      <c r="J28" s="608"/>
      <c r="K28" s="608"/>
      <c r="L28" s="608"/>
      <c r="M28" s="608"/>
      <c r="N28" s="608"/>
      <c r="O28" s="608"/>
      <c r="P28" s="608"/>
      <c r="Q28" s="609"/>
      <c r="R28" s="610">
        <v>1029848</v>
      </c>
      <c r="S28" s="611"/>
      <c r="T28" s="611"/>
      <c r="U28" s="611"/>
      <c r="V28" s="611"/>
      <c r="W28" s="611"/>
      <c r="X28" s="611"/>
      <c r="Y28" s="612"/>
      <c r="Z28" s="613">
        <v>0.9</v>
      </c>
      <c r="AA28" s="613"/>
      <c r="AB28" s="613"/>
      <c r="AC28" s="613"/>
      <c r="AD28" s="614">
        <v>250526</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8271559</v>
      </c>
      <c r="CS28" s="611"/>
      <c r="CT28" s="611"/>
      <c r="CU28" s="611"/>
      <c r="CV28" s="611"/>
      <c r="CW28" s="611"/>
      <c r="CX28" s="611"/>
      <c r="CY28" s="612"/>
      <c r="CZ28" s="615">
        <v>7</v>
      </c>
      <c r="DA28" s="640"/>
      <c r="DB28" s="640"/>
      <c r="DC28" s="644"/>
      <c r="DD28" s="619">
        <v>8181205</v>
      </c>
      <c r="DE28" s="611"/>
      <c r="DF28" s="611"/>
      <c r="DG28" s="611"/>
      <c r="DH28" s="611"/>
      <c r="DI28" s="611"/>
      <c r="DJ28" s="611"/>
      <c r="DK28" s="612"/>
      <c r="DL28" s="619">
        <v>8181205</v>
      </c>
      <c r="DM28" s="611"/>
      <c r="DN28" s="611"/>
      <c r="DO28" s="611"/>
      <c r="DP28" s="611"/>
      <c r="DQ28" s="611"/>
      <c r="DR28" s="611"/>
      <c r="DS28" s="611"/>
      <c r="DT28" s="611"/>
      <c r="DU28" s="611"/>
      <c r="DV28" s="612"/>
      <c r="DW28" s="615">
        <v>12.7</v>
      </c>
      <c r="DX28" s="640"/>
      <c r="DY28" s="640"/>
      <c r="DZ28" s="640"/>
      <c r="EA28" s="640"/>
      <c r="EB28" s="640"/>
      <c r="EC28" s="641"/>
    </row>
    <row r="29" spans="2:133" ht="11.25" customHeight="1" x14ac:dyDescent="0.15">
      <c r="B29" s="607" t="s">
        <v>307</v>
      </c>
      <c r="C29" s="608"/>
      <c r="D29" s="608"/>
      <c r="E29" s="608"/>
      <c r="F29" s="608"/>
      <c r="G29" s="608"/>
      <c r="H29" s="608"/>
      <c r="I29" s="608"/>
      <c r="J29" s="608"/>
      <c r="K29" s="608"/>
      <c r="L29" s="608"/>
      <c r="M29" s="608"/>
      <c r="N29" s="608"/>
      <c r="O29" s="608"/>
      <c r="P29" s="608"/>
      <c r="Q29" s="609"/>
      <c r="R29" s="610">
        <v>756133</v>
      </c>
      <c r="S29" s="611"/>
      <c r="T29" s="611"/>
      <c r="U29" s="611"/>
      <c r="V29" s="611"/>
      <c r="W29" s="611"/>
      <c r="X29" s="611"/>
      <c r="Y29" s="612"/>
      <c r="Z29" s="613">
        <v>0.6</v>
      </c>
      <c r="AA29" s="613"/>
      <c r="AB29" s="613"/>
      <c r="AC29" s="613"/>
      <c r="AD29" s="614" t="s">
        <v>238</v>
      </c>
      <c r="AE29" s="614"/>
      <c r="AF29" s="614"/>
      <c r="AG29" s="614"/>
      <c r="AH29" s="614"/>
      <c r="AI29" s="614"/>
      <c r="AJ29" s="614"/>
      <c r="AK29" s="614"/>
      <c r="AL29" s="615" t="s">
        <v>238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308</v>
      </c>
      <c r="CE29" s="647"/>
      <c r="CF29" s="607" t="s">
        <v>309</v>
      </c>
      <c r="CG29" s="608"/>
      <c r="CH29" s="608"/>
      <c r="CI29" s="608"/>
      <c r="CJ29" s="608"/>
      <c r="CK29" s="608"/>
      <c r="CL29" s="608"/>
      <c r="CM29" s="608"/>
      <c r="CN29" s="608"/>
      <c r="CO29" s="608"/>
      <c r="CP29" s="608"/>
      <c r="CQ29" s="609"/>
      <c r="CR29" s="610">
        <v>8271512</v>
      </c>
      <c r="CS29" s="642"/>
      <c r="CT29" s="642"/>
      <c r="CU29" s="642"/>
      <c r="CV29" s="642"/>
      <c r="CW29" s="642"/>
      <c r="CX29" s="642"/>
      <c r="CY29" s="643"/>
      <c r="CZ29" s="615">
        <v>7</v>
      </c>
      <c r="DA29" s="640"/>
      <c r="DB29" s="640"/>
      <c r="DC29" s="644"/>
      <c r="DD29" s="619">
        <v>8181158</v>
      </c>
      <c r="DE29" s="642"/>
      <c r="DF29" s="642"/>
      <c r="DG29" s="642"/>
      <c r="DH29" s="642"/>
      <c r="DI29" s="642"/>
      <c r="DJ29" s="642"/>
      <c r="DK29" s="643"/>
      <c r="DL29" s="619">
        <v>8181158</v>
      </c>
      <c r="DM29" s="642"/>
      <c r="DN29" s="642"/>
      <c r="DO29" s="642"/>
      <c r="DP29" s="642"/>
      <c r="DQ29" s="642"/>
      <c r="DR29" s="642"/>
      <c r="DS29" s="642"/>
      <c r="DT29" s="642"/>
      <c r="DU29" s="642"/>
      <c r="DV29" s="643"/>
      <c r="DW29" s="615">
        <v>12.7</v>
      </c>
      <c r="DX29" s="640"/>
      <c r="DY29" s="640"/>
      <c r="DZ29" s="640"/>
      <c r="EA29" s="640"/>
      <c r="EB29" s="640"/>
      <c r="EC29" s="641"/>
    </row>
    <row r="30" spans="2:133" ht="11.25" customHeight="1" x14ac:dyDescent="0.15">
      <c r="B30" s="607" t="s">
        <v>310</v>
      </c>
      <c r="C30" s="608"/>
      <c r="D30" s="608"/>
      <c r="E30" s="608"/>
      <c r="F30" s="608"/>
      <c r="G30" s="608"/>
      <c r="H30" s="608"/>
      <c r="I30" s="608"/>
      <c r="J30" s="608"/>
      <c r="K30" s="608"/>
      <c r="L30" s="608"/>
      <c r="M30" s="608"/>
      <c r="N30" s="608"/>
      <c r="O30" s="608"/>
      <c r="P30" s="608"/>
      <c r="Q30" s="609"/>
      <c r="R30" s="610">
        <v>23611895</v>
      </c>
      <c r="S30" s="611"/>
      <c r="T30" s="611"/>
      <c r="U30" s="611"/>
      <c r="V30" s="611"/>
      <c r="W30" s="611"/>
      <c r="X30" s="611"/>
      <c r="Y30" s="612"/>
      <c r="Z30" s="613">
        <v>19.8</v>
      </c>
      <c r="AA30" s="613"/>
      <c r="AB30" s="613"/>
      <c r="AC30" s="613"/>
      <c r="AD30" s="614" t="s">
        <v>238</v>
      </c>
      <c r="AE30" s="614"/>
      <c r="AF30" s="614"/>
      <c r="AG30" s="614"/>
      <c r="AH30" s="614"/>
      <c r="AI30" s="614"/>
      <c r="AJ30" s="614"/>
      <c r="AK30" s="614"/>
      <c r="AL30" s="615" t="s">
        <v>132</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52"/>
      <c r="BI30" s="652"/>
      <c r="BJ30" s="652"/>
      <c r="BK30" s="652"/>
      <c r="BL30" s="652"/>
      <c r="BM30" s="652"/>
      <c r="BN30" s="652"/>
      <c r="BO30" s="652"/>
      <c r="BP30" s="652"/>
      <c r="BQ30" s="653"/>
      <c r="BR30" s="592" t="s">
        <v>312</v>
      </c>
      <c r="BS30" s="652"/>
      <c r="BT30" s="652"/>
      <c r="BU30" s="652"/>
      <c r="BV30" s="652"/>
      <c r="BW30" s="652"/>
      <c r="BX30" s="652"/>
      <c r="BY30" s="652"/>
      <c r="BZ30" s="652"/>
      <c r="CA30" s="652"/>
      <c r="CB30" s="653"/>
      <c r="CD30" s="648"/>
      <c r="CE30" s="649"/>
      <c r="CF30" s="607" t="s">
        <v>313</v>
      </c>
      <c r="CG30" s="608"/>
      <c r="CH30" s="608"/>
      <c r="CI30" s="608"/>
      <c r="CJ30" s="608"/>
      <c r="CK30" s="608"/>
      <c r="CL30" s="608"/>
      <c r="CM30" s="608"/>
      <c r="CN30" s="608"/>
      <c r="CO30" s="608"/>
      <c r="CP30" s="608"/>
      <c r="CQ30" s="609"/>
      <c r="CR30" s="610">
        <v>7973710</v>
      </c>
      <c r="CS30" s="611"/>
      <c r="CT30" s="611"/>
      <c r="CU30" s="611"/>
      <c r="CV30" s="611"/>
      <c r="CW30" s="611"/>
      <c r="CX30" s="611"/>
      <c r="CY30" s="612"/>
      <c r="CZ30" s="615">
        <v>6.7</v>
      </c>
      <c r="DA30" s="640"/>
      <c r="DB30" s="640"/>
      <c r="DC30" s="644"/>
      <c r="DD30" s="619">
        <v>7883356</v>
      </c>
      <c r="DE30" s="611"/>
      <c r="DF30" s="611"/>
      <c r="DG30" s="611"/>
      <c r="DH30" s="611"/>
      <c r="DI30" s="611"/>
      <c r="DJ30" s="611"/>
      <c r="DK30" s="612"/>
      <c r="DL30" s="619">
        <v>7883356</v>
      </c>
      <c r="DM30" s="611"/>
      <c r="DN30" s="611"/>
      <c r="DO30" s="611"/>
      <c r="DP30" s="611"/>
      <c r="DQ30" s="611"/>
      <c r="DR30" s="611"/>
      <c r="DS30" s="611"/>
      <c r="DT30" s="611"/>
      <c r="DU30" s="611"/>
      <c r="DV30" s="612"/>
      <c r="DW30" s="615">
        <v>12.2</v>
      </c>
      <c r="DX30" s="640"/>
      <c r="DY30" s="640"/>
      <c r="DZ30" s="640"/>
      <c r="EA30" s="640"/>
      <c r="EB30" s="640"/>
      <c r="EC30" s="641"/>
    </row>
    <row r="31" spans="2:133" ht="11.25" customHeight="1" x14ac:dyDescent="0.15">
      <c r="B31" s="623" t="s">
        <v>314</v>
      </c>
      <c r="C31" s="624"/>
      <c r="D31" s="624"/>
      <c r="E31" s="624"/>
      <c r="F31" s="624"/>
      <c r="G31" s="624"/>
      <c r="H31" s="624"/>
      <c r="I31" s="624"/>
      <c r="J31" s="624"/>
      <c r="K31" s="624"/>
      <c r="L31" s="624"/>
      <c r="M31" s="624"/>
      <c r="N31" s="624"/>
      <c r="O31" s="624"/>
      <c r="P31" s="624"/>
      <c r="Q31" s="625"/>
      <c r="R31" s="610">
        <v>147267</v>
      </c>
      <c r="S31" s="611"/>
      <c r="T31" s="611"/>
      <c r="U31" s="611"/>
      <c r="V31" s="611"/>
      <c r="W31" s="611"/>
      <c r="X31" s="611"/>
      <c r="Y31" s="612"/>
      <c r="Z31" s="613">
        <v>0.1</v>
      </c>
      <c r="AA31" s="613"/>
      <c r="AB31" s="613"/>
      <c r="AC31" s="613"/>
      <c r="AD31" s="614">
        <v>147267</v>
      </c>
      <c r="AE31" s="614"/>
      <c r="AF31" s="614"/>
      <c r="AG31" s="614"/>
      <c r="AH31" s="614"/>
      <c r="AI31" s="614"/>
      <c r="AJ31" s="614"/>
      <c r="AK31" s="614"/>
      <c r="AL31" s="615">
        <v>0.2</v>
      </c>
      <c r="AM31" s="616"/>
      <c r="AN31" s="616"/>
      <c r="AO31" s="617"/>
      <c r="AP31" s="656" t="s">
        <v>315</v>
      </c>
      <c r="AQ31" s="657"/>
      <c r="AR31" s="657"/>
      <c r="AS31" s="657"/>
      <c r="AT31" s="662" t="s">
        <v>316</v>
      </c>
      <c r="AU31" s="212"/>
      <c r="AV31" s="212"/>
      <c r="AW31" s="212"/>
      <c r="AX31" s="596" t="s">
        <v>190</v>
      </c>
      <c r="AY31" s="597"/>
      <c r="AZ31" s="597"/>
      <c r="BA31" s="597"/>
      <c r="BB31" s="597"/>
      <c r="BC31" s="597"/>
      <c r="BD31" s="597"/>
      <c r="BE31" s="597"/>
      <c r="BF31" s="598"/>
      <c r="BG31" s="666">
        <v>99.4</v>
      </c>
      <c r="BH31" s="654"/>
      <c r="BI31" s="654"/>
      <c r="BJ31" s="654"/>
      <c r="BK31" s="654"/>
      <c r="BL31" s="654"/>
      <c r="BM31" s="605">
        <v>98.1</v>
      </c>
      <c r="BN31" s="654"/>
      <c r="BO31" s="654"/>
      <c r="BP31" s="654"/>
      <c r="BQ31" s="655"/>
      <c r="BR31" s="666">
        <v>99.4</v>
      </c>
      <c r="BS31" s="654"/>
      <c r="BT31" s="654"/>
      <c r="BU31" s="654"/>
      <c r="BV31" s="654"/>
      <c r="BW31" s="654"/>
      <c r="BX31" s="605">
        <v>98</v>
      </c>
      <c r="BY31" s="654"/>
      <c r="BZ31" s="654"/>
      <c r="CA31" s="654"/>
      <c r="CB31" s="655"/>
      <c r="CD31" s="648"/>
      <c r="CE31" s="649"/>
      <c r="CF31" s="607" t="s">
        <v>317</v>
      </c>
      <c r="CG31" s="608"/>
      <c r="CH31" s="608"/>
      <c r="CI31" s="608"/>
      <c r="CJ31" s="608"/>
      <c r="CK31" s="608"/>
      <c r="CL31" s="608"/>
      <c r="CM31" s="608"/>
      <c r="CN31" s="608"/>
      <c r="CO31" s="608"/>
      <c r="CP31" s="608"/>
      <c r="CQ31" s="609"/>
      <c r="CR31" s="610">
        <v>297802</v>
      </c>
      <c r="CS31" s="642"/>
      <c r="CT31" s="642"/>
      <c r="CU31" s="642"/>
      <c r="CV31" s="642"/>
      <c r="CW31" s="642"/>
      <c r="CX31" s="642"/>
      <c r="CY31" s="643"/>
      <c r="CZ31" s="615">
        <v>0.3</v>
      </c>
      <c r="DA31" s="640"/>
      <c r="DB31" s="640"/>
      <c r="DC31" s="644"/>
      <c r="DD31" s="619">
        <v>297802</v>
      </c>
      <c r="DE31" s="642"/>
      <c r="DF31" s="642"/>
      <c r="DG31" s="642"/>
      <c r="DH31" s="642"/>
      <c r="DI31" s="642"/>
      <c r="DJ31" s="642"/>
      <c r="DK31" s="643"/>
      <c r="DL31" s="619">
        <v>297802</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15">
      <c r="B32" s="607" t="s">
        <v>318</v>
      </c>
      <c r="C32" s="608"/>
      <c r="D32" s="608"/>
      <c r="E32" s="608"/>
      <c r="F32" s="608"/>
      <c r="G32" s="608"/>
      <c r="H32" s="608"/>
      <c r="I32" s="608"/>
      <c r="J32" s="608"/>
      <c r="K32" s="608"/>
      <c r="L32" s="608"/>
      <c r="M32" s="608"/>
      <c r="N32" s="608"/>
      <c r="O32" s="608"/>
      <c r="P32" s="608"/>
      <c r="Q32" s="609"/>
      <c r="R32" s="610">
        <v>8676594</v>
      </c>
      <c r="S32" s="611"/>
      <c r="T32" s="611"/>
      <c r="U32" s="611"/>
      <c r="V32" s="611"/>
      <c r="W32" s="611"/>
      <c r="X32" s="611"/>
      <c r="Y32" s="612"/>
      <c r="Z32" s="613">
        <v>7.3</v>
      </c>
      <c r="AA32" s="613"/>
      <c r="AB32" s="613"/>
      <c r="AC32" s="613"/>
      <c r="AD32" s="614" t="s">
        <v>238</v>
      </c>
      <c r="AE32" s="614"/>
      <c r="AF32" s="614"/>
      <c r="AG32" s="614"/>
      <c r="AH32" s="614"/>
      <c r="AI32" s="614"/>
      <c r="AJ32" s="614"/>
      <c r="AK32" s="614"/>
      <c r="AL32" s="615" t="s">
        <v>238</v>
      </c>
      <c r="AM32" s="616"/>
      <c r="AN32" s="616"/>
      <c r="AO32" s="617"/>
      <c r="AP32" s="658"/>
      <c r="AQ32" s="659"/>
      <c r="AR32" s="659"/>
      <c r="AS32" s="659"/>
      <c r="AT32" s="663"/>
      <c r="AU32" s="208" t="s">
        <v>319</v>
      </c>
      <c r="AX32" s="607" t="s">
        <v>320</v>
      </c>
      <c r="AY32" s="608"/>
      <c r="AZ32" s="608"/>
      <c r="BA32" s="608"/>
      <c r="BB32" s="608"/>
      <c r="BC32" s="608"/>
      <c r="BD32" s="608"/>
      <c r="BE32" s="608"/>
      <c r="BF32" s="609"/>
      <c r="BG32" s="667">
        <v>99.1</v>
      </c>
      <c r="BH32" s="642"/>
      <c r="BI32" s="642"/>
      <c r="BJ32" s="642"/>
      <c r="BK32" s="642"/>
      <c r="BL32" s="642"/>
      <c r="BM32" s="616">
        <v>97.1</v>
      </c>
      <c r="BN32" s="642"/>
      <c r="BO32" s="642"/>
      <c r="BP32" s="642"/>
      <c r="BQ32" s="665"/>
      <c r="BR32" s="667">
        <v>99.1</v>
      </c>
      <c r="BS32" s="642"/>
      <c r="BT32" s="642"/>
      <c r="BU32" s="642"/>
      <c r="BV32" s="642"/>
      <c r="BW32" s="642"/>
      <c r="BX32" s="616">
        <v>97.1</v>
      </c>
      <c r="BY32" s="642"/>
      <c r="BZ32" s="642"/>
      <c r="CA32" s="642"/>
      <c r="CB32" s="665"/>
      <c r="CD32" s="650"/>
      <c r="CE32" s="651"/>
      <c r="CF32" s="607" t="s">
        <v>321</v>
      </c>
      <c r="CG32" s="608"/>
      <c r="CH32" s="608"/>
      <c r="CI32" s="608"/>
      <c r="CJ32" s="608"/>
      <c r="CK32" s="608"/>
      <c r="CL32" s="608"/>
      <c r="CM32" s="608"/>
      <c r="CN32" s="608"/>
      <c r="CO32" s="608"/>
      <c r="CP32" s="608"/>
      <c r="CQ32" s="609"/>
      <c r="CR32" s="610">
        <v>47</v>
      </c>
      <c r="CS32" s="611"/>
      <c r="CT32" s="611"/>
      <c r="CU32" s="611"/>
      <c r="CV32" s="611"/>
      <c r="CW32" s="611"/>
      <c r="CX32" s="611"/>
      <c r="CY32" s="612"/>
      <c r="CZ32" s="615">
        <v>0</v>
      </c>
      <c r="DA32" s="640"/>
      <c r="DB32" s="640"/>
      <c r="DC32" s="644"/>
      <c r="DD32" s="619">
        <v>47</v>
      </c>
      <c r="DE32" s="611"/>
      <c r="DF32" s="611"/>
      <c r="DG32" s="611"/>
      <c r="DH32" s="611"/>
      <c r="DI32" s="611"/>
      <c r="DJ32" s="611"/>
      <c r="DK32" s="612"/>
      <c r="DL32" s="619">
        <v>47</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322</v>
      </c>
      <c r="C33" s="608"/>
      <c r="D33" s="608"/>
      <c r="E33" s="608"/>
      <c r="F33" s="608"/>
      <c r="G33" s="608"/>
      <c r="H33" s="608"/>
      <c r="I33" s="608"/>
      <c r="J33" s="608"/>
      <c r="K33" s="608"/>
      <c r="L33" s="608"/>
      <c r="M33" s="608"/>
      <c r="N33" s="608"/>
      <c r="O33" s="608"/>
      <c r="P33" s="608"/>
      <c r="Q33" s="609"/>
      <c r="R33" s="610">
        <v>993753</v>
      </c>
      <c r="S33" s="611"/>
      <c r="T33" s="611"/>
      <c r="U33" s="611"/>
      <c r="V33" s="611"/>
      <c r="W33" s="611"/>
      <c r="X33" s="611"/>
      <c r="Y33" s="612"/>
      <c r="Z33" s="613">
        <v>0.8</v>
      </c>
      <c r="AA33" s="613"/>
      <c r="AB33" s="613"/>
      <c r="AC33" s="613"/>
      <c r="AD33" s="614">
        <v>142819</v>
      </c>
      <c r="AE33" s="614"/>
      <c r="AF33" s="614"/>
      <c r="AG33" s="614"/>
      <c r="AH33" s="614"/>
      <c r="AI33" s="614"/>
      <c r="AJ33" s="614"/>
      <c r="AK33" s="614"/>
      <c r="AL33" s="615">
        <v>0.2</v>
      </c>
      <c r="AM33" s="616"/>
      <c r="AN33" s="616"/>
      <c r="AO33" s="617"/>
      <c r="AP33" s="660"/>
      <c r="AQ33" s="661"/>
      <c r="AR33" s="661"/>
      <c r="AS33" s="661"/>
      <c r="AT33" s="664"/>
      <c r="AU33" s="213"/>
      <c r="AV33" s="213"/>
      <c r="AW33" s="213"/>
      <c r="AX33" s="631" t="s">
        <v>323</v>
      </c>
      <c r="AY33" s="632"/>
      <c r="AZ33" s="632"/>
      <c r="BA33" s="632"/>
      <c r="BB33" s="632"/>
      <c r="BC33" s="632"/>
      <c r="BD33" s="632"/>
      <c r="BE33" s="632"/>
      <c r="BF33" s="633"/>
      <c r="BG33" s="668">
        <v>99.6</v>
      </c>
      <c r="BH33" s="669"/>
      <c r="BI33" s="669"/>
      <c r="BJ33" s="669"/>
      <c r="BK33" s="669"/>
      <c r="BL33" s="669"/>
      <c r="BM33" s="670">
        <v>98.8</v>
      </c>
      <c r="BN33" s="669"/>
      <c r="BO33" s="669"/>
      <c r="BP33" s="669"/>
      <c r="BQ33" s="671"/>
      <c r="BR33" s="668">
        <v>99.5</v>
      </c>
      <c r="BS33" s="669"/>
      <c r="BT33" s="669"/>
      <c r="BU33" s="669"/>
      <c r="BV33" s="669"/>
      <c r="BW33" s="669"/>
      <c r="BX33" s="670">
        <v>98.6</v>
      </c>
      <c r="BY33" s="669"/>
      <c r="BZ33" s="669"/>
      <c r="CA33" s="669"/>
      <c r="CB33" s="671"/>
      <c r="CD33" s="607" t="s">
        <v>324</v>
      </c>
      <c r="CE33" s="608"/>
      <c r="CF33" s="608"/>
      <c r="CG33" s="608"/>
      <c r="CH33" s="608"/>
      <c r="CI33" s="608"/>
      <c r="CJ33" s="608"/>
      <c r="CK33" s="608"/>
      <c r="CL33" s="608"/>
      <c r="CM33" s="608"/>
      <c r="CN33" s="608"/>
      <c r="CO33" s="608"/>
      <c r="CP33" s="608"/>
      <c r="CQ33" s="609"/>
      <c r="CR33" s="610">
        <v>42397962</v>
      </c>
      <c r="CS33" s="642"/>
      <c r="CT33" s="642"/>
      <c r="CU33" s="642"/>
      <c r="CV33" s="642"/>
      <c r="CW33" s="642"/>
      <c r="CX33" s="642"/>
      <c r="CY33" s="643"/>
      <c r="CZ33" s="615">
        <v>35.700000000000003</v>
      </c>
      <c r="DA33" s="640"/>
      <c r="DB33" s="640"/>
      <c r="DC33" s="644"/>
      <c r="DD33" s="619">
        <v>33358639</v>
      </c>
      <c r="DE33" s="642"/>
      <c r="DF33" s="642"/>
      <c r="DG33" s="642"/>
      <c r="DH33" s="642"/>
      <c r="DI33" s="642"/>
      <c r="DJ33" s="642"/>
      <c r="DK33" s="643"/>
      <c r="DL33" s="619">
        <v>26867864</v>
      </c>
      <c r="DM33" s="642"/>
      <c r="DN33" s="642"/>
      <c r="DO33" s="642"/>
      <c r="DP33" s="642"/>
      <c r="DQ33" s="642"/>
      <c r="DR33" s="642"/>
      <c r="DS33" s="642"/>
      <c r="DT33" s="642"/>
      <c r="DU33" s="642"/>
      <c r="DV33" s="643"/>
      <c r="DW33" s="615">
        <v>41.6</v>
      </c>
      <c r="DX33" s="640"/>
      <c r="DY33" s="640"/>
      <c r="DZ33" s="640"/>
      <c r="EA33" s="640"/>
      <c r="EB33" s="640"/>
      <c r="EC33" s="641"/>
    </row>
    <row r="34" spans="2:133" ht="11.25" customHeight="1" x14ac:dyDescent="0.15">
      <c r="B34" s="607" t="s">
        <v>325</v>
      </c>
      <c r="C34" s="608"/>
      <c r="D34" s="608"/>
      <c r="E34" s="608"/>
      <c r="F34" s="608"/>
      <c r="G34" s="608"/>
      <c r="H34" s="608"/>
      <c r="I34" s="608"/>
      <c r="J34" s="608"/>
      <c r="K34" s="608"/>
      <c r="L34" s="608"/>
      <c r="M34" s="608"/>
      <c r="N34" s="608"/>
      <c r="O34" s="608"/>
      <c r="P34" s="608"/>
      <c r="Q34" s="609"/>
      <c r="R34" s="610">
        <v>340187</v>
      </c>
      <c r="S34" s="611"/>
      <c r="T34" s="611"/>
      <c r="U34" s="611"/>
      <c r="V34" s="611"/>
      <c r="W34" s="611"/>
      <c r="X34" s="611"/>
      <c r="Y34" s="612"/>
      <c r="Z34" s="613">
        <v>0.3</v>
      </c>
      <c r="AA34" s="613"/>
      <c r="AB34" s="613"/>
      <c r="AC34" s="613"/>
      <c r="AD34" s="614" t="s">
        <v>132</v>
      </c>
      <c r="AE34" s="614"/>
      <c r="AF34" s="614"/>
      <c r="AG34" s="614"/>
      <c r="AH34" s="614"/>
      <c r="AI34" s="614"/>
      <c r="AJ34" s="614"/>
      <c r="AK34" s="614"/>
      <c r="AL34" s="615" t="s">
        <v>141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16687483</v>
      </c>
      <c r="CS34" s="611"/>
      <c r="CT34" s="611"/>
      <c r="CU34" s="611"/>
      <c r="CV34" s="611"/>
      <c r="CW34" s="611"/>
      <c r="CX34" s="611"/>
      <c r="CY34" s="612"/>
      <c r="CZ34" s="615">
        <v>14</v>
      </c>
      <c r="DA34" s="640"/>
      <c r="DB34" s="640"/>
      <c r="DC34" s="644"/>
      <c r="DD34" s="619">
        <v>11591807</v>
      </c>
      <c r="DE34" s="611"/>
      <c r="DF34" s="611"/>
      <c r="DG34" s="611"/>
      <c r="DH34" s="611"/>
      <c r="DI34" s="611"/>
      <c r="DJ34" s="611"/>
      <c r="DK34" s="612"/>
      <c r="DL34" s="619">
        <v>10910832</v>
      </c>
      <c r="DM34" s="611"/>
      <c r="DN34" s="611"/>
      <c r="DO34" s="611"/>
      <c r="DP34" s="611"/>
      <c r="DQ34" s="611"/>
      <c r="DR34" s="611"/>
      <c r="DS34" s="611"/>
      <c r="DT34" s="611"/>
      <c r="DU34" s="611"/>
      <c r="DV34" s="612"/>
      <c r="DW34" s="615">
        <v>16.899999999999999</v>
      </c>
      <c r="DX34" s="640"/>
      <c r="DY34" s="640"/>
      <c r="DZ34" s="640"/>
      <c r="EA34" s="640"/>
      <c r="EB34" s="640"/>
      <c r="EC34" s="641"/>
    </row>
    <row r="35" spans="2:133" ht="11.25" customHeight="1" x14ac:dyDescent="0.15">
      <c r="B35" s="607" t="s">
        <v>327</v>
      </c>
      <c r="C35" s="608"/>
      <c r="D35" s="608"/>
      <c r="E35" s="608"/>
      <c r="F35" s="608"/>
      <c r="G35" s="608"/>
      <c r="H35" s="608"/>
      <c r="I35" s="608"/>
      <c r="J35" s="608"/>
      <c r="K35" s="608"/>
      <c r="L35" s="608"/>
      <c r="M35" s="608"/>
      <c r="N35" s="608"/>
      <c r="O35" s="608"/>
      <c r="P35" s="608"/>
      <c r="Q35" s="609"/>
      <c r="R35" s="610">
        <v>1277337</v>
      </c>
      <c r="S35" s="611"/>
      <c r="T35" s="611"/>
      <c r="U35" s="611"/>
      <c r="V35" s="611"/>
      <c r="W35" s="611"/>
      <c r="X35" s="611"/>
      <c r="Y35" s="612"/>
      <c r="Z35" s="613">
        <v>1.1000000000000001</v>
      </c>
      <c r="AA35" s="613"/>
      <c r="AB35" s="613"/>
      <c r="AC35" s="613"/>
      <c r="AD35" s="614" t="s">
        <v>238</v>
      </c>
      <c r="AE35" s="614"/>
      <c r="AF35" s="614"/>
      <c r="AG35" s="614"/>
      <c r="AH35" s="614"/>
      <c r="AI35" s="614"/>
      <c r="AJ35" s="614"/>
      <c r="AK35" s="614"/>
      <c r="AL35" s="615" t="s">
        <v>238</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2242425</v>
      </c>
      <c r="CS35" s="642"/>
      <c r="CT35" s="642"/>
      <c r="CU35" s="642"/>
      <c r="CV35" s="642"/>
      <c r="CW35" s="642"/>
      <c r="CX35" s="642"/>
      <c r="CY35" s="643"/>
      <c r="CZ35" s="615">
        <v>1.9</v>
      </c>
      <c r="DA35" s="640"/>
      <c r="DB35" s="640"/>
      <c r="DC35" s="644"/>
      <c r="DD35" s="619">
        <v>2172264</v>
      </c>
      <c r="DE35" s="642"/>
      <c r="DF35" s="642"/>
      <c r="DG35" s="642"/>
      <c r="DH35" s="642"/>
      <c r="DI35" s="642"/>
      <c r="DJ35" s="642"/>
      <c r="DK35" s="643"/>
      <c r="DL35" s="619">
        <v>2164824</v>
      </c>
      <c r="DM35" s="642"/>
      <c r="DN35" s="642"/>
      <c r="DO35" s="642"/>
      <c r="DP35" s="642"/>
      <c r="DQ35" s="642"/>
      <c r="DR35" s="642"/>
      <c r="DS35" s="642"/>
      <c r="DT35" s="642"/>
      <c r="DU35" s="642"/>
      <c r="DV35" s="643"/>
      <c r="DW35" s="615">
        <v>3.4</v>
      </c>
      <c r="DX35" s="640"/>
      <c r="DY35" s="640"/>
      <c r="DZ35" s="640"/>
      <c r="EA35" s="640"/>
      <c r="EB35" s="640"/>
      <c r="EC35" s="641"/>
    </row>
    <row r="36" spans="2:133" ht="11.25" customHeight="1" x14ac:dyDescent="0.15">
      <c r="B36" s="607" t="s">
        <v>331</v>
      </c>
      <c r="C36" s="608"/>
      <c r="D36" s="608"/>
      <c r="E36" s="608"/>
      <c r="F36" s="608"/>
      <c r="G36" s="608"/>
      <c r="H36" s="608"/>
      <c r="I36" s="608"/>
      <c r="J36" s="608"/>
      <c r="K36" s="608"/>
      <c r="L36" s="608"/>
      <c r="M36" s="608"/>
      <c r="N36" s="608"/>
      <c r="O36" s="608"/>
      <c r="P36" s="608"/>
      <c r="Q36" s="609"/>
      <c r="R36" s="610">
        <v>1239190</v>
      </c>
      <c r="S36" s="611"/>
      <c r="T36" s="611"/>
      <c r="U36" s="611"/>
      <c r="V36" s="611"/>
      <c r="W36" s="611"/>
      <c r="X36" s="611"/>
      <c r="Y36" s="612"/>
      <c r="Z36" s="613">
        <v>1</v>
      </c>
      <c r="AA36" s="613"/>
      <c r="AB36" s="613"/>
      <c r="AC36" s="613"/>
      <c r="AD36" s="614" t="s">
        <v>238</v>
      </c>
      <c r="AE36" s="614"/>
      <c r="AF36" s="614"/>
      <c r="AG36" s="614"/>
      <c r="AH36" s="614"/>
      <c r="AI36" s="614"/>
      <c r="AJ36" s="614"/>
      <c r="AK36" s="614"/>
      <c r="AL36" s="615" t="s">
        <v>238</v>
      </c>
      <c r="AM36" s="616"/>
      <c r="AN36" s="616"/>
      <c r="AO36" s="617"/>
      <c r="AP36" s="218"/>
      <c r="AQ36" s="676" t="s">
        <v>332</v>
      </c>
      <c r="AR36" s="677"/>
      <c r="AS36" s="677"/>
      <c r="AT36" s="677"/>
      <c r="AU36" s="677"/>
      <c r="AV36" s="677"/>
      <c r="AW36" s="677"/>
      <c r="AX36" s="677"/>
      <c r="AY36" s="678"/>
      <c r="AZ36" s="599">
        <v>14391612</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t="s">
        <v>141</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9979681</v>
      </c>
      <c r="CS36" s="611"/>
      <c r="CT36" s="611"/>
      <c r="CU36" s="611"/>
      <c r="CV36" s="611"/>
      <c r="CW36" s="611"/>
      <c r="CX36" s="611"/>
      <c r="CY36" s="612"/>
      <c r="CZ36" s="615">
        <v>8.4</v>
      </c>
      <c r="DA36" s="640"/>
      <c r="DB36" s="640"/>
      <c r="DC36" s="644"/>
      <c r="DD36" s="619">
        <v>9097392</v>
      </c>
      <c r="DE36" s="611"/>
      <c r="DF36" s="611"/>
      <c r="DG36" s="611"/>
      <c r="DH36" s="611"/>
      <c r="DI36" s="611"/>
      <c r="DJ36" s="611"/>
      <c r="DK36" s="612"/>
      <c r="DL36" s="619">
        <v>6101065</v>
      </c>
      <c r="DM36" s="611"/>
      <c r="DN36" s="611"/>
      <c r="DO36" s="611"/>
      <c r="DP36" s="611"/>
      <c r="DQ36" s="611"/>
      <c r="DR36" s="611"/>
      <c r="DS36" s="611"/>
      <c r="DT36" s="611"/>
      <c r="DU36" s="611"/>
      <c r="DV36" s="612"/>
      <c r="DW36" s="615">
        <v>9.5</v>
      </c>
      <c r="DX36" s="640"/>
      <c r="DY36" s="640"/>
      <c r="DZ36" s="640"/>
      <c r="EA36" s="640"/>
      <c r="EB36" s="640"/>
      <c r="EC36" s="641"/>
    </row>
    <row r="37" spans="2:133" ht="11.25" customHeight="1" x14ac:dyDescent="0.15">
      <c r="B37" s="607" t="s">
        <v>335</v>
      </c>
      <c r="C37" s="608"/>
      <c r="D37" s="608"/>
      <c r="E37" s="608"/>
      <c r="F37" s="608"/>
      <c r="G37" s="608"/>
      <c r="H37" s="608"/>
      <c r="I37" s="608"/>
      <c r="J37" s="608"/>
      <c r="K37" s="608"/>
      <c r="L37" s="608"/>
      <c r="M37" s="608"/>
      <c r="N37" s="608"/>
      <c r="O37" s="608"/>
      <c r="P37" s="608"/>
      <c r="Q37" s="609"/>
      <c r="R37" s="610">
        <v>3638683</v>
      </c>
      <c r="S37" s="611"/>
      <c r="T37" s="611"/>
      <c r="U37" s="611"/>
      <c r="V37" s="611"/>
      <c r="W37" s="611"/>
      <c r="X37" s="611"/>
      <c r="Y37" s="612"/>
      <c r="Z37" s="613">
        <v>3</v>
      </c>
      <c r="AA37" s="613"/>
      <c r="AB37" s="613"/>
      <c r="AC37" s="613"/>
      <c r="AD37" s="614">
        <v>626676</v>
      </c>
      <c r="AE37" s="614"/>
      <c r="AF37" s="614"/>
      <c r="AG37" s="614"/>
      <c r="AH37" s="614"/>
      <c r="AI37" s="614"/>
      <c r="AJ37" s="614"/>
      <c r="AK37" s="614"/>
      <c r="AL37" s="615">
        <v>1</v>
      </c>
      <c r="AM37" s="616"/>
      <c r="AN37" s="616"/>
      <c r="AO37" s="617"/>
      <c r="AQ37" s="673" t="s">
        <v>336</v>
      </c>
      <c r="AR37" s="674"/>
      <c r="AS37" s="674"/>
      <c r="AT37" s="674"/>
      <c r="AU37" s="674"/>
      <c r="AV37" s="674"/>
      <c r="AW37" s="674"/>
      <c r="AX37" s="674"/>
      <c r="AY37" s="675"/>
      <c r="AZ37" s="610">
        <v>2618585</v>
      </c>
      <c r="BA37" s="611"/>
      <c r="BB37" s="611"/>
      <c r="BC37" s="611"/>
      <c r="BD37" s="642"/>
      <c r="BE37" s="642"/>
      <c r="BF37" s="665"/>
      <c r="BG37" s="607" t="s">
        <v>337</v>
      </c>
      <c r="BH37" s="608"/>
      <c r="BI37" s="608"/>
      <c r="BJ37" s="608"/>
      <c r="BK37" s="608"/>
      <c r="BL37" s="608"/>
      <c r="BM37" s="608"/>
      <c r="BN37" s="608"/>
      <c r="BO37" s="608"/>
      <c r="BP37" s="608"/>
      <c r="BQ37" s="608"/>
      <c r="BR37" s="608"/>
      <c r="BS37" s="608"/>
      <c r="BT37" s="608"/>
      <c r="BU37" s="609"/>
      <c r="BV37" s="610">
        <v>-639126</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268952</v>
      </c>
      <c r="CS37" s="642"/>
      <c r="CT37" s="642"/>
      <c r="CU37" s="642"/>
      <c r="CV37" s="642"/>
      <c r="CW37" s="642"/>
      <c r="CX37" s="642"/>
      <c r="CY37" s="643"/>
      <c r="CZ37" s="615">
        <v>0.2</v>
      </c>
      <c r="DA37" s="640"/>
      <c r="DB37" s="640"/>
      <c r="DC37" s="644"/>
      <c r="DD37" s="619">
        <v>268952</v>
      </c>
      <c r="DE37" s="642"/>
      <c r="DF37" s="642"/>
      <c r="DG37" s="642"/>
      <c r="DH37" s="642"/>
      <c r="DI37" s="642"/>
      <c r="DJ37" s="642"/>
      <c r="DK37" s="643"/>
      <c r="DL37" s="619">
        <v>268952</v>
      </c>
      <c r="DM37" s="642"/>
      <c r="DN37" s="642"/>
      <c r="DO37" s="642"/>
      <c r="DP37" s="642"/>
      <c r="DQ37" s="642"/>
      <c r="DR37" s="642"/>
      <c r="DS37" s="642"/>
      <c r="DT37" s="642"/>
      <c r="DU37" s="642"/>
      <c r="DV37" s="643"/>
      <c r="DW37" s="615">
        <v>0.4</v>
      </c>
      <c r="DX37" s="640"/>
      <c r="DY37" s="640"/>
      <c r="DZ37" s="640"/>
      <c r="EA37" s="640"/>
      <c r="EB37" s="640"/>
      <c r="EC37" s="641"/>
    </row>
    <row r="38" spans="2:133" ht="11.25" customHeight="1" x14ac:dyDescent="0.15">
      <c r="B38" s="607" t="s">
        <v>339</v>
      </c>
      <c r="C38" s="608"/>
      <c r="D38" s="608"/>
      <c r="E38" s="608"/>
      <c r="F38" s="608"/>
      <c r="G38" s="608"/>
      <c r="H38" s="608"/>
      <c r="I38" s="608"/>
      <c r="J38" s="608"/>
      <c r="K38" s="608"/>
      <c r="L38" s="608"/>
      <c r="M38" s="608"/>
      <c r="N38" s="608"/>
      <c r="O38" s="608"/>
      <c r="P38" s="608"/>
      <c r="Q38" s="609"/>
      <c r="R38" s="610">
        <v>10921900</v>
      </c>
      <c r="S38" s="611"/>
      <c r="T38" s="611"/>
      <c r="U38" s="611"/>
      <c r="V38" s="611"/>
      <c r="W38" s="611"/>
      <c r="X38" s="611"/>
      <c r="Y38" s="612"/>
      <c r="Z38" s="613">
        <v>9.1</v>
      </c>
      <c r="AA38" s="613"/>
      <c r="AB38" s="613"/>
      <c r="AC38" s="613"/>
      <c r="AD38" s="614" t="s">
        <v>132</v>
      </c>
      <c r="AE38" s="614"/>
      <c r="AF38" s="614"/>
      <c r="AG38" s="614"/>
      <c r="AH38" s="614"/>
      <c r="AI38" s="614"/>
      <c r="AJ38" s="614"/>
      <c r="AK38" s="614"/>
      <c r="AL38" s="615" t="s">
        <v>132</v>
      </c>
      <c r="AM38" s="616"/>
      <c r="AN38" s="616"/>
      <c r="AO38" s="617"/>
      <c r="AQ38" s="673" t="s">
        <v>340</v>
      </c>
      <c r="AR38" s="674"/>
      <c r="AS38" s="674"/>
      <c r="AT38" s="674"/>
      <c r="AU38" s="674"/>
      <c r="AV38" s="674"/>
      <c r="AW38" s="674"/>
      <c r="AX38" s="674"/>
      <c r="AY38" s="675"/>
      <c r="AZ38" s="610">
        <v>1526065</v>
      </c>
      <c r="BA38" s="611"/>
      <c r="BB38" s="611"/>
      <c r="BC38" s="611"/>
      <c r="BD38" s="642"/>
      <c r="BE38" s="642"/>
      <c r="BF38" s="665"/>
      <c r="BG38" s="607" t="s">
        <v>341</v>
      </c>
      <c r="BH38" s="608"/>
      <c r="BI38" s="608"/>
      <c r="BJ38" s="608"/>
      <c r="BK38" s="608"/>
      <c r="BL38" s="608"/>
      <c r="BM38" s="608"/>
      <c r="BN38" s="608"/>
      <c r="BO38" s="608"/>
      <c r="BP38" s="608"/>
      <c r="BQ38" s="608"/>
      <c r="BR38" s="608"/>
      <c r="BS38" s="608"/>
      <c r="BT38" s="608"/>
      <c r="BU38" s="609"/>
      <c r="BV38" s="610">
        <v>36938</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9694495</v>
      </c>
      <c r="CS38" s="611"/>
      <c r="CT38" s="611"/>
      <c r="CU38" s="611"/>
      <c r="CV38" s="611"/>
      <c r="CW38" s="611"/>
      <c r="CX38" s="611"/>
      <c r="CY38" s="612"/>
      <c r="CZ38" s="615">
        <v>8.1999999999999993</v>
      </c>
      <c r="DA38" s="640"/>
      <c r="DB38" s="640"/>
      <c r="DC38" s="644"/>
      <c r="DD38" s="619">
        <v>7908642</v>
      </c>
      <c r="DE38" s="611"/>
      <c r="DF38" s="611"/>
      <c r="DG38" s="611"/>
      <c r="DH38" s="611"/>
      <c r="DI38" s="611"/>
      <c r="DJ38" s="611"/>
      <c r="DK38" s="612"/>
      <c r="DL38" s="619">
        <v>7079783</v>
      </c>
      <c r="DM38" s="611"/>
      <c r="DN38" s="611"/>
      <c r="DO38" s="611"/>
      <c r="DP38" s="611"/>
      <c r="DQ38" s="611"/>
      <c r="DR38" s="611"/>
      <c r="DS38" s="611"/>
      <c r="DT38" s="611"/>
      <c r="DU38" s="611"/>
      <c r="DV38" s="612"/>
      <c r="DW38" s="615">
        <v>11</v>
      </c>
      <c r="DX38" s="640"/>
      <c r="DY38" s="640"/>
      <c r="DZ38" s="640"/>
      <c r="EA38" s="640"/>
      <c r="EB38" s="640"/>
      <c r="EC38" s="641"/>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132</v>
      </c>
      <c r="S39" s="611"/>
      <c r="T39" s="611"/>
      <c r="U39" s="611"/>
      <c r="V39" s="611"/>
      <c r="W39" s="611"/>
      <c r="X39" s="611"/>
      <c r="Y39" s="612"/>
      <c r="Z39" s="613" t="s">
        <v>238</v>
      </c>
      <c r="AA39" s="613"/>
      <c r="AB39" s="613"/>
      <c r="AC39" s="613"/>
      <c r="AD39" s="614" t="s">
        <v>238</v>
      </c>
      <c r="AE39" s="614"/>
      <c r="AF39" s="614"/>
      <c r="AG39" s="614"/>
      <c r="AH39" s="614"/>
      <c r="AI39" s="614"/>
      <c r="AJ39" s="614"/>
      <c r="AK39" s="614"/>
      <c r="AL39" s="615" t="s">
        <v>141</v>
      </c>
      <c r="AM39" s="616"/>
      <c r="AN39" s="616"/>
      <c r="AO39" s="617"/>
      <c r="AQ39" s="673" t="s">
        <v>344</v>
      </c>
      <c r="AR39" s="674"/>
      <c r="AS39" s="674"/>
      <c r="AT39" s="674"/>
      <c r="AU39" s="674"/>
      <c r="AV39" s="674"/>
      <c r="AW39" s="674"/>
      <c r="AX39" s="674"/>
      <c r="AY39" s="675"/>
      <c r="AZ39" s="610">
        <v>552467</v>
      </c>
      <c r="BA39" s="611"/>
      <c r="BB39" s="611"/>
      <c r="BC39" s="611"/>
      <c r="BD39" s="642"/>
      <c r="BE39" s="642"/>
      <c r="BF39" s="665"/>
      <c r="BG39" s="607" t="s">
        <v>345</v>
      </c>
      <c r="BH39" s="608"/>
      <c r="BI39" s="608"/>
      <c r="BJ39" s="608"/>
      <c r="BK39" s="608"/>
      <c r="BL39" s="608"/>
      <c r="BM39" s="608"/>
      <c r="BN39" s="608"/>
      <c r="BO39" s="608"/>
      <c r="BP39" s="608"/>
      <c r="BQ39" s="608"/>
      <c r="BR39" s="608"/>
      <c r="BS39" s="608"/>
      <c r="BT39" s="608"/>
      <c r="BU39" s="609"/>
      <c r="BV39" s="610">
        <v>52290</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1329617</v>
      </c>
      <c r="CS39" s="642"/>
      <c r="CT39" s="642"/>
      <c r="CU39" s="642"/>
      <c r="CV39" s="642"/>
      <c r="CW39" s="642"/>
      <c r="CX39" s="642"/>
      <c r="CY39" s="643"/>
      <c r="CZ39" s="615">
        <v>1.1000000000000001</v>
      </c>
      <c r="DA39" s="640"/>
      <c r="DB39" s="640"/>
      <c r="DC39" s="644"/>
      <c r="DD39" s="619">
        <v>989273</v>
      </c>
      <c r="DE39" s="642"/>
      <c r="DF39" s="642"/>
      <c r="DG39" s="642"/>
      <c r="DH39" s="642"/>
      <c r="DI39" s="642"/>
      <c r="DJ39" s="642"/>
      <c r="DK39" s="643"/>
      <c r="DL39" s="619" t="s">
        <v>132</v>
      </c>
      <c r="DM39" s="642"/>
      <c r="DN39" s="642"/>
      <c r="DO39" s="642"/>
      <c r="DP39" s="642"/>
      <c r="DQ39" s="642"/>
      <c r="DR39" s="642"/>
      <c r="DS39" s="642"/>
      <c r="DT39" s="642"/>
      <c r="DU39" s="642"/>
      <c r="DV39" s="643"/>
      <c r="DW39" s="615" t="s">
        <v>238</v>
      </c>
      <c r="DX39" s="640"/>
      <c r="DY39" s="640"/>
      <c r="DZ39" s="640"/>
      <c r="EA39" s="640"/>
      <c r="EB39" s="640"/>
      <c r="EC39" s="641"/>
    </row>
    <row r="40" spans="2:133" ht="11.25" customHeight="1" x14ac:dyDescent="0.15">
      <c r="B40" s="607" t="s">
        <v>347</v>
      </c>
      <c r="C40" s="608"/>
      <c r="D40" s="608"/>
      <c r="E40" s="608"/>
      <c r="F40" s="608"/>
      <c r="G40" s="608"/>
      <c r="H40" s="608"/>
      <c r="I40" s="608"/>
      <c r="J40" s="608"/>
      <c r="K40" s="608"/>
      <c r="L40" s="608"/>
      <c r="M40" s="608"/>
      <c r="N40" s="608"/>
      <c r="O40" s="608"/>
      <c r="P40" s="608"/>
      <c r="Q40" s="609"/>
      <c r="R40" s="610">
        <v>1550700</v>
      </c>
      <c r="S40" s="611"/>
      <c r="T40" s="611"/>
      <c r="U40" s="611"/>
      <c r="V40" s="611"/>
      <c r="W40" s="611"/>
      <c r="X40" s="611"/>
      <c r="Y40" s="612"/>
      <c r="Z40" s="613">
        <v>1.3</v>
      </c>
      <c r="AA40" s="613"/>
      <c r="AB40" s="613"/>
      <c r="AC40" s="613"/>
      <c r="AD40" s="614" t="s">
        <v>141</v>
      </c>
      <c r="AE40" s="614"/>
      <c r="AF40" s="614"/>
      <c r="AG40" s="614"/>
      <c r="AH40" s="614"/>
      <c r="AI40" s="614"/>
      <c r="AJ40" s="614"/>
      <c r="AK40" s="614"/>
      <c r="AL40" s="615" t="s">
        <v>141</v>
      </c>
      <c r="AM40" s="616"/>
      <c r="AN40" s="616"/>
      <c r="AO40" s="617"/>
      <c r="AQ40" s="673" t="s">
        <v>348</v>
      </c>
      <c r="AR40" s="674"/>
      <c r="AS40" s="674"/>
      <c r="AT40" s="674"/>
      <c r="AU40" s="674"/>
      <c r="AV40" s="674"/>
      <c r="AW40" s="674"/>
      <c r="AX40" s="674"/>
      <c r="AY40" s="675"/>
      <c r="AZ40" s="610">
        <v>61220</v>
      </c>
      <c r="BA40" s="611"/>
      <c r="BB40" s="611"/>
      <c r="BC40" s="611"/>
      <c r="BD40" s="642"/>
      <c r="BE40" s="642"/>
      <c r="BF40" s="665"/>
      <c r="BG40" s="658" t="s">
        <v>349</v>
      </c>
      <c r="BH40" s="659"/>
      <c r="BI40" s="659"/>
      <c r="BJ40" s="659"/>
      <c r="BK40" s="659"/>
      <c r="BL40" s="214"/>
      <c r="BM40" s="608" t="s">
        <v>350</v>
      </c>
      <c r="BN40" s="608"/>
      <c r="BO40" s="608"/>
      <c r="BP40" s="608"/>
      <c r="BQ40" s="608"/>
      <c r="BR40" s="608"/>
      <c r="BS40" s="608"/>
      <c r="BT40" s="608"/>
      <c r="BU40" s="609"/>
      <c r="BV40" s="610">
        <v>105</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2464261</v>
      </c>
      <c r="CS40" s="611"/>
      <c r="CT40" s="611"/>
      <c r="CU40" s="611"/>
      <c r="CV40" s="611"/>
      <c r="CW40" s="611"/>
      <c r="CX40" s="611"/>
      <c r="CY40" s="612"/>
      <c r="CZ40" s="615">
        <v>2.1</v>
      </c>
      <c r="DA40" s="640"/>
      <c r="DB40" s="640"/>
      <c r="DC40" s="644"/>
      <c r="DD40" s="619">
        <v>1599261</v>
      </c>
      <c r="DE40" s="611"/>
      <c r="DF40" s="611"/>
      <c r="DG40" s="611"/>
      <c r="DH40" s="611"/>
      <c r="DI40" s="611"/>
      <c r="DJ40" s="611"/>
      <c r="DK40" s="612"/>
      <c r="DL40" s="619">
        <v>611360</v>
      </c>
      <c r="DM40" s="611"/>
      <c r="DN40" s="611"/>
      <c r="DO40" s="611"/>
      <c r="DP40" s="611"/>
      <c r="DQ40" s="611"/>
      <c r="DR40" s="611"/>
      <c r="DS40" s="611"/>
      <c r="DT40" s="611"/>
      <c r="DU40" s="611"/>
      <c r="DV40" s="612"/>
      <c r="DW40" s="615">
        <v>0.9</v>
      </c>
      <c r="DX40" s="640"/>
      <c r="DY40" s="640"/>
      <c r="DZ40" s="640"/>
      <c r="EA40" s="640"/>
      <c r="EB40" s="640"/>
      <c r="EC40" s="641"/>
    </row>
    <row r="41" spans="2:133" ht="11.25" customHeight="1" x14ac:dyDescent="0.15">
      <c r="B41" s="631" t="s">
        <v>352</v>
      </c>
      <c r="C41" s="632"/>
      <c r="D41" s="632"/>
      <c r="E41" s="632"/>
      <c r="F41" s="632"/>
      <c r="G41" s="632"/>
      <c r="H41" s="632"/>
      <c r="I41" s="632"/>
      <c r="J41" s="632"/>
      <c r="K41" s="632"/>
      <c r="L41" s="632"/>
      <c r="M41" s="632"/>
      <c r="N41" s="632"/>
      <c r="O41" s="632"/>
      <c r="P41" s="632"/>
      <c r="Q41" s="633"/>
      <c r="R41" s="682">
        <v>119422549</v>
      </c>
      <c r="S41" s="683"/>
      <c r="T41" s="683"/>
      <c r="U41" s="683"/>
      <c r="V41" s="683"/>
      <c r="W41" s="683"/>
      <c r="X41" s="683"/>
      <c r="Y41" s="687"/>
      <c r="Z41" s="688">
        <v>100</v>
      </c>
      <c r="AA41" s="688"/>
      <c r="AB41" s="688"/>
      <c r="AC41" s="688"/>
      <c r="AD41" s="689">
        <v>62985929</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2340171</v>
      </c>
      <c r="BA41" s="611"/>
      <c r="BB41" s="611"/>
      <c r="BC41" s="611"/>
      <c r="BD41" s="642"/>
      <c r="BE41" s="642"/>
      <c r="BF41" s="665"/>
      <c r="BG41" s="658"/>
      <c r="BH41" s="659"/>
      <c r="BI41" s="659"/>
      <c r="BJ41" s="659"/>
      <c r="BK41" s="659"/>
      <c r="BL41" s="214"/>
      <c r="BM41" s="608" t="s">
        <v>354</v>
      </c>
      <c r="BN41" s="608"/>
      <c r="BO41" s="608"/>
      <c r="BP41" s="608"/>
      <c r="BQ41" s="608"/>
      <c r="BR41" s="608"/>
      <c r="BS41" s="608"/>
      <c r="BT41" s="608"/>
      <c r="BU41" s="609"/>
      <c r="BV41" s="610" t="s">
        <v>238</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132</v>
      </c>
      <c r="CS41" s="642"/>
      <c r="CT41" s="642"/>
      <c r="CU41" s="642"/>
      <c r="CV41" s="642"/>
      <c r="CW41" s="642"/>
      <c r="CX41" s="642"/>
      <c r="CY41" s="643"/>
      <c r="CZ41" s="615" t="s">
        <v>132</v>
      </c>
      <c r="DA41" s="640"/>
      <c r="DB41" s="640"/>
      <c r="DC41" s="644"/>
      <c r="DD41" s="619" t="s">
        <v>238</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356</v>
      </c>
      <c r="AR42" s="680"/>
      <c r="AS42" s="680"/>
      <c r="AT42" s="680"/>
      <c r="AU42" s="680"/>
      <c r="AV42" s="680"/>
      <c r="AW42" s="680"/>
      <c r="AX42" s="680"/>
      <c r="AY42" s="681"/>
      <c r="AZ42" s="682">
        <v>7293104</v>
      </c>
      <c r="BA42" s="683"/>
      <c r="BB42" s="683"/>
      <c r="BC42" s="683"/>
      <c r="BD42" s="669"/>
      <c r="BE42" s="669"/>
      <c r="BF42" s="671"/>
      <c r="BG42" s="660"/>
      <c r="BH42" s="661"/>
      <c r="BI42" s="661"/>
      <c r="BJ42" s="661"/>
      <c r="BK42" s="661"/>
      <c r="BL42" s="215"/>
      <c r="BM42" s="632" t="s">
        <v>357</v>
      </c>
      <c r="BN42" s="632"/>
      <c r="BO42" s="632"/>
      <c r="BP42" s="632"/>
      <c r="BQ42" s="632"/>
      <c r="BR42" s="632"/>
      <c r="BS42" s="632"/>
      <c r="BT42" s="632"/>
      <c r="BU42" s="633"/>
      <c r="BV42" s="682">
        <v>317</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18734257</v>
      </c>
      <c r="CS42" s="642"/>
      <c r="CT42" s="642"/>
      <c r="CU42" s="642"/>
      <c r="CV42" s="642"/>
      <c r="CW42" s="642"/>
      <c r="CX42" s="642"/>
      <c r="CY42" s="643"/>
      <c r="CZ42" s="615">
        <v>15.8</v>
      </c>
      <c r="DA42" s="640"/>
      <c r="DB42" s="640"/>
      <c r="DC42" s="644"/>
      <c r="DD42" s="619">
        <v>5635616</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588941</v>
      </c>
      <c r="CS43" s="642"/>
      <c r="CT43" s="642"/>
      <c r="CU43" s="642"/>
      <c r="CV43" s="642"/>
      <c r="CW43" s="642"/>
      <c r="CX43" s="642"/>
      <c r="CY43" s="643"/>
      <c r="CZ43" s="615">
        <v>0.5</v>
      </c>
      <c r="DA43" s="640"/>
      <c r="DB43" s="640"/>
      <c r="DC43" s="644"/>
      <c r="DD43" s="619">
        <v>588941</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308</v>
      </c>
      <c r="CE44" s="647"/>
      <c r="CF44" s="607" t="s">
        <v>362</v>
      </c>
      <c r="CG44" s="608"/>
      <c r="CH44" s="608"/>
      <c r="CI44" s="608"/>
      <c r="CJ44" s="608"/>
      <c r="CK44" s="608"/>
      <c r="CL44" s="608"/>
      <c r="CM44" s="608"/>
      <c r="CN44" s="608"/>
      <c r="CO44" s="608"/>
      <c r="CP44" s="608"/>
      <c r="CQ44" s="609"/>
      <c r="CR44" s="610">
        <v>18734257</v>
      </c>
      <c r="CS44" s="611"/>
      <c r="CT44" s="611"/>
      <c r="CU44" s="611"/>
      <c r="CV44" s="611"/>
      <c r="CW44" s="611"/>
      <c r="CX44" s="611"/>
      <c r="CY44" s="612"/>
      <c r="CZ44" s="615">
        <v>15.8</v>
      </c>
      <c r="DA44" s="616"/>
      <c r="DB44" s="616"/>
      <c r="DC44" s="622"/>
      <c r="DD44" s="619">
        <v>5635616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364</v>
      </c>
      <c r="CG45" s="608"/>
      <c r="CH45" s="608"/>
      <c r="CI45" s="608"/>
      <c r="CJ45" s="608"/>
      <c r="CK45" s="608"/>
      <c r="CL45" s="608"/>
      <c r="CM45" s="608"/>
      <c r="CN45" s="608"/>
      <c r="CO45" s="608"/>
      <c r="CP45" s="608"/>
      <c r="CQ45" s="609"/>
      <c r="CR45" s="610">
        <v>6832906</v>
      </c>
      <c r="CS45" s="642"/>
      <c r="CT45" s="642"/>
      <c r="CU45" s="642"/>
      <c r="CV45" s="642"/>
      <c r="CW45" s="642"/>
      <c r="CX45" s="642"/>
      <c r="CY45" s="643"/>
      <c r="CZ45" s="615">
        <v>5.7</v>
      </c>
      <c r="DA45" s="640"/>
      <c r="DB45" s="640"/>
      <c r="DC45" s="644"/>
      <c r="DD45" s="619">
        <v>1075331</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365</v>
      </c>
      <c r="CG46" s="608"/>
      <c r="CH46" s="608"/>
      <c r="CI46" s="608"/>
      <c r="CJ46" s="608"/>
      <c r="CK46" s="608"/>
      <c r="CL46" s="608"/>
      <c r="CM46" s="608"/>
      <c r="CN46" s="608"/>
      <c r="CO46" s="608"/>
      <c r="CP46" s="608"/>
      <c r="CQ46" s="609"/>
      <c r="CR46" s="610">
        <v>11609818</v>
      </c>
      <c r="CS46" s="611"/>
      <c r="CT46" s="611"/>
      <c r="CU46" s="611"/>
      <c r="CV46" s="611"/>
      <c r="CW46" s="611"/>
      <c r="CX46" s="611"/>
      <c r="CY46" s="612"/>
      <c r="CZ46" s="615">
        <v>9.8000000000000007</v>
      </c>
      <c r="DA46" s="616"/>
      <c r="DB46" s="616"/>
      <c r="DC46" s="622"/>
      <c r="DD46" s="619">
        <v>4513929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366</v>
      </c>
      <c r="CG47" s="608"/>
      <c r="CH47" s="608"/>
      <c r="CI47" s="608"/>
      <c r="CJ47" s="608"/>
      <c r="CK47" s="608"/>
      <c r="CL47" s="608"/>
      <c r="CM47" s="608"/>
      <c r="CN47" s="608"/>
      <c r="CO47" s="608"/>
      <c r="CP47" s="608"/>
      <c r="CQ47" s="609"/>
      <c r="CR47" s="610" t="s">
        <v>238</v>
      </c>
      <c r="CS47" s="642"/>
      <c r="CT47" s="642"/>
      <c r="CU47" s="642"/>
      <c r="CV47" s="642"/>
      <c r="CW47" s="642"/>
      <c r="CX47" s="642"/>
      <c r="CY47" s="643"/>
      <c r="CZ47" s="615" t="s">
        <v>238</v>
      </c>
      <c r="DA47" s="640"/>
      <c r="DB47" s="640"/>
      <c r="DC47" s="644"/>
      <c r="DD47" s="619" t="s">
        <v>141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367</v>
      </c>
      <c r="CG48" s="608"/>
      <c r="CH48" s="608"/>
      <c r="CI48" s="608"/>
      <c r="CJ48" s="608"/>
      <c r="CK48" s="608"/>
      <c r="CL48" s="608"/>
      <c r="CM48" s="608"/>
      <c r="CN48" s="608"/>
      <c r="CO48" s="608"/>
      <c r="CP48" s="608"/>
      <c r="CQ48" s="609"/>
      <c r="CR48" s="610" t="s">
        <v>141</v>
      </c>
      <c r="CS48" s="611"/>
      <c r="CT48" s="611"/>
      <c r="CU48" s="611"/>
      <c r="CV48" s="611"/>
      <c r="CW48" s="611"/>
      <c r="CX48" s="611"/>
      <c r="CY48" s="612"/>
      <c r="CZ48" s="615" t="s">
        <v>132</v>
      </c>
      <c r="DA48" s="616"/>
      <c r="DB48" s="616"/>
      <c r="DC48" s="622"/>
      <c r="DD48" s="619" t="s">
        <v>141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368</v>
      </c>
      <c r="CE49" s="632"/>
      <c r="CF49" s="632"/>
      <c r="CG49" s="632"/>
      <c r="CH49" s="632"/>
      <c r="CI49" s="632"/>
      <c r="CJ49" s="632"/>
      <c r="CK49" s="632"/>
      <c r="CL49" s="632"/>
      <c r="CM49" s="632"/>
      <c r="CN49" s="632"/>
      <c r="CO49" s="632"/>
      <c r="CP49" s="632"/>
      <c r="CQ49" s="633"/>
      <c r="CR49" s="682">
        <v>118925365</v>
      </c>
      <c r="CS49" s="669"/>
      <c r="CT49" s="669"/>
      <c r="CU49" s="669"/>
      <c r="CV49" s="669"/>
      <c r="CW49" s="669"/>
      <c r="CX49" s="669"/>
      <c r="CY49" s="698"/>
      <c r="CZ49" s="690">
        <v>100</v>
      </c>
      <c r="DA49" s="699"/>
      <c r="DB49" s="699"/>
      <c r="DC49" s="700"/>
      <c r="DD49" s="701">
        <v>73838767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LoMm+rRLKibV8K9WmnJTKfVzt4ynRQS2hSNZ3bdsc0jJtIqT7Oqbz/b3sutpAy/bfJSEwYO0UKpZdGgl03W5xw==" saltValue="3xheFAkaLVrj2sM7HB2L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391</v>
      </c>
      <c r="C7" s="737"/>
      <c r="D7" s="737"/>
      <c r="E7" s="737"/>
      <c r="F7" s="737"/>
      <c r="G7" s="737"/>
      <c r="H7" s="737"/>
      <c r="I7" s="737"/>
      <c r="J7" s="737"/>
      <c r="K7" s="737"/>
      <c r="L7" s="737"/>
      <c r="M7" s="737"/>
      <c r="N7" s="737"/>
      <c r="O7" s="737"/>
      <c r="P7" s="738"/>
      <c r="Q7" s="739">
        <v>119265</v>
      </c>
      <c r="R7" s="740"/>
      <c r="S7" s="740"/>
      <c r="T7" s="740"/>
      <c r="U7" s="740"/>
      <c r="V7" s="740">
        <v>118768</v>
      </c>
      <c r="W7" s="740"/>
      <c r="X7" s="740"/>
      <c r="Y7" s="740"/>
      <c r="Z7" s="740"/>
      <c r="AA7" s="740">
        <v>497</v>
      </c>
      <c r="AB7" s="740"/>
      <c r="AC7" s="740"/>
      <c r="AD7" s="740"/>
      <c r="AE7" s="741"/>
      <c r="AF7" s="742">
        <v>69</v>
      </c>
      <c r="AG7" s="743"/>
      <c r="AH7" s="743"/>
      <c r="AI7" s="743"/>
      <c r="AJ7" s="744"/>
      <c r="AK7" s="745">
        <v>1101</v>
      </c>
      <c r="AL7" s="746"/>
      <c r="AM7" s="746"/>
      <c r="AN7" s="746"/>
      <c r="AO7" s="746"/>
      <c r="AP7" s="746">
        <v>82584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594</v>
      </c>
      <c r="BT7" s="734"/>
      <c r="BU7" s="734"/>
      <c r="BV7" s="734"/>
      <c r="BW7" s="734"/>
      <c r="BX7" s="734"/>
      <c r="BY7" s="734"/>
      <c r="BZ7" s="734"/>
      <c r="CA7" s="734"/>
      <c r="CB7" s="734"/>
      <c r="CC7" s="734"/>
      <c r="CD7" s="734"/>
      <c r="CE7" s="734"/>
      <c r="CF7" s="734"/>
      <c r="CG7" s="749"/>
      <c r="CH7" s="730">
        <v>0</v>
      </c>
      <c r="CI7" s="731"/>
      <c r="CJ7" s="731"/>
      <c r="CK7" s="731"/>
      <c r="CL7" s="732"/>
      <c r="CM7" s="730">
        <v>182</v>
      </c>
      <c r="CN7" s="731"/>
      <c r="CO7" s="731"/>
      <c r="CP7" s="731"/>
      <c r="CQ7" s="732"/>
      <c r="CR7" s="730">
        <v>100</v>
      </c>
      <c r="CS7" s="731"/>
      <c r="CT7" s="731"/>
      <c r="CU7" s="731"/>
      <c r="CV7" s="732"/>
      <c r="CW7" s="730">
        <v>207</v>
      </c>
      <c r="CX7" s="731"/>
      <c r="CY7" s="731"/>
      <c r="CZ7" s="731"/>
      <c r="DA7" s="732"/>
      <c r="DB7" s="730" t="s">
        <v>589</v>
      </c>
      <c r="DC7" s="731"/>
      <c r="DD7" s="731"/>
      <c r="DE7" s="731"/>
      <c r="DF7" s="732"/>
      <c r="DG7" s="730" t="s">
        <v>589</v>
      </c>
      <c r="DH7" s="731"/>
      <c r="DI7" s="731"/>
      <c r="DJ7" s="731"/>
      <c r="DK7" s="732"/>
      <c r="DL7" s="730" t="s">
        <v>589</v>
      </c>
      <c r="DM7" s="731"/>
      <c r="DN7" s="731"/>
      <c r="DO7" s="731"/>
      <c r="DP7" s="732"/>
      <c r="DQ7" s="730" t="s">
        <v>589</v>
      </c>
      <c r="DR7" s="731"/>
      <c r="DS7" s="731"/>
      <c r="DT7" s="731"/>
      <c r="DU7" s="732"/>
      <c r="DV7" s="733"/>
      <c r="DW7" s="734"/>
      <c r="DX7" s="734"/>
      <c r="DY7" s="734"/>
      <c r="DZ7" s="735"/>
      <c r="EA7" s="229"/>
    </row>
    <row r="8" spans="1:131" s="230" customFormat="1" ht="26.25" customHeight="1" x14ac:dyDescent="0.15">
      <c r="A8" s="233">
        <v>2</v>
      </c>
      <c r="B8" s="767" t="s">
        <v>392</v>
      </c>
      <c r="C8" s="768"/>
      <c r="D8" s="768"/>
      <c r="E8" s="768"/>
      <c r="F8" s="768"/>
      <c r="G8" s="768"/>
      <c r="H8" s="768"/>
      <c r="I8" s="768"/>
      <c r="J8" s="768"/>
      <c r="K8" s="768"/>
      <c r="L8" s="768"/>
      <c r="M8" s="768"/>
      <c r="N8" s="768"/>
      <c r="O8" s="768"/>
      <c r="P8" s="769"/>
      <c r="Q8" s="770">
        <v>81</v>
      </c>
      <c r="R8" s="771"/>
      <c r="S8" s="771"/>
      <c r="T8" s="771"/>
      <c r="U8" s="771"/>
      <c r="V8" s="771">
        <v>81</v>
      </c>
      <c r="W8" s="771"/>
      <c r="X8" s="771"/>
      <c r="Y8" s="771"/>
      <c r="Z8" s="771"/>
      <c r="AA8" s="771" t="s">
        <v>589</v>
      </c>
      <c r="AB8" s="771"/>
      <c r="AC8" s="771"/>
      <c r="AD8" s="771"/>
      <c r="AE8" s="772"/>
      <c r="AF8" s="773" t="s">
        <v>132</v>
      </c>
      <c r="AG8" s="774"/>
      <c r="AH8" s="774"/>
      <c r="AI8" s="774"/>
      <c r="AJ8" s="775"/>
      <c r="AK8" s="756">
        <v>81</v>
      </c>
      <c r="AL8" s="757"/>
      <c r="AM8" s="757"/>
      <c r="AN8" s="757"/>
      <c r="AO8" s="757"/>
      <c r="AP8" s="757">
        <v>323</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595</v>
      </c>
      <c r="BT8" s="761"/>
      <c r="BU8" s="761"/>
      <c r="BV8" s="761"/>
      <c r="BW8" s="761"/>
      <c r="BX8" s="761"/>
      <c r="BY8" s="761"/>
      <c r="BZ8" s="761"/>
      <c r="CA8" s="761"/>
      <c r="CB8" s="761"/>
      <c r="CC8" s="761"/>
      <c r="CD8" s="761"/>
      <c r="CE8" s="761"/>
      <c r="CF8" s="761"/>
      <c r="CG8" s="762"/>
      <c r="CH8" s="763" t="s">
        <v>589</v>
      </c>
      <c r="CI8" s="764"/>
      <c r="CJ8" s="764"/>
      <c r="CK8" s="764"/>
      <c r="CL8" s="765"/>
      <c r="CM8" s="763">
        <v>61</v>
      </c>
      <c r="CN8" s="764"/>
      <c r="CO8" s="764"/>
      <c r="CP8" s="764"/>
      <c r="CQ8" s="765"/>
      <c r="CR8" s="763">
        <v>10</v>
      </c>
      <c r="CS8" s="764"/>
      <c r="CT8" s="764"/>
      <c r="CU8" s="764"/>
      <c r="CV8" s="765"/>
      <c r="CW8" s="763">
        <v>850</v>
      </c>
      <c r="CX8" s="764"/>
      <c r="CY8" s="764"/>
      <c r="CZ8" s="764"/>
      <c r="DA8" s="765"/>
      <c r="DB8" s="763" t="s">
        <v>589</v>
      </c>
      <c r="DC8" s="764"/>
      <c r="DD8" s="764"/>
      <c r="DE8" s="764"/>
      <c r="DF8" s="765"/>
      <c r="DG8" s="763">
        <v>2051</v>
      </c>
      <c r="DH8" s="764"/>
      <c r="DI8" s="764"/>
      <c r="DJ8" s="764"/>
      <c r="DK8" s="765"/>
      <c r="DL8" s="763" t="s">
        <v>589</v>
      </c>
      <c r="DM8" s="764"/>
      <c r="DN8" s="764"/>
      <c r="DO8" s="764"/>
      <c r="DP8" s="765"/>
      <c r="DQ8" s="763">
        <v>2040</v>
      </c>
      <c r="DR8" s="764"/>
      <c r="DS8" s="764"/>
      <c r="DT8" s="764"/>
      <c r="DU8" s="765"/>
      <c r="DV8" s="760"/>
      <c r="DW8" s="761"/>
      <c r="DX8" s="761"/>
      <c r="DY8" s="761"/>
      <c r="DZ8" s="766"/>
      <c r="EA8" s="229"/>
    </row>
    <row r="9" spans="1:131" s="230" customFormat="1" ht="26.25" customHeight="1" x14ac:dyDescent="0.15">
      <c r="A9" s="233">
        <v>3</v>
      </c>
      <c r="B9" s="767" t="s">
        <v>393</v>
      </c>
      <c r="C9" s="768"/>
      <c r="D9" s="768"/>
      <c r="E9" s="768"/>
      <c r="F9" s="768"/>
      <c r="G9" s="768"/>
      <c r="H9" s="768"/>
      <c r="I9" s="768"/>
      <c r="J9" s="768"/>
      <c r="K9" s="768"/>
      <c r="L9" s="768"/>
      <c r="M9" s="768"/>
      <c r="N9" s="768"/>
      <c r="O9" s="768"/>
      <c r="P9" s="769"/>
      <c r="Q9" s="770">
        <v>19</v>
      </c>
      <c r="R9" s="771"/>
      <c r="S9" s="771"/>
      <c r="T9" s="771"/>
      <c r="U9" s="771"/>
      <c r="V9" s="771">
        <v>19</v>
      </c>
      <c r="W9" s="771"/>
      <c r="X9" s="771"/>
      <c r="Y9" s="771"/>
      <c r="Z9" s="771"/>
      <c r="AA9" s="771" t="s">
        <v>589</v>
      </c>
      <c r="AB9" s="771"/>
      <c r="AC9" s="771"/>
      <c r="AD9" s="771"/>
      <c r="AE9" s="772"/>
      <c r="AF9" s="773" t="s">
        <v>394</v>
      </c>
      <c r="AG9" s="774"/>
      <c r="AH9" s="774"/>
      <c r="AI9" s="774"/>
      <c r="AJ9" s="775"/>
      <c r="AK9" s="756">
        <v>16</v>
      </c>
      <c r="AL9" s="757"/>
      <c r="AM9" s="757"/>
      <c r="AN9" s="757"/>
      <c r="AO9" s="757"/>
      <c r="AP9" s="757" t="s">
        <v>589</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596</v>
      </c>
      <c r="BT9" s="761"/>
      <c r="BU9" s="761"/>
      <c r="BV9" s="761"/>
      <c r="BW9" s="761"/>
      <c r="BX9" s="761"/>
      <c r="BY9" s="761"/>
      <c r="BZ9" s="761"/>
      <c r="CA9" s="761"/>
      <c r="CB9" s="761"/>
      <c r="CC9" s="761"/>
      <c r="CD9" s="761"/>
      <c r="CE9" s="761"/>
      <c r="CF9" s="761"/>
      <c r="CG9" s="762"/>
      <c r="CH9" s="763">
        <v>2</v>
      </c>
      <c r="CI9" s="764"/>
      <c r="CJ9" s="764"/>
      <c r="CK9" s="764"/>
      <c r="CL9" s="765"/>
      <c r="CM9" s="763">
        <v>32</v>
      </c>
      <c r="CN9" s="764"/>
      <c r="CO9" s="764"/>
      <c r="CP9" s="764"/>
      <c r="CQ9" s="765"/>
      <c r="CR9" s="763">
        <v>10</v>
      </c>
      <c r="CS9" s="764"/>
      <c r="CT9" s="764"/>
      <c r="CU9" s="764"/>
      <c r="CV9" s="765"/>
      <c r="CW9" s="763">
        <v>81</v>
      </c>
      <c r="CX9" s="764"/>
      <c r="CY9" s="764"/>
      <c r="CZ9" s="764"/>
      <c r="DA9" s="765"/>
      <c r="DB9" s="763" t="s">
        <v>589</v>
      </c>
      <c r="DC9" s="764"/>
      <c r="DD9" s="764"/>
      <c r="DE9" s="764"/>
      <c r="DF9" s="765"/>
      <c r="DG9" s="763" t="s">
        <v>589</v>
      </c>
      <c r="DH9" s="764"/>
      <c r="DI9" s="764"/>
      <c r="DJ9" s="764"/>
      <c r="DK9" s="765"/>
      <c r="DL9" s="763" t="s">
        <v>589</v>
      </c>
      <c r="DM9" s="764"/>
      <c r="DN9" s="764"/>
      <c r="DO9" s="764"/>
      <c r="DP9" s="765"/>
      <c r="DQ9" s="763" t="s">
        <v>589</v>
      </c>
      <c r="DR9" s="764"/>
      <c r="DS9" s="764"/>
      <c r="DT9" s="764"/>
      <c r="DU9" s="765"/>
      <c r="DV9" s="760"/>
      <c r="DW9" s="761"/>
      <c r="DX9" s="761"/>
      <c r="DY9" s="761"/>
      <c r="DZ9" s="766"/>
      <c r="EA9" s="229"/>
    </row>
    <row r="10" spans="1:131" s="230" customFormat="1" ht="26.25" customHeight="1" x14ac:dyDescent="0.15">
      <c r="A10" s="233">
        <v>4</v>
      </c>
      <c r="B10" s="767" t="s">
        <v>395</v>
      </c>
      <c r="C10" s="768"/>
      <c r="D10" s="768"/>
      <c r="E10" s="768"/>
      <c r="F10" s="768"/>
      <c r="G10" s="768"/>
      <c r="H10" s="768"/>
      <c r="I10" s="768"/>
      <c r="J10" s="768"/>
      <c r="K10" s="768"/>
      <c r="L10" s="768"/>
      <c r="M10" s="768"/>
      <c r="N10" s="768"/>
      <c r="O10" s="768"/>
      <c r="P10" s="769"/>
      <c r="Q10" s="770">
        <v>230</v>
      </c>
      <c r="R10" s="771"/>
      <c r="S10" s="771"/>
      <c r="T10" s="771"/>
      <c r="U10" s="771"/>
      <c r="V10" s="771">
        <v>230</v>
      </c>
      <c r="W10" s="771"/>
      <c r="X10" s="771"/>
      <c r="Y10" s="771"/>
      <c r="Z10" s="771"/>
      <c r="AA10" s="771" t="s">
        <v>589</v>
      </c>
      <c r="AB10" s="771"/>
      <c r="AC10" s="771"/>
      <c r="AD10" s="771"/>
      <c r="AE10" s="772"/>
      <c r="AF10" s="773" t="s">
        <v>394</v>
      </c>
      <c r="AG10" s="774"/>
      <c r="AH10" s="774"/>
      <c r="AI10" s="774"/>
      <c r="AJ10" s="775"/>
      <c r="AK10" s="756">
        <v>187</v>
      </c>
      <c r="AL10" s="757"/>
      <c r="AM10" s="757"/>
      <c r="AN10" s="757"/>
      <c r="AO10" s="757"/>
      <c r="AP10" s="757" t="s">
        <v>589</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597</v>
      </c>
      <c r="BT10" s="761"/>
      <c r="BU10" s="761"/>
      <c r="BV10" s="761"/>
      <c r="BW10" s="761"/>
      <c r="BX10" s="761"/>
      <c r="BY10" s="761"/>
      <c r="BZ10" s="761"/>
      <c r="CA10" s="761"/>
      <c r="CB10" s="761"/>
      <c r="CC10" s="761"/>
      <c r="CD10" s="761"/>
      <c r="CE10" s="761"/>
      <c r="CF10" s="761"/>
      <c r="CG10" s="762"/>
      <c r="CH10" s="763">
        <v>0</v>
      </c>
      <c r="CI10" s="764"/>
      <c r="CJ10" s="764"/>
      <c r="CK10" s="764"/>
      <c r="CL10" s="765"/>
      <c r="CM10" s="763">
        <v>6</v>
      </c>
      <c r="CN10" s="764"/>
      <c r="CO10" s="764"/>
      <c r="CP10" s="764"/>
      <c r="CQ10" s="765"/>
      <c r="CR10" s="763">
        <v>3</v>
      </c>
      <c r="CS10" s="764"/>
      <c r="CT10" s="764"/>
      <c r="CU10" s="764"/>
      <c r="CV10" s="765"/>
      <c r="CW10" s="763">
        <v>658</v>
      </c>
      <c r="CX10" s="764"/>
      <c r="CY10" s="764"/>
      <c r="CZ10" s="764"/>
      <c r="DA10" s="765"/>
      <c r="DB10" s="763" t="s">
        <v>589</v>
      </c>
      <c r="DC10" s="764"/>
      <c r="DD10" s="764"/>
      <c r="DE10" s="764"/>
      <c r="DF10" s="765"/>
      <c r="DG10" s="763" t="s">
        <v>589</v>
      </c>
      <c r="DH10" s="764"/>
      <c r="DI10" s="764"/>
      <c r="DJ10" s="764"/>
      <c r="DK10" s="765"/>
      <c r="DL10" s="763" t="s">
        <v>589</v>
      </c>
      <c r="DM10" s="764"/>
      <c r="DN10" s="764"/>
      <c r="DO10" s="764"/>
      <c r="DP10" s="765"/>
      <c r="DQ10" s="763" t="s">
        <v>589</v>
      </c>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598</v>
      </c>
      <c r="BT11" s="761"/>
      <c r="BU11" s="761"/>
      <c r="BV11" s="761"/>
      <c r="BW11" s="761"/>
      <c r="BX11" s="761"/>
      <c r="BY11" s="761"/>
      <c r="BZ11" s="761"/>
      <c r="CA11" s="761"/>
      <c r="CB11" s="761"/>
      <c r="CC11" s="761"/>
      <c r="CD11" s="761"/>
      <c r="CE11" s="761"/>
      <c r="CF11" s="761"/>
      <c r="CG11" s="762"/>
      <c r="CH11" s="763" t="s">
        <v>589</v>
      </c>
      <c r="CI11" s="764"/>
      <c r="CJ11" s="764"/>
      <c r="CK11" s="764"/>
      <c r="CL11" s="765"/>
      <c r="CM11" s="763">
        <v>10</v>
      </c>
      <c r="CN11" s="764"/>
      <c r="CO11" s="764"/>
      <c r="CP11" s="764"/>
      <c r="CQ11" s="765"/>
      <c r="CR11" s="763">
        <v>10</v>
      </c>
      <c r="CS11" s="764"/>
      <c r="CT11" s="764"/>
      <c r="CU11" s="764"/>
      <c r="CV11" s="765"/>
      <c r="CW11" s="763">
        <v>885</v>
      </c>
      <c r="CX11" s="764"/>
      <c r="CY11" s="764"/>
      <c r="CZ11" s="764"/>
      <c r="DA11" s="765"/>
      <c r="DB11" s="763" t="s">
        <v>589</v>
      </c>
      <c r="DC11" s="764"/>
      <c r="DD11" s="764"/>
      <c r="DE11" s="764"/>
      <c r="DF11" s="765"/>
      <c r="DG11" s="763" t="s">
        <v>589</v>
      </c>
      <c r="DH11" s="764"/>
      <c r="DI11" s="764"/>
      <c r="DJ11" s="764"/>
      <c r="DK11" s="765"/>
      <c r="DL11" s="763" t="s">
        <v>589</v>
      </c>
      <c r="DM11" s="764"/>
      <c r="DN11" s="764"/>
      <c r="DO11" s="764"/>
      <c r="DP11" s="765"/>
      <c r="DQ11" s="763" t="s">
        <v>589</v>
      </c>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599</v>
      </c>
      <c r="BT12" s="761"/>
      <c r="BU12" s="761"/>
      <c r="BV12" s="761"/>
      <c r="BW12" s="761"/>
      <c r="BX12" s="761"/>
      <c r="BY12" s="761"/>
      <c r="BZ12" s="761"/>
      <c r="CA12" s="761"/>
      <c r="CB12" s="761"/>
      <c r="CC12" s="761"/>
      <c r="CD12" s="761"/>
      <c r="CE12" s="761"/>
      <c r="CF12" s="761"/>
      <c r="CG12" s="762"/>
      <c r="CH12" s="763">
        <v>73</v>
      </c>
      <c r="CI12" s="764"/>
      <c r="CJ12" s="764"/>
      <c r="CK12" s="764"/>
      <c r="CL12" s="765"/>
      <c r="CM12" s="763">
        <v>591</v>
      </c>
      <c r="CN12" s="764"/>
      <c r="CO12" s="764"/>
      <c r="CP12" s="764"/>
      <c r="CQ12" s="765"/>
      <c r="CR12" s="763">
        <v>206</v>
      </c>
      <c r="CS12" s="764"/>
      <c r="CT12" s="764"/>
      <c r="CU12" s="764"/>
      <c r="CV12" s="765"/>
      <c r="CW12" s="763" t="s">
        <v>589</v>
      </c>
      <c r="CX12" s="764"/>
      <c r="CY12" s="764"/>
      <c r="CZ12" s="764"/>
      <c r="DA12" s="765"/>
      <c r="DB12" s="763">
        <v>839</v>
      </c>
      <c r="DC12" s="764"/>
      <c r="DD12" s="764"/>
      <c r="DE12" s="764"/>
      <c r="DF12" s="765"/>
      <c r="DG12" s="763" t="s">
        <v>589</v>
      </c>
      <c r="DH12" s="764"/>
      <c r="DI12" s="764"/>
      <c r="DJ12" s="764"/>
      <c r="DK12" s="765"/>
      <c r="DL12" s="763" t="s">
        <v>589</v>
      </c>
      <c r="DM12" s="764"/>
      <c r="DN12" s="764"/>
      <c r="DO12" s="764"/>
      <c r="DP12" s="765"/>
      <c r="DQ12" s="763" t="s">
        <v>589</v>
      </c>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t="s">
        <v>600</v>
      </c>
      <c r="BT13" s="761"/>
      <c r="BU13" s="761"/>
      <c r="BV13" s="761"/>
      <c r="BW13" s="761"/>
      <c r="BX13" s="761"/>
      <c r="BY13" s="761"/>
      <c r="BZ13" s="761"/>
      <c r="CA13" s="761"/>
      <c r="CB13" s="761"/>
      <c r="CC13" s="761"/>
      <c r="CD13" s="761"/>
      <c r="CE13" s="761"/>
      <c r="CF13" s="761"/>
      <c r="CG13" s="762"/>
      <c r="CH13" s="763">
        <v>9</v>
      </c>
      <c r="CI13" s="764"/>
      <c r="CJ13" s="764"/>
      <c r="CK13" s="764"/>
      <c r="CL13" s="765"/>
      <c r="CM13" s="763">
        <v>55</v>
      </c>
      <c r="CN13" s="764"/>
      <c r="CO13" s="764"/>
      <c r="CP13" s="764"/>
      <c r="CQ13" s="765"/>
      <c r="CR13" s="763">
        <v>10</v>
      </c>
      <c r="CS13" s="764"/>
      <c r="CT13" s="764"/>
      <c r="CU13" s="764"/>
      <c r="CV13" s="765"/>
      <c r="CW13" s="763" t="s">
        <v>589</v>
      </c>
      <c r="CX13" s="764"/>
      <c r="CY13" s="764"/>
      <c r="CZ13" s="764"/>
      <c r="DA13" s="765"/>
      <c r="DB13" s="763" t="s">
        <v>608</v>
      </c>
      <c r="DC13" s="764"/>
      <c r="DD13" s="764"/>
      <c r="DE13" s="764"/>
      <c r="DF13" s="765"/>
      <c r="DG13" s="763" t="s">
        <v>589</v>
      </c>
      <c r="DH13" s="764"/>
      <c r="DI13" s="764"/>
      <c r="DJ13" s="764"/>
      <c r="DK13" s="765"/>
      <c r="DL13" s="763" t="s">
        <v>589</v>
      </c>
      <c r="DM13" s="764"/>
      <c r="DN13" s="764"/>
      <c r="DO13" s="764"/>
      <c r="DP13" s="765"/>
      <c r="DQ13" s="763" t="s">
        <v>589</v>
      </c>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397</v>
      </c>
      <c r="B23" s="776" t="s">
        <v>398</v>
      </c>
      <c r="C23" s="777"/>
      <c r="D23" s="777"/>
      <c r="E23" s="777"/>
      <c r="F23" s="777"/>
      <c r="G23" s="777"/>
      <c r="H23" s="777"/>
      <c r="I23" s="777"/>
      <c r="J23" s="777"/>
      <c r="K23" s="777"/>
      <c r="L23" s="777"/>
      <c r="M23" s="777"/>
      <c r="N23" s="777"/>
      <c r="O23" s="777"/>
      <c r="P23" s="778"/>
      <c r="Q23" s="779">
        <v>119489</v>
      </c>
      <c r="R23" s="780"/>
      <c r="S23" s="780"/>
      <c r="T23" s="780"/>
      <c r="U23" s="780"/>
      <c r="V23" s="780">
        <v>118992</v>
      </c>
      <c r="W23" s="780"/>
      <c r="X23" s="780"/>
      <c r="Y23" s="780"/>
      <c r="Z23" s="780"/>
      <c r="AA23" s="780">
        <v>497</v>
      </c>
      <c r="AB23" s="780"/>
      <c r="AC23" s="780"/>
      <c r="AD23" s="780"/>
      <c r="AE23" s="781"/>
      <c r="AF23" s="782">
        <v>69</v>
      </c>
      <c r="AG23" s="780"/>
      <c r="AH23" s="780"/>
      <c r="AI23" s="780"/>
      <c r="AJ23" s="783"/>
      <c r="AK23" s="784"/>
      <c r="AL23" s="785"/>
      <c r="AM23" s="785"/>
      <c r="AN23" s="785"/>
      <c r="AO23" s="785"/>
      <c r="AP23" s="780">
        <v>82907</v>
      </c>
      <c r="AQ23" s="780"/>
      <c r="AR23" s="780"/>
      <c r="AS23" s="780"/>
      <c r="AT23" s="780"/>
      <c r="AU23" s="796"/>
      <c r="AV23" s="796"/>
      <c r="AW23" s="796"/>
      <c r="AX23" s="796"/>
      <c r="AY23" s="797"/>
      <c r="AZ23" s="798" t="s">
        <v>399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374</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410</v>
      </c>
      <c r="C28" s="737"/>
      <c r="D28" s="737"/>
      <c r="E28" s="737"/>
      <c r="F28" s="737"/>
      <c r="G28" s="737"/>
      <c r="H28" s="737"/>
      <c r="I28" s="737"/>
      <c r="J28" s="737"/>
      <c r="K28" s="737"/>
      <c r="L28" s="737"/>
      <c r="M28" s="737"/>
      <c r="N28" s="737"/>
      <c r="O28" s="737"/>
      <c r="P28" s="738"/>
      <c r="Q28" s="809">
        <v>24986</v>
      </c>
      <c r="R28" s="810"/>
      <c r="S28" s="810"/>
      <c r="T28" s="810"/>
      <c r="U28" s="810"/>
      <c r="V28" s="810">
        <v>24986</v>
      </c>
      <c r="W28" s="810"/>
      <c r="X28" s="810"/>
      <c r="Y28" s="810"/>
      <c r="Z28" s="810"/>
      <c r="AA28" s="810" t="s">
        <v>608</v>
      </c>
      <c r="AB28" s="810"/>
      <c r="AC28" s="810"/>
      <c r="AD28" s="810"/>
      <c r="AE28" s="811"/>
      <c r="AF28" s="812" t="s">
        <v>411</v>
      </c>
      <c r="AG28" s="810"/>
      <c r="AH28" s="810"/>
      <c r="AI28" s="810"/>
      <c r="AJ28" s="813"/>
      <c r="AK28" s="814">
        <v>2210</v>
      </c>
      <c r="AL28" s="815"/>
      <c r="AM28" s="815"/>
      <c r="AN28" s="815"/>
      <c r="AO28" s="815"/>
      <c r="AP28" s="815" t="s">
        <v>589</v>
      </c>
      <c r="AQ28" s="815"/>
      <c r="AR28" s="815"/>
      <c r="AS28" s="815"/>
      <c r="AT28" s="815"/>
      <c r="AU28" s="815" t="s">
        <v>589</v>
      </c>
      <c r="AV28" s="815"/>
      <c r="AW28" s="815"/>
      <c r="AX28" s="815"/>
      <c r="AY28" s="815"/>
      <c r="AZ28" s="816" t="s">
        <v>589</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412</v>
      </c>
      <c r="C29" s="768"/>
      <c r="D29" s="768"/>
      <c r="E29" s="768"/>
      <c r="F29" s="768"/>
      <c r="G29" s="768"/>
      <c r="H29" s="768"/>
      <c r="I29" s="768"/>
      <c r="J29" s="768"/>
      <c r="K29" s="768"/>
      <c r="L29" s="768"/>
      <c r="M29" s="768"/>
      <c r="N29" s="768"/>
      <c r="O29" s="768"/>
      <c r="P29" s="769"/>
      <c r="Q29" s="770">
        <v>5463</v>
      </c>
      <c r="R29" s="771"/>
      <c r="S29" s="771"/>
      <c r="T29" s="771"/>
      <c r="U29" s="771"/>
      <c r="V29" s="771">
        <v>5337</v>
      </c>
      <c r="W29" s="771"/>
      <c r="X29" s="771"/>
      <c r="Y29" s="771"/>
      <c r="Z29" s="771"/>
      <c r="AA29" s="771">
        <v>127</v>
      </c>
      <c r="AB29" s="771"/>
      <c r="AC29" s="771"/>
      <c r="AD29" s="771"/>
      <c r="AE29" s="772"/>
      <c r="AF29" s="773">
        <v>127</v>
      </c>
      <c r="AG29" s="774"/>
      <c r="AH29" s="774"/>
      <c r="AI29" s="774"/>
      <c r="AJ29" s="775"/>
      <c r="AK29" s="821">
        <v>808</v>
      </c>
      <c r="AL29" s="817"/>
      <c r="AM29" s="817"/>
      <c r="AN29" s="817"/>
      <c r="AO29" s="817"/>
      <c r="AP29" s="817" t="s">
        <v>589</v>
      </c>
      <c r="AQ29" s="817"/>
      <c r="AR29" s="817"/>
      <c r="AS29" s="817"/>
      <c r="AT29" s="817"/>
      <c r="AU29" s="817" t="s">
        <v>589</v>
      </c>
      <c r="AV29" s="817"/>
      <c r="AW29" s="817"/>
      <c r="AX29" s="817"/>
      <c r="AY29" s="817"/>
      <c r="AZ29" s="818" t="s">
        <v>589</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413</v>
      </c>
      <c r="C30" s="768"/>
      <c r="D30" s="768"/>
      <c r="E30" s="768"/>
      <c r="F30" s="768"/>
      <c r="G30" s="768"/>
      <c r="H30" s="768"/>
      <c r="I30" s="768"/>
      <c r="J30" s="768"/>
      <c r="K30" s="768"/>
      <c r="L30" s="768"/>
      <c r="M30" s="768"/>
      <c r="N30" s="768"/>
      <c r="O30" s="768"/>
      <c r="P30" s="769"/>
      <c r="Q30" s="770">
        <v>22673</v>
      </c>
      <c r="R30" s="771"/>
      <c r="S30" s="771"/>
      <c r="T30" s="771"/>
      <c r="U30" s="771"/>
      <c r="V30" s="771">
        <v>22059</v>
      </c>
      <c r="W30" s="771"/>
      <c r="X30" s="771"/>
      <c r="Y30" s="771"/>
      <c r="Z30" s="771"/>
      <c r="AA30" s="771">
        <v>615</v>
      </c>
      <c r="AB30" s="771"/>
      <c r="AC30" s="771"/>
      <c r="AD30" s="771"/>
      <c r="AE30" s="772"/>
      <c r="AF30" s="773">
        <v>615</v>
      </c>
      <c r="AG30" s="774"/>
      <c r="AH30" s="774"/>
      <c r="AI30" s="774"/>
      <c r="AJ30" s="775"/>
      <c r="AK30" s="821">
        <v>3096</v>
      </c>
      <c r="AL30" s="817"/>
      <c r="AM30" s="817"/>
      <c r="AN30" s="817"/>
      <c r="AO30" s="817"/>
      <c r="AP30" s="817" t="s">
        <v>589</v>
      </c>
      <c r="AQ30" s="817"/>
      <c r="AR30" s="817"/>
      <c r="AS30" s="817"/>
      <c r="AT30" s="817"/>
      <c r="AU30" s="817" t="s">
        <v>589</v>
      </c>
      <c r="AV30" s="817"/>
      <c r="AW30" s="817"/>
      <c r="AX30" s="817"/>
      <c r="AY30" s="817"/>
      <c r="AZ30" s="818" t="s">
        <v>589</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414</v>
      </c>
      <c r="C31" s="768"/>
      <c r="D31" s="768"/>
      <c r="E31" s="768"/>
      <c r="F31" s="768"/>
      <c r="G31" s="768"/>
      <c r="H31" s="768"/>
      <c r="I31" s="768"/>
      <c r="J31" s="768"/>
      <c r="K31" s="768"/>
      <c r="L31" s="768"/>
      <c r="M31" s="768"/>
      <c r="N31" s="768"/>
      <c r="O31" s="768"/>
      <c r="P31" s="769"/>
      <c r="Q31" s="770">
        <v>5425</v>
      </c>
      <c r="R31" s="771"/>
      <c r="S31" s="771"/>
      <c r="T31" s="771"/>
      <c r="U31" s="771"/>
      <c r="V31" s="771">
        <v>5009</v>
      </c>
      <c r="W31" s="771"/>
      <c r="X31" s="771"/>
      <c r="Y31" s="771"/>
      <c r="Z31" s="771"/>
      <c r="AA31" s="771">
        <v>416</v>
      </c>
      <c r="AB31" s="771"/>
      <c r="AC31" s="771"/>
      <c r="AD31" s="771"/>
      <c r="AE31" s="772"/>
      <c r="AF31" s="773">
        <v>6184</v>
      </c>
      <c r="AG31" s="774"/>
      <c r="AH31" s="774"/>
      <c r="AI31" s="774"/>
      <c r="AJ31" s="775"/>
      <c r="AK31" s="821">
        <v>552</v>
      </c>
      <c r="AL31" s="817"/>
      <c r="AM31" s="817"/>
      <c r="AN31" s="817"/>
      <c r="AO31" s="817"/>
      <c r="AP31" s="817">
        <v>1360</v>
      </c>
      <c r="AQ31" s="817"/>
      <c r="AR31" s="817"/>
      <c r="AS31" s="817"/>
      <c r="AT31" s="817"/>
      <c r="AU31" s="817">
        <v>1</v>
      </c>
      <c r="AV31" s="817"/>
      <c r="AW31" s="817"/>
      <c r="AX31" s="817"/>
      <c r="AY31" s="817"/>
      <c r="AZ31" s="818" t="s">
        <v>589</v>
      </c>
      <c r="BA31" s="818"/>
      <c r="BB31" s="818"/>
      <c r="BC31" s="818"/>
      <c r="BD31" s="818"/>
      <c r="BE31" s="819" t="s">
        <v>415</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416</v>
      </c>
      <c r="C32" s="768"/>
      <c r="D32" s="768"/>
      <c r="E32" s="768"/>
      <c r="F32" s="768"/>
      <c r="G32" s="768"/>
      <c r="H32" s="768"/>
      <c r="I32" s="768"/>
      <c r="J32" s="768"/>
      <c r="K32" s="768"/>
      <c r="L32" s="768"/>
      <c r="M32" s="768"/>
      <c r="N32" s="768"/>
      <c r="O32" s="768"/>
      <c r="P32" s="769"/>
      <c r="Q32" s="770">
        <v>20455</v>
      </c>
      <c r="R32" s="771"/>
      <c r="S32" s="771"/>
      <c r="T32" s="771"/>
      <c r="U32" s="771"/>
      <c r="V32" s="771">
        <v>19489</v>
      </c>
      <c r="W32" s="771"/>
      <c r="X32" s="771"/>
      <c r="Y32" s="771"/>
      <c r="Z32" s="771"/>
      <c r="AA32" s="771">
        <v>966</v>
      </c>
      <c r="AB32" s="771"/>
      <c r="AC32" s="771"/>
      <c r="AD32" s="771"/>
      <c r="AE32" s="772"/>
      <c r="AF32" s="773">
        <v>9938</v>
      </c>
      <c r="AG32" s="774"/>
      <c r="AH32" s="774"/>
      <c r="AI32" s="774"/>
      <c r="AJ32" s="775"/>
      <c r="AK32" s="821">
        <v>750</v>
      </c>
      <c r="AL32" s="817"/>
      <c r="AM32" s="817"/>
      <c r="AN32" s="817"/>
      <c r="AO32" s="817"/>
      <c r="AP32" s="817">
        <v>6804</v>
      </c>
      <c r="AQ32" s="817"/>
      <c r="AR32" s="817"/>
      <c r="AS32" s="817"/>
      <c r="AT32" s="817"/>
      <c r="AU32" s="817">
        <v>4565</v>
      </c>
      <c r="AV32" s="817"/>
      <c r="AW32" s="817"/>
      <c r="AX32" s="817"/>
      <c r="AY32" s="817"/>
      <c r="AZ32" s="818" t="s">
        <v>589</v>
      </c>
      <c r="BA32" s="818"/>
      <c r="BB32" s="818"/>
      <c r="BC32" s="818"/>
      <c r="BD32" s="818"/>
      <c r="BE32" s="819" t="s">
        <v>415</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417</v>
      </c>
      <c r="C33" s="768"/>
      <c r="D33" s="768"/>
      <c r="E33" s="768"/>
      <c r="F33" s="768"/>
      <c r="G33" s="768"/>
      <c r="H33" s="768"/>
      <c r="I33" s="768"/>
      <c r="J33" s="768"/>
      <c r="K33" s="768"/>
      <c r="L33" s="768"/>
      <c r="M33" s="768"/>
      <c r="N33" s="768"/>
      <c r="O33" s="768"/>
      <c r="P33" s="769"/>
      <c r="Q33" s="770">
        <v>6497</v>
      </c>
      <c r="R33" s="771"/>
      <c r="S33" s="771"/>
      <c r="T33" s="771"/>
      <c r="U33" s="771"/>
      <c r="V33" s="771">
        <v>6492</v>
      </c>
      <c r="W33" s="771"/>
      <c r="X33" s="771"/>
      <c r="Y33" s="771"/>
      <c r="Z33" s="771"/>
      <c r="AA33" s="771">
        <v>5</v>
      </c>
      <c r="AB33" s="771"/>
      <c r="AC33" s="771"/>
      <c r="AD33" s="771"/>
      <c r="AE33" s="772"/>
      <c r="AF33" s="773">
        <v>241</v>
      </c>
      <c r="AG33" s="774"/>
      <c r="AH33" s="774"/>
      <c r="AI33" s="774"/>
      <c r="AJ33" s="775"/>
      <c r="AK33" s="821">
        <v>2624</v>
      </c>
      <c r="AL33" s="817"/>
      <c r="AM33" s="817"/>
      <c r="AN33" s="817"/>
      <c r="AO33" s="817"/>
      <c r="AP33" s="817">
        <v>45241</v>
      </c>
      <c r="AQ33" s="817"/>
      <c r="AR33" s="817"/>
      <c r="AS33" s="817"/>
      <c r="AT33" s="817"/>
      <c r="AU33" s="817">
        <v>25425</v>
      </c>
      <c r="AV33" s="817"/>
      <c r="AW33" s="817"/>
      <c r="AX33" s="817"/>
      <c r="AY33" s="817"/>
      <c r="AZ33" s="818" t="s">
        <v>589</v>
      </c>
      <c r="BA33" s="818"/>
      <c r="BB33" s="818"/>
      <c r="BC33" s="818"/>
      <c r="BD33" s="818"/>
      <c r="BE33" s="819" t="s">
        <v>415</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418</v>
      </c>
      <c r="C34" s="768"/>
      <c r="D34" s="768"/>
      <c r="E34" s="768"/>
      <c r="F34" s="768"/>
      <c r="G34" s="768"/>
      <c r="H34" s="768"/>
      <c r="I34" s="768"/>
      <c r="J34" s="768"/>
      <c r="K34" s="768"/>
      <c r="L34" s="768"/>
      <c r="M34" s="768"/>
      <c r="N34" s="768"/>
      <c r="O34" s="768"/>
      <c r="P34" s="769"/>
      <c r="Q34" s="770">
        <v>12</v>
      </c>
      <c r="R34" s="771"/>
      <c r="S34" s="771"/>
      <c r="T34" s="771"/>
      <c r="U34" s="771"/>
      <c r="V34" s="771">
        <v>4</v>
      </c>
      <c r="W34" s="771"/>
      <c r="X34" s="771"/>
      <c r="Y34" s="771"/>
      <c r="Z34" s="771"/>
      <c r="AA34" s="771">
        <v>8</v>
      </c>
      <c r="AB34" s="771"/>
      <c r="AC34" s="771"/>
      <c r="AD34" s="771"/>
      <c r="AE34" s="772"/>
      <c r="AF34" s="773" t="s">
        <v>132</v>
      </c>
      <c r="AG34" s="774"/>
      <c r="AH34" s="774"/>
      <c r="AI34" s="774"/>
      <c r="AJ34" s="775"/>
      <c r="AK34" s="821">
        <v>4</v>
      </c>
      <c r="AL34" s="817"/>
      <c r="AM34" s="817"/>
      <c r="AN34" s="817"/>
      <c r="AO34" s="817"/>
      <c r="AP34" s="817" t="s">
        <v>589</v>
      </c>
      <c r="AQ34" s="817"/>
      <c r="AR34" s="817"/>
      <c r="AS34" s="817"/>
      <c r="AT34" s="817"/>
      <c r="AU34" s="817" t="s">
        <v>589</v>
      </c>
      <c r="AV34" s="817"/>
      <c r="AW34" s="817"/>
      <c r="AX34" s="817"/>
      <c r="AY34" s="817"/>
      <c r="AZ34" s="818" t="s">
        <v>589</v>
      </c>
      <c r="BA34" s="818"/>
      <c r="BB34" s="818"/>
      <c r="BC34" s="818"/>
      <c r="BD34" s="818"/>
      <c r="BE34" s="819" t="s">
        <v>419</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397</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17105</v>
      </c>
      <c r="AG63" s="831"/>
      <c r="AH63" s="831"/>
      <c r="AI63" s="831"/>
      <c r="AJ63" s="832"/>
      <c r="AK63" s="833"/>
      <c r="AL63" s="828"/>
      <c r="AM63" s="828"/>
      <c r="AN63" s="828"/>
      <c r="AO63" s="828"/>
      <c r="AP63" s="831">
        <v>53405</v>
      </c>
      <c r="AQ63" s="831"/>
      <c r="AR63" s="831"/>
      <c r="AS63" s="831"/>
      <c r="AT63" s="831"/>
      <c r="AU63" s="831">
        <v>29991</v>
      </c>
      <c r="AV63" s="831"/>
      <c r="AW63" s="831"/>
      <c r="AX63" s="831"/>
      <c r="AY63" s="831"/>
      <c r="AZ63" s="835"/>
      <c r="BA63" s="835"/>
      <c r="BB63" s="835"/>
      <c r="BC63" s="835"/>
      <c r="BD63" s="835"/>
      <c r="BE63" s="836"/>
      <c r="BF63" s="836"/>
      <c r="BG63" s="836"/>
      <c r="BH63" s="836"/>
      <c r="BI63" s="837"/>
      <c r="BJ63" s="838" t="s">
        <v>132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423</v>
      </c>
      <c r="B66" s="715"/>
      <c r="C66" s="715"/>
      <c r="D66" s="715"/>
      <c r="E66" s="715"/>
      <c r="F66" s="715"/>
      <c r="G66" s="715"/>
      <c r="H66" s="715"/>
      <c r="I66" s="715"/>
      <c r="J66" s="715"/>
      <c r="K66" s="715"/>
      <c r="L66" s="715"/>
      <c r="M66" s="715"/>
      <c r="N66" s="715"/>
      <c r="O66" s="715"/>
      <c r="P66" s="716"/>
      <c r="Q66" s="720" t="s">
        <v>424</v>
      </c>
      <c r="R66" s="721"/>
      <c r="S66" s="721"/>
      <c r="T66" s="721"/>
      <c r="U66" s="722"/>
      <c r="V66" s="720" t="s">
        <v>403</v>
      </c>
      <c r="W66" s="721"/>
      <c r="X66" s="721"/>
      <c r="Y66" s="721"/>
      <c r="Z66" s="722"/>
      <c r="AA66" s="720" t="s">
        <v>425</v>
      </c>
      <c r="AB66" s="721"/>
      <c r="AC66" s="721"/>
      <c r="AD66" s="721"/>
      <c r="AE66" s="722"/>
      <c r="AF66" s="841" t="s">
        <v>405</v>
      </c>
      <c r="AG66" s="802"/>
      <c r="AH66" s="802"/>
      <c r="AI66" s="802"/>
      <c r="AJ66" s="842"/>
      <c r="AK66" s="720" t="s">
        <v>406</v>
      </c>
      <c r="AL66" s="715"/>
      <c r="AM66" s="715"/>
      <c r="AN66" s="715"/>
      <c r="AO66" s="716"/>
      <c r="AP66" s="720" t="s">
        <v>426</v>
      </c>
      <c r="AQ66" s="721"/>
      <c r="AR66" s="721"/>
      <c r="AS66" s="721"/>
      <c r="AT66" s="722"/>
      <c r="AU66" s="720" t="s">
        <v>427</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590</v>
      </c>
      <c r="C68" s="857"/>
      <c r="D68" s="857"/>
      <c r="E68" s="857"/>
      <c r="F68" s="857"/>
      <c r="G68" s="857"/>
      <c r="H68" s="857"/>
      <c r="I68" s="857"/>
      <c r="J68" s="857"/>
      <c r="K68" s="857"/>
      <c r="L68" s="857"/>
      <c r="M68" s="857"/>
      <c r="N68" s="857"/>
      <c r="O68" s="857"/>
      <c r="P68" s="858"/>
      <c r="Q68" s="859">
        <v>287</v>
      </c>
      <c r="R68" s="853"/>
      <c r="S68" s="853"/>
      <c r="T68" s="853"/>
      <c r="U68" s="853"/>
      <c r="V68" s="853">
        <v>264</v>
      </c>
      <c r="W68" s="853"/>
      <c r="X68" s="853"/>
      <c r="Y68" s="853"/>
      <c r="Z68" s="853"/>
      <c r="AA68" s="853">
        <v>22</v>
      </c>
      <c r="AB68" s="853"/>
      <c r="AC68" s="853"/>
      <c r="AD68" s="853"/>
      <c r="AE68" s="853"/>
      <c r="AF68" s="853">
        <v>22</v>
      </c>
      <c r="AG68" s="853"/>
      <c r="AH68" s="853"/>
      <c r="AI68" s="853"/>
      <c r="AJ68" s="853"/>
      <c r="AK68" s="853" t="s">
        <v>607</v>
      </c>
      <c r="AL68" s="853"/>
      <c r="AM68" s="853"/>
      <c r="AN68" s="853"/>
      <c r="AO68" s="853"/>
      <c r="AP68" s="853">
        <v>41</v>
      </c>
      <c r="AQ68" s="853"/>
      <c r="AR68" s="853"/>
      <c r="AS68" s="853"/>
      <c r="AT68" s="853"/>
      <c r="AU68" s="853">
        <v>41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591</v>
      </c>
      <c r="C69" s="861"/>
      <c r="D69" s="861"/>
      <c r="E69" s="861"/>
      <c r="F69" s="861"/>
      <c r="G69" s="861"/>
      <c r="H69" s="861"/>
      <c r="I69" s="861"/>
      <c r="J69" s="861"/>
      <c r="K69" s="861"/>
      <c r="L69" s="861"/>
      <c r="M69" s="861"/>
      <c r="N69" s="861"/>
      <c r="O69" s="861"/>
      <c r="P69" s="862"/>
      <c r="Q69" s="863">
        <v>283</v>
      </c>
      <c r="R69" s="817"/>
      <c r="S69" s="817"/>
      <c r="T69" s="817"/>
      <c r="U69" s="817"/>
      <c r="V69" s="817">
        <v>262</v>
      </c>
      <c r="W69" s="817"/>
      <c r="X69" s="817"/>
      <c r="Y69" s="817"/>
      <c r="Z69" s="817"/>
      <c r="AA69" s="817">
        <v>21</v>
      </c>
      <c r="AB69" s="817"/>
      <c r="AC69" s="817"/>
      <c r="AD69" s="817"/>
      <c r="AE69" s="817"/>
      <c r="AF69" s="817">
        <v>21</v>
      </c>
      <c r="AG69" s="817"/>
      <c r="AH69" s="817"/>
      <c r="AI69" s="817"/>
      <c r="AJ69" s="817"/>
      <c r="AK69" s="817" t="s">
        <v>607</v>
      </c>
      <c r="AL69" s="817"/>
      <c r="AM69" s="817"/>
      <c r="AN69" s="817"/>
      <c r="AO69" s="817"/>
      <c r="AP69" s="817" t="s">
        <v>607</v>
      </c>
      <c r="AQ69" s="817"/>
      <c r="AR69" s="817"/>
      <c r="AS69" s="817"/>
      <c r="AT69" s="817"/>
      <c r="AU69" s="817" t="s">
        <v>607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592</v>
      </c>
      <c r="C70" s="861"/>
      <c r="D70" s="861"/>
      <c r="E70" s="861"/>
      <c r="F70" s="861"/>
      <c r="G70" s="861"/>
      <c r="H70" s="861"/>
      <c r="I70" s="861"/>
      <c r="J70" s="861"/>
      <c r="K70" s="861"/>
      <c r="L70" s="861"/>
      <c r="M70" s="861"/>
      <c r="N70" s="861"/>
      <c r="O70" s="861"/>
      <c r="P70" s="862"/>
      <c r="Q70" s="863">
        <v>2273</v>
      </c>
      <c r="R70" s="817"/>
      <c r="S70" s="817"/>
      <c r="T70" s="817"/>
      <c r="U70" s="817"/>
      <c r="V70" s="817">
        <v>2162</v>
      </c>
      <c r="W70" s="817"/>
      <c r="X70" s="817"/>
      <c r="Y70" s="817"/>
      <c r="Z70" s="817"/>
      <c r="AA70" s="817">
        <v>111</v>
      </c>
      <c r="AB70" s="817"/>
      <c r="AC70" s="817"/>
      <c r="AD70" s="817"/>
      <c r="AE70" s="817"/>
      <c r="AF70" s="817">
        <v>111</v>
      </c>
      <c r="AG70" s="817"/>
      <c r="AH70" s="817"/>
      <c r="AI70" s="817"/>
      <c r="AJ70" s="817"/>
      <c r="AK70" s="817" t="s">
        <v>601</v>
      </c>
      <c r="AL70" s="817"/>
      <c r="AM70" s="817"/>
      <c r="AN70" s="817"/>
      <c r="AO70" s="817"/>
      <c r="AP70" s="817" t="s">
        <v>601</v>
      </c>
      <c r="AQ70" s="817"/>
      <c r="AR70" s="817"/>
      <c r="AS70" s="817"/>
      <c r="AT70" s="817"/>
      <c r="AU70" s="817" t="s">
        <v>601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593</v>
      </c>
      <c r="C71" s="861"/>
      <c r="D71" s="861"/>
      <c r="E71" s="861"/>
      <c r="F71" s="861"/>
      <c r="G71" s="861"/>
      <c r="H71" s="861"/>
      <c r="I71" s="861"/>
      <c r="J71" s="861"/>
      <c r="K71" s="861"/>
      <c r="L71" s="861"/>
      <c r="M71" s="861"/>
      <c r="N71" s="861"/>
      <c r="O71" s="861"/>
      <c r="P71" s="862"/>
      <c r="Q71" s="863">
        <v>983883</v>
      </c>
      <c r="R71" s="817"/>
      <c r="S71" s="817"/>
      <c r="T71" s="817"/>
      <c r="U71" s="817"/>
      <c r="V71" s="817">
        <v>942967</v>
      </c>
      <c r="W71" s="817"/>
      <c r="X71" s="817"/>
      <c r="Y71" s="817"/>
      <c r="Z71" s="817"/>
      <c r="AA71" s="817">
        <v>40916</v>
      </c>
      <c r="AB71" s="817"/>
      <c r="AC71" s="817"/>
      <c r="AD71" s="817"/>
      <c r="AE71" s="817"/>
      <c r="AF71" s="817">
        <v>40916</v>
      </c>
      <c r="AG71" s="817"/>
      <c r="AH71" s="817"/>
      <c r="AI71" s="817"/>
      <c r="AJ71" s="817"/>
      <c r="AK71" s="817">
        <v>1</v>
      </c>
      <c r="AL71" s="817"/>
      <c r="AM71" s="817"/>
      <c r="AN71" s="817"/>
      <c r="AO71" s="817"/>
      <c r="AP71" s="817" t="s">
        <v>601</v>
      </c>
      <c r="AQ71" s="817"/>
      <c r="AR71" s="817"/>
      <c r="AS71" s="817"/>
      <c r="AT71" s="817"/>
      <c r="AU71" s="817" t="s">
        <v>601</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397</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41070</v>
      </c>
      <c r="AG88" s="831"/>
      <c r="AH88" s="831"/>
      <c r="AI88" s="831"/>
      <c r="AJ88" s="831"/>
      <c r="AK88" s="828"/>
      <c r="AL88" s="828"/>
      <c r="AM88" s="828"/>
      <c r="AN88" s="828"/>
      <c r="AO88" s="828"/>
      <c r="AP88" s="831">
        <v>41</v>
      </c>
      <c r="AQ88" s="831"/>
      <c r="AR88" s="831"/>
      <c r="AS88" s="831"/>
      <c r="AT88" s="831"/>
      <c r="AU88" s="831">
        <v>41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397</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349</v>
      </c>
      <c r="CS102" s="839"/>
      <c r="CT102" s="839"/>
      <c r="CU102" s="839"/>
      <c r="CV102" s="878"/>
      <c r="CW102" s="877">
        <v>2681</v>
      </c>
      <c r="CX102" s="839"/>
      <c r="CY102" s="839"/>
      <c r="CZ102" s="839"/>
      <c r="DA102" s="878"/>
      <c r="DB102" s="877">
        <v>839</v>
      </c>
      <c r="DC102" s="839"/>
      <c r="DD102" s="839"/>
      <c r="DE102" s="839"/>
      <c r="DF102" s="878"/>
      <c r="DG102" s="877">
        <v>2051</v>
      </c>
      <c r="DH102" s="839"/>
      <c r="DI102" s="839"/>
      <c r="DJ102" s="839"/>
      <c r="DK102" s="878"/>
      <c r="DL102" s="877" t="s">
        <v>589</v>
      </c>
      <c r="DM102" s="839"/>
      <c r="DN102" s="839"/>
      <c r="DO102" s="839"/>
      <c r="DP102" s="878"/>
      <c r="DQ102" s="877">
        <v>2040</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311</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311</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311</v>
      </c>
      <c r="DR109" s="880"/>
      <c r="DS109" s="880"/>
      <c r="DT109" s="880"/>
      <c r="DU109" s="881"/>
      <c r="DV109" s="879" t="s">
        <v>439</v>
      </c>
      <c r="DW109" s="880"/>
      <c r="DX109" s="880"/>
      <c r="DY109" s="880"/>
      <c r="DZ109" s="882"/>
    </row>
    <row r="110" spans="1:131" s="224" customFormat="1" ht="26.25" customHeight="1" x14ac:dyDescent="0.15">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8391736</v>
      </c>
      <c r="AB110" s="887"/>
      <c r="AC110" s="887"/>
      <c r="AD110" s="887"/>
      <c r="AE110" s="888"/>
      <c r="AF110" s="889">
        <v>8419965</v>
      </c>
      <c r="AG110" s="887"/>
      <c r="AH110" s="887"/>
      <c r="AI110" s="887"/>
      <c r="AJ110" s="888"/>
      <c r="AK110" s="889">
        <v>8271512</v>
      </c>
      <c r="AL110" s="887"/>
      <c r="AM110" s="887"/>
      <c r="AN110" s="887"/>
      <c r="AO110" s="888"/>
      <c r="AP110" s="890">
        <v>14.8</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78567469</v>
      </c>
      <c r="BR110" s="918"/>
      <c r="BS110" s="918"/>
      <c r="BT110" s="918"/>
      <c r="BU110" s="918"/>
      <c r="BV110" s="918">
        <v>79959174</v>
      </c>
      <c r="BW110" s="918"/>
      <c r="BX110" s="918"/>
      <c r="BY110" s="918"/>
      <c r="BZ110" s="918"/>
      <c r="CA110" s="918">
        <v>82907364</v>
      </c>
      <c r="CB110" s="918"/>
      <c r="CC110" s="918"/>
      <c r="CD110" s="918"/>
      <c r="CE110" s="918"/>
      <c r="CF110" s="931">
        <v>148.19999999999999</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132</v>
      </c>
      <c r="DH110" s="918"/>
      <c r="DI110" s="918"/>
      <c r="DJ110" s="918"/>
      <c r="DK110" s="918"/>
      <c r="DL110" s="918" t="s">
        <v>132</v>
      </c>
      <c r="DM110" s="918"/>
      <c r="DN110" s="918"/>
      <c r="DO110" s="918"/>
      <c r="DP110" s="918"/>
      <c r="DQ110" s="918" t="s">
        <v>132</v>
      </c>
      <c r="DR110" s="918"/>
      <c r="DS110" s="918"/>
      <c r="DT110" s="918"/>
      <c r="DU110" s="918"/>
      <c r="DV110" s="919" t="s">
        <v>132</v>
      </c>
      <c r="DW110" s="919"/>
      <c r="DX110" s="919"/>
      <c r="DY110" s="919"/>
      <c r="DZ110" s="920"/>
    </row>
    <row r="111" spans="1:131" s="224" customFormat="1" ht="26.25" customHeight="1" x14ac:dyDescent="0.15">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446</v>
      </c>
      <c r="AB111" s="925"/>
      <c r="AC111" s="925"/>
      <c r="AD111" s="925"/>
      <c r="AE111" s="926"/>
      <c r="AF111" s="927" t="s">
        <v>446</v>
      </c>
      <c r="AG111" s="925"/>
      <c r="AH111" s="925"/>
      <c r="AI111" s="925"/>
      <c r="AJ111" s="926"/>
      <c r="AK111" s="927" t="s">
        <v>446</v>
      </c>
      <c r="AL111" s="925"/>
      <c r="AM111" s="925"/>
      <c r="AN111" s="925"/>
      <c r="AO111" s="926"/>
      <c r="AP111" s="928" t="s">
        <v>446</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450368</v>
      </c>
      <c r="BR111" s="913"/>
      <c r="BS111" s="913"/>
      <c r="BT111" s="913"/>
      <c r="BU111" s="913"/>
      <c r="BV111" s="913">
        <v>408846</v>
      </c>
      <c r="BW111" s="913"/>
      <c r="BX111" s="913"/>
      <c r="BY111" s="913"/>
      <c r="BZ111" s="913"/>
      <c r="CA111" s="913">
        <v>378905</v>
      </c>
      <c r="CB111" s="913"/>
      <c r="CC111" s="913"/>
      <c r="CD111" s="913"/>
      <c r="CE111" s="913"/>
      <c r="CF111" s="907">
        <v>0.7</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v>421366</v>
      </c>
      <c r="DH111" s="913"/>
      <c r="DI111" s="913"/>
      <c r="DJ111" s="913"/>
      <c r="DK111" s="913"/>
      <c r="DL111" s="913">
        <v>393942</v>
      </c>
      <c r="DM111" s="913"/>
      <c r="DN111" s="913"/>
      <c r="DO111" s="913"/>
      <c r="DP111" s="913"/>
      <c r="DQ111" s="913">
        <v>365719</v>
      </c>
      <c r="DR111" s="913"/>
      <c r="DS111" s="913"/>
      <c r="DT111" s="913"/>
      <c r="DU111" s="913"/>
      <c r="DV111" s="914">
        <v>0.7</v>
      </c>
      <c r="DW111" s="914"/>
      <c r="DX111" s="914"/>
      <c r="DY111" s="914"/>
      <c r="DZ111" s="915"/>
    </row>
    <row r="112" spans="1:131" s="224" customFormat="1" ht="26.25" customHeight="1" x14ac:dyDescent="0.15">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451</v>
      </c>
      <c r="AB112" s="946"/>
      <c r="AC112" s="946"/>
      <c r="AD112" s="946"/>
      <c r="AE112" s="947"/>
      <c r="AF112" s="948" t="s">
        <v>132</v>
      </c>
      <c r="AG112" s="946"/>
      <c r="AH112" s="946"/>
      <c r="AI112" s="946"/>
      <c r="AJ112" s="947"/>
      <c r="AK112" s="948" t="s">
        <v>132</v>
      </c>
      <c r="AL112" s="946"/>
      <c r="AM112" s="946"/>
      <c r="AN112" s="946"/>
      <c r="AO112" s="947"/>
      <c r="AP112" s="949" t="s">
        <v>132</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34046800</v>
      </c>
      <c r="BR112" s="913"/>
      <c r="BS112" s="913"/>
      <c r="BT112" s="913"/>
      <c r="BU112" s="913"/>
      <c r="BV112" s="913">
        <v>31035739</v>
      </c>
      <c r="BW112" s="913"/>
      <c r="BX112" s="913"/>
      <c r="BY112" s="913"/>
      <c r="BZ112" s="913"/>
      <c r="CA112" s="913">
        <v>29992023</v>
      </c>
      <c r="CB112" s="913"/>
      <c r="CC112" s="913"/>
      <c r="CD112" s="913"/>
      <c r="CE112" s="913"/>
      <c r="CF112" s="907">
        <v>53.6</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132</v>
      </c>
      <c r="DH112" s="913"/>
      <c r="DI112" s="913"/>
      <c r="DJ112" s="913"/>
      <c r="DK112" s="913"/>
      <c r="DL112" s="913" t="s">
        <v>132</v>
      </c>
      <c r="DM112" s="913"/>
      <c r="DN112" s="913"/>
      <c r="DO112" s="913"/>
      <c r="DP112" s="913"/>
      <c r="DQ112" s="913" t="s">
        <v>132</v>
      </c>
      <c r="DR112" s="913"/>
      <c r="DS112" s="913"/>
      <c r="DT112" s="913"/>
      <c r="DU112" s="913"/>
      <c r="DV112" s="914" t="s">
        <v>394</v>
      </c>
      <c r="DW112" s="914"/>
      <c r="DX112" s="914"/>
      <c r="DY112" s="914"/>
      <c r="DZ112" s="915"/>
    </row>
    <row r="113" spans="1:130" s="224" customFormat="1" ht="26.25" customHeight="1" x14ac:dyDescent="0.15">
      <c r="A113" s="941"/>
      <c r="B113" s="942"/>
      <c r="C113" s="910" t="s">
        <v>454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3094080</v>
      </c>
      <c r="AB113" s="925"/>
      <c r="AC113" s="925"/>
      <c r="AD113" s="925"/>
      <c r="AE113" s="926"/>
      <c r="AF113" s="927">
        <v>2526261</v>
      </c>
      <c r="AG113" s="925"/>
      <c r="AH113" s="925"/>
      <c r="AI113" s="925"/>
      <c r="AJ113" s="926"/>
      <c r="AK113" s="927">
        <v>2823401</v>
      </c>
      <c r="AL113" s="925"/>
      <c r="AM113" s="925"/>
      <c r="AN113" s="925"/>
      <c r="AO113" s="926"/>
      <c r="AP113" s="928">
        <v>5</v>
      </c>
      <c r="AQ113" s="929"/>
      <c r="AR113" s="929"/>
      <c r="AS113" s="929"/>
      <c r="AT113" s="930"/>
      <c r="AU113" s="895"/>
      <c r="AV113" s="896"/>
      <c r="AW113" s="896"/>
      <c r="AX113" s="896"/>
      <c r="AY113" s="896"/>
      <c r="AZ113" s="909" t="s">
        <v>455</v>
      </c>
      <c r="BA113" s="910"/>
      <c r="BB113" s="910"/>
      <c r="BC113" s="910"/>
      <c r="BD113" s="910"/>
      <c r="BE113" s="910"/>
      <c r="BF113" s="910"/>
      <c r="BG113" s="910"/>
      <c r="BH113" s="910"/>
      <c r="BI113" s="910"/>
      <c r="BJ113" s="910"/>
      <c r="BK113" s="910"/>
      <c r="BL113" s="910"/>
      <c r="BM113" s="910"/>
      <c r="BN113" s="910"/>
      <c r="BO113" s="910"/>
      <c r="BP113" s="911"/>
      <c r="BQ113" s="912">
        <v>25489</v>
      </c>
      <c r="BR113" s="913"/>
      <c r="BS113" s="913"/>
      <c r="BT113" s="913"/>
      <c r="BU113" s="913"/>
      <c r="BV113" s="913">
        <v>20516</v>
      </c>
      <c r="BW113" s="913"/>
      <c r="BX113" s="913"/>
      <c r="BY113" s="913"/>
      <c r="BZ113" s="913"/>
      <c r="CA113" s="913">
        <v>25347</v>
      </c>
      <c r="CB113" s="913"/>
      <c r="CC113" s="913"/>
      <c r="CD113" s="913"/>
      <c r="CE113" s="913"/>
      <c r="CF113" s="907">
        <v>0</v>
      </c>
      <c r="CG113" s="908"/>
      <c r="CH113" s="908"/>
      <c r="CI113" s="908"/>
      <c r="CJ113" s="908"/>
      <c r="CK113" s="935"/>
      <c r="CL113" s="936"/>
      <c r="CM113" s="909" t="s">
        <v>456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12420</v>
      </c>
      <c r="DH113" s="946"/>
      <c r="DI113" s="946"/>
      <c r="DJ113" s="946"/>
      <c r="DK113" s="947"/>
      <c r="DL113" s="948" t="s">
        <v>132</v>
      </c>
      <c r="DM113" s="946"/>
      <c r="DN113" s="946"/>
      <c r="DO113" s="946"/>
      <c r="DP113" s="947"/>
      <c r="DQ113" s="948" t="s">
        <v>457</v>
      </c>
      <c r="DR113" s="946"/>
      <c r="DS113" s="946"/>
      <c r="DT113" s="946"/>
      <c r="DU113" s="947"/>
      <c r="DV113" s="949" t="s">
        <v>394</v>
      </c>
      <c r="DW113" s="950"/>
      <c r="DX113" s="950"/>
      <c r="DY113" s="950"/>
      <c r="DZ113" s="951"/>
    </row>
    <row r="114" spans="1:130" s="224" customFormat="1" ht="26.25" customHeight="1" x14ac:dyDescent="0.15">
      <c r="A114" s="941"/>
      <c r="B114" s="942"/>
      <c r="C114" s="910" t="s">
        <v>458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4329</v>
      </c>
      <c r="AB114" s="946"/>
      <c r="AC114" s="946"/>
      <c r="AD114" s="946"/>
      <c r="AE114" s="947"/>
      <c r="AF114" s="948">
        <v>5475</v>
      </c>
      <c r="AG114" s="946"/>
      <c r="AH114" s="946"/>
      <c r="AI114" s="946"/>
      <c r="AJ114" s="947"/>
      <c r="AK114" s="948">
        <v>1582</v>
      </c>
      <c r="AL114" s="946"/>
      <c r="AM114" s="946"/>
      <c r="AN114" s="946"/>
      <c r="AO114" s="947"/>
      <c r="AP114" s="949">
        <v>0</v>
      </c>
      <c r="AQ114" s="950"/>
      <c r="AR114" s="950"/>
      <c r="AS114" s="950"/>
      <c r="AT114" s="951"/>
      <c r="AU114" s="895"/>
      <c r="AV114" s="896"/>
      <c r="AW114" s="896"/>
      <c r="AX114" s="896"/>
      <c r="AY114" s="896"/>
      <c r="AZ114" s="909" t="s">
        <v>459</v>
      </c>
      <c r="BA114" s="910"/>
      <c r="BB114" s="910"/>
      <c r="BC114" s="910"/>
      <c r="BD114" s="910"/>
      <c r="BE114" s="910"/>
      <c r="BF114" s="910"/>
      <c r="BG114" s="910"/>
      <c r="BH114" s="910"/>
      <c r="BI114" s="910"/>
      <c r="BJ114" s="910"/>
      <c r="BK114" s="910"/>
      <c r="BL114" s="910"/>
      <c r="BM114" s="910"/>
      <c r="BN114" s="910"/>
      <c r="BO114" s="910"/>
      <c r="BP114" s="911"/>
      <c r="BQ114" s="912">
        <v>9246166</v>
      </c>
      <c r="BR114" s="913"/>
      <c r="BS114" s="913"/>
      <c r="BT114" s="913"/>
      <c r="BU114" s="913"/>
      <c r="BV114" s="913">
        <v>9587517</v>
      </c>
      <c r="BW114" s="913"/>
      <c r="BX114" s="913"/>
      <c r="BY114" s="913"/>
      <c r="BZ114" s="913"/>
      <c r="CA114" s="913">
        <v>10002310</v>
      </c>
      <c r="CB114" s="913"/>
      <c r="CC114" s="913"/>
      <c r="CD114" s="913"/>
      <c r="CE114" s="913"/>
      <c r="CF114" s="907">
        <v>17.899999999999999</v>
      </c>
      <c r="CG114" s="908"/>
      <c r="CH114" s="908"/>
      <c r="CI114" s="908"/>
      <c r="CJ114" s="908"/>
      <c r="CK114" s="935"/>
      <c r="CL114" s="936"/>
      <c r="CM114" s="909" t="s">
        <v>460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132</v>
      </c>
      <c r="DH114" s="946"/>
      <c r="DI114" s="946"/>
      <c r="DJ114" s="946"/>
      <c r="DK114" s="947"/>
      <c r="DL114" s="948" t="s">
        <v>132</v>
      </c>
      <c r="DM114" s="946"/>
      <c r="DN114" s="946"/>
      <c r="DO114" s="946"/>
      <c r="DP114" s="947"/>
      <c r="DQ114" s="948" t="s">
        <v>132</v>
      </c>
      <c r="DR114" s="946"/>
      <c r="DS114" s="946"/>
      <c r="DT114" s="946"/>
      <c r="DU114" s="947"/>
      <c r="DV114" s="949" t="s">
        <v>132</v>
      </c>
      <c r="DW114" s="950"/>
      <c r="DX114" s="950"/>
      <c r="DY114" s="950"/>
      <c r="DZ114" s="951"/>
    </row>
    <row r="115" spans="1:130" s="224" customFormat="1" ht="26.25" customHeight="1" x14ac:dyDescent="0.15">
      <c r="A115" s="941"/>
      <c r="B115" s="942"/>
      <c r="C115" s="910" t="s">
        <v>461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55426</v>
      </c>
      <c r="AB115" s="925"/>
      <c r="AC115" s="925"/>
      <c r="AD115" s="925"/>
      <c r="AE115" s="926"/>
      <c r="AF115" s="927">
        <v>55455</v>
      </c>
      <c r="AG115" s="925"/>
      <c r="AH115" s="925"/>
      <c r="AI115" s="925"/>
      <c r="AJ115" s="926"/>
      <c r="AK115" s="927">
        <v>42966</v>
      </c>
      <c r="AL115" s="925"/>
      <c r="AM115" s="925"/>
      <c r="AN115" s="925"/>
      <c r="AO115" s="926"/>
      <c r="AP115" s="928">
        <v>0.1</v>
      </c>
      <c r="AQ115" s="929"/>
      <c r="AR115" s="929"/>
      <c r="AS115" s="929"/>
      <c r="AT115" s="930"/>
      <c r="AU115" s="895"/>
      <c r="AV115" s="896"/>
      <c r="AW115" s="896"/>
      <c r="AX115" s="896"/>
      <c r="AY115" s="896"/>
      <c r="AZ115" s="909" t="s">
        <v>462</v>
      </c>
      <c r="BA115" s="910"/>
      <c r="BB115" s="910"/>
      <c r="BC115" s="910"/>
      <c r="BD115" s="910"/>
      <c r="BE115" s="910"/>
      <c r="BF115" s="910"/>
      <c r="BG115" s="910"/>
      <c r="BH115" s="910"/>
      <c r="BI115" s="910"/>
      <c r="BJ115" s="910"/>
      <c r="BK115" s="910"/>
      <c r="BL115" s="910"/>
      <c r="BM115" s="910"/>
      <c r="BN115" s="910"/>
      <c r="BO115" s="910"/>
      <c r="BP115" s="911"/>
      <c r="BQ115" s="912">
        <v>4436615</v>
      </c>
      <c r="BR115" s="913"/>
      <c r="BS115" s="913"/>
      <c r="BT115" s="913"/>
      <c r="BU115" s="913"/>
      <c r="BV115" s="913">
        <v>3345547</v>
      </c>
      <c r="BW115" s="913"/>
      <c r="BX115" s="913"/>
      <c r="BY115" s="913"/>
      <c r="BZ115" s="913"/>
      <c r="CA115" s="913">
        <v>2039858</v>
      </c>
      <c r="CB115" s="913"/>
      <c r="CC115" s="913"/>
      <c r="CD115" s="913"/>
      <c r="CE115" s="913"/>
      <c r="CF115" s="907">
        <v>3.6</v>
      </c>
      <c r="CG115" s="908"/>
      <c r="CH115" s="908"/>
      <c r="CI115" s="908"/>
      <c r="CJ115" s="908"/>
      <c r="CK115" s="935"/>
      <c r="CL115" s="936"/>
      <c r="CM115" s="909" t="s">
        <v>463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394</v>
      </c>
      <c r="DH115" s="946"/>
      <c r="DI115" s="946"/>
      <c r="DJ115" s="946"/>
      <c r="DK115" s="947"/>
      <c r="DL115" s="948" t="s">
        <v>132</v>
      </c>
      <c r="DM115" s="946"/>
      <c r="DN115" s="946"/>
      <c r="DO115" s="946"/>
      <c r="DP115" s="947"/>
      <c r="DQ115" s="948" t="s">
        <v>464</v>
      </c>
      <c r="DR115" s="946"/>
      <c r="DS115" s="946"/>
      <c r="DT115" s="946"/>
      <c r="DU115" s="947"/>
      <c r="DV115" s="949" t="s">
        <v>451</v>
      </c>
      <c r="DW115" s="950"/>
      <c r="DX115" s="950"/>
      <c r="DY115" s="950"/>
      <c r="DZ115" s="951"/>
    </row>
    <row r="116" spans="1:130" s="224" customFormat="1" ht="26.25" customHeight="1" x14ac:dyDescent="0.15">
      <c r="A116" s="943"/>
      <c r="B116" s="944"/>
      <c r="C116" s="952" t="s">
        <v>465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466</v>
      </c>
      <c r="AB116" s="946"/>
      <c r="AC116" s="946"/>
      <c r="AD116" s="946"/>
      <c r="AE116" s="947"/>
      <c r="AF116" s="948" t="s">
        <v>132</v>
      </c>
      <c r="AG116" s="946"/>
      <c r="AH116" s="946"/>
      <c r="AI116" s="946"/>
      <c r="AJ116" s="947"/>
      <c r="AK116" s="948" t="s">
        <v>132</v>
      </c>
      <c r="AL116" s="946"/>
      <c r="AM116" s="946"/>
      <c r="AN116" s="946"/>
      <c r="AO116" s="947"/>
      <c r="AP116" s="949" t="s">
        <v>132</v>
      </c>
      <c r="AQ116" s="950"/>
      <c r="AR116" s="950"/>
      <c r="AS116" s="950"/>
      <c r="AT116" s="951"/>
      <c r="AU116" s="895"/>
      <c r="AV116" s="896"/>
      <c r="AW116" s="896"/>
      <c r="AX116" s="896"/>
      <c r="AY116" s="896"/>
      <c r="AZ116" s="954" t="s">
        <v>467</v>
      </c>
      <c r="BA116" s="955"/>
      <c r="BB116" s="955"/>
      <c r="BC116" s="955"/>
      <c r="BD116" s="955"/>
      <c r="BE116" s="955"/>
      <c r="BF116" s="955"/>
      <c r="BG116" s="955"/>
      <c r="BH116" s="955"/>
      <c r="BI116" s="955"/>
      <c r="BJ116" s="955"/>
      <c r="BK116" s="955"/>
      <c r="BL116" s="955"/>
      <c r="BM116" s="955"/>
      <c r="BN116" s="955"/>
      <c r="BO116" s="955"/>
      <c r="BP116" s="956"/>
      <c r="BQ116" s="912" t="s">
        <v>132</v>
      </c>
      <c r="BR116" s="913"/>
      <c r="BS116" s="913"/>
      <c r="BT116" s="913"/>
      <c r="BU116" s="913"/>
      <c r="BV116" s="913" t="s">
        <v>132</v>
      </c>
      <c r="BW116" s="913"/>
      <c r="BX116" s="913"/>
      <c r="BY116" s="913"/>
      <c r="BZ116" s="913"/>
      <c r="CA116" s="913" t="s">
        <v>457</v>
      </c>
      <c r="CB116" s="913"/>
      <c r="CC116" s="913"/>
      <c r="CD116" s="913"/>
      <c r="CE116" s="913"/>
      <c r="CF116" s="907" t="s">
        <v>464</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464</v>
      </c>
      <c r="DH116" s="946"/>
      <c r="DI116" s="946"/>
      <c r="DJ116" s="946"/>
      <c r="DK116" s="947"/>
      <c r="DL116" s="948" t="s">
        <v>132</v>
      </c>
      <c r="DM116" s="946"/>
      <c r="DN116" s="946"/>
      <c r="DO116" s="946"/>
      <c r="DP116" s="947"/>
      <c r="DQ116" s="948" t="s">
        <v>457</v>
      </c>
      <c r="DR116" s="946"/>
      <c r="DS116" s="946"/>
      <c r="DT116" s="946"/>
      <c r="DU116" s="947"/>
      <c r="DV116" s="949" t="s">
        <v>132</v>
      </c>
      <c r="DW116" s="950"/>
      <c r="DX116" s="950"/>
      <c r="DY116" s="950"/>
      <c r="DZ116" s="951"/>
    </row>
    <row r="117" spans="1:130" s="224"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11545571</v>
      </c>
      <c r="AB117" s="966"/>
      <c r="AC117" s="966"/>
      <c r="AD117" s="966"/>
      <c r="AE117" s="967"/>
      <c r="AF117" s="968">
        <v>11007156</v>
      </c>
      <c r="AG117" s="966"/>
      <c r="AH117" s="966"/>
      <c r="AI117" s="966"/>
      <c r="AJ117" s="967"/>
      <c r="AK117" s="968">
        <v>11139461</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471</v>
      </c>
      <c r="BR117" s="913"/>
      <c r="BS117" s="913"/>
      <c r="BT117" s="913"/>
      <c r="BU117" s="913"/>
      <c r="BV117" s="913" t="s">
        <v>132</v>
      </c>
      <c r="BW117" s="913"/>
      <c r="BX117" s="913"/>
      <c r="BY117" s="913"/>
      <c r="BZ117" s="913"/>
      <c r="CA117" s="913" t="s">
        <v>132</v>
      </c>
      <c r="CB117" s="913"/>
      <c r="CC117" s="913"/>
      <c r="CD117" s="913"/>
      <c r="CE117" s="913"/>
      <c r="CF117" s="907" t="s">
        <v>132</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132</v>
      </c>
      <c r="DH117" s="946"/>
      <c r="DI117" s="946"/>
      <c r="DJ117" s="946"/>
      <c r="DK117" s="947"/>
      <c r="DL117" s="948" t="s">
        <v>132</v>
      </c>
      <c r="DM117" s="946"/>
      <c r="DN117" s="946"/>
      <c r="DO117" s="946"/>
      <c r="DP117" s="947"/>
      <c r="DQ117" s="948" t="s">
        <v>132</v>
      </c>
      <c r="DR117" s="946"/>
      <c r="DS117" s="946"/>
      <c r="DT117" s="946"/>
      <c r="DU117" s="947"/>
      <c r="DV117" s="949" t="s">
        <v>132</v>
      </c>
      <c r="DW117" s="950"/>
      <c r="DX117" s="950"/>
      <c r="DY117" s="950"/>
      <c r="DZ117" s="951"/>
    </row>
    <row r="118" spans="1:130" s="224" customFormat="1" ht="26.25" customHeight="1" x14ac:dyDescent="0.15">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311</v>
      </c>
      <c r="AL118" s="880"/>
      <c r="AM118" s="880"/>
      <c r="AN118" s="880"/>
      <c r="AO118" s="881"/>
      <c r="AP118" s="957" t="s">
        <v>439</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132</v>
      </c>
      <c r="BR118" s="987"/>
      <c r="BS118" s="987"/>
      <c r="BT118" s="987"/>
      <c r="BU118" s="987"/>
      <c r="BV118" s="987" t="s">
        <v>471</v>
      </c>
      <c r="BW118" s="987"/>
      <c r="BX118" s="987"/>
      <c r="BY118" s="987"/>
      <c r="BZ118" s="987"/>
      <c r="CA118" s="987" t="s">
        <v>132</v>
      </c>
      <c r="CB118" s="987"/>
      <c r="CC118" s="987"/>
      <c r="CD118" s="987"/>
      <c r="CE118" s="987"/>
      <c r="CF118" s="907" t="s">
        <v>132</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466</v>
      </c>
      <c r="DH118" s="946"/>
      <c r="DI118" s="946"/>
      <c r="DJ118" s="946"/>
      <c r="DK118" s="947"/>
      <c r="DL118" s="948" t="s">
        <v>132</v>
      </c>
      <c r="DM118" s="946"/>
      <c r="DN118" s="946"/>
      <c r="DO118" s="946"/>
      <c r="DP118" s="947"/>
      <c r="DQ118" s="948" t="s">
        <v>132</v>
      </c>
      <c r="DR118" s="946"/>
      <c r="DS118" s="946"/>
      <c r="DT118" s="946"/>
      <c r="DU118" s="947"/>
      <c r="DV118" s="949" t="s">
        <v>132</v>
      </c>
      <c r="DW118" s="950"/>
      <c r="DX118" s="950"/>
      <c r="DY118" s="950"/>
      <c r="DZ118" s="951"/>
    </row>
    <row r="119" spans="1:130" s="224" customFormat="1" ht="26.25" customHeight="1" x14ac:dyDescent="0.15">
      <c r="A119" s="1043"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132</v>
      </c>
      <c r="AB119" s="887"/>
      <c r="AC119" s="887"/>
      <c r="AD119" s="887"/>
      <c r="AE119" s="888"/>
      <c r="AF119" s="889" t="s">
        <v>132</v>
      </c>
      <c r="AG119" s="887"/>
      <c r="AH119" s="887"/>
      <c r="AI119" s="887"/>
      <c r="AJ119" s="888"/>
      <c r="AK119" s="889" t="s">
        <v>394</v>
      </c>
      <c r="AL119" s="887"/>
      <c r="AM119" s="887"/>
      <c r="AN119" s="887"/>
      <c r="AO119" s="888"/>
      <c r="AP119" s="890" t="s">
        <v>471</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475</v>
      </c>
      <c r="BP119" s="992"/>
      <c r="BQ119" s="986">
        <v>126772907</v>
      </c>
      <c r="BR119" s="987"/>
      <c r="BS119" s="987"/>
      <c r="BT119" s="987"/>
      <c r="BU119" s="987"/>
      <c r="BV119" s="987">
        <v>124357339</v>
      </c>
      <c r="BW119" s="987"/>
      <c r="BX119" s="987"/>
      <c r="BY119" s="987"/>
      <c r="BZ119" s="987"/>
      <c r="CA119" s="987">
        <v>125345807</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16582</v>
      </c>
      <c r="DH119" s="973"/>
      <c r="DI119" s="973"/>
      <c r="DJ119" s="973"/>
      <c r="DK119" s="974"/>
      <c r="DL119" s="972">
        <v>14904</v>
      </c>
      <c r="DM119" s="973"/>
      <c r="DN119" s="973"/>
      <c r="DO119" s="973"/>
      <c r="DP119" s="974"/>
      <c r="DQ119" s="972">
        <v>13186</v>
      </c>
      <c r="DR119" s="973"/>
      <c r="DS119" s="973"/>
      <c r="DT119" s="973"/>
      <c r="DU119" s="974"/>
      <c r="DV119" s="975">
        <v>0</v>
      </c>
      <c r="DW119" s="976"/>
      <c r="DX119" s="976"/>
      <c r="DY119" s="976"/>
      <c r="DZ119" s="977"/>
    </row>
    <row r="120" spans="1:130" s="224" customFormat="1" ht="26.25" customHeight="1" x14ac:dyDescent="0.15">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v>40858</v>
      </c>
      <c r="AB120" s="946"/>
      <c r="AC120" s="946"/>
      <c r="AD120" s="946"/>
      <c r="AE120" s="947"/>
      <c r="AF120" s="948">
        <v>40887</v>
      </c>
      <c r="AG120" s="946"/>
      <c r="AH120" s="946"/>
      <c r="AI120" s="946"/>
      <c r="AJ120" s="947"/>
      <c r="AK120" s="948">
        <v>40916</v>
      </c>
      <c r="AL120" s="946"/>
      <c r="AM120" s="946"/>
      <c r="AN120" s="946"/>
      <c r="AO120" s="947"/>
      <c r="AP120" s="949">
        <v>0.1</v>
      </c>
      <c r="AQ120" s="950"/>
      <c r="AR120" s="950"/>
      <c r="AS120" s="950"/>
      <c r="AT120" s="951"/>
      <c r="AU120" s="978" t="s">
        <v>477</v>
      </c>
      <c r="AV120" s="979"/>
      <c r="AW120" s="979"/>
      <c r="AX120" s="979"/>
      <c r="AY120" s="980"/>
      <c r="AZ120" s="916" t="s">
        <v>478</v>
      </c>
      <c r="BA120" s="884"/>
      <c r="BB120" s="884"/>
      <c r="BC120" s="884"/>
      <c r="BD120" s="884"/>
      <c r="BE120" s="884"/>
      <c r="BF120" s="884"/>
      <c r="BG120" s="884"/>
      <c r="BH120" s="884"/>
      <c r="BI120" s="884"/>
      <c r="BJ120" s="884"/>
      <c r="BK120" s="884"/>
      <c r="BL120" s="884"/>
      <c r="BM120" s="884"/>
      <c r="BN120" s="884"/>
      <c r="BO120" s="884"/>
      <c r="BP120" s="885"/>
      <c r="BQ120" s="917">
        <v>19193691</v>
      </c>
      <c r="BR120" s="918"/>
      <c r="BS120" s="918"/>
      <c r="BT120" s="918"/>
      <c r="BU120" s="918"/>
      <c r="BV120" s="918">
        <v>21974122</v>
      </c>
      <c r="BW120" s="918"/>
      <c r="BX120" s="918"/>
      <c r="BY120" s="918"/>
      <c r="BZ120" s="918"/>
      <c r="CA120" s="918">
        <v>22861632</v>
      </c>
      <c r="CB120" s="918"/>
      <c r="CC120" s="918"/>
      <c r="CD120" s="918"/>
      <c r="CE120" s="918"/>
      <c r="CF120" s="931">
        <v>40.9</v>
      </c>
      <c r="CG120" s="932"/>
      <c r="CH120" s="932"/>
      <c r="CI120" s="932"/>
      <c r="CJ120" s="932"/>
      <c r="CK120" s="993" t="s">
        <v>479</v>
      </c>
      <c r="CL120" s="994"/>
      <c r="CM120" s="994"/>
      <c r="CN120" s="994"/>
      <c r="CO120" s="995"/>
      <c r="CP120" s="1001" t="s">
        <v>480</v>
      </c>
      <c r="CQ120" s="1002"/>
      <c r="CR120" s="1002"/>
      <c r="CS120" s="1002"/>
      <c r="CT120" s="1002"/>
      <c r="CU120" s="1002"/>
      <c r="CV120" s="1002"/>
      <c r="CW120" s="1002"/>
      <c r="CX120" s="1002"/>
      <c r="CY120" s="1002"/>
      <c r="CZ120" s="1002"/>
      <c r="DA120" s="1002"/>
      <c r="DB120" s="1002"/>
      <c r="DC120" s="1002"/>
      <c r="DD120" s="1002"/>
      <c r="DE120" s="1002"/>
      <c r="DF120" s="1003"/>
      <c r="DG120" s="917">
        <v>29346476</v>
      </c>
      <c r="DH120" s="918"/>
      <c r="DI120" s="918"/>
      <c r="DJ120" s="918"/>
      <c r="DK120" s="918"/>
      <c r="DL120" s="918">
        <v>26156565</v>
      </c>
      <c r="DM120" s="918"/>
      <c r="DN120" s="918"/>
      <c r="DO120" s="918"/>
      <c r="DP120" s="918"/>
      <c r="DQ120" s="918">
        <v>24113248</v>
      </c>
      <c r="DR120" s="918"/>
      <c r="DS120" s="918"/>
      <c r="DT120" s="918"/>
      <c r="DU120" s="918"/>
      <c r="DV120" s="919">
        <v>43.1</v>
      </c>
      <c r="DW120" s="919"/>
      <c r="DX120" s="919"/>
      <c r="DY120" s="919"/>
      <c r="DZ120" s="920"/>
    </row>
    <row r="121" spans="1:130" s="224" customFormat="1" ht="26.25" customHeight="1" x14ac:dyDescent="0.15">
      <c r="A121" s="1044"/>
      <c r="B121" s="936"/>
      <c r="C121" s="961" t="s">
        <v>481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12518</v>
      </c>
      <c r="AB121" s="946"/>
      <c r="AC121" s="946"/>
      <c r="AD121" s="946"/>
      <c r="AE121" s="947"/>
      <c r="AF121" s="948">
        <v>12518</v>
      </c>
      <c r="AG121" s="946"/>
      <c r="AH121" s="946"/>
      <c r="AI121" s="946"/>
      <c r="AJ121" s="947"/>
      <c r="AK121" s="948" t="s">
        <v>451</v>
      </c>
      <c r="AL121" s="946"/>
      <c r="AM121" s="946"/>
      <c r="AN121" s="946"/>
      <c r="AO121" s="947"/>
      <c r="AP121" s="949" t="s">
        <v>464</v>
      </c>
      <c r="AQ121" s="950"/>
      <c r="AR121" s="950"/>
      <c r="AS121" s="950"/>
      <c r="AT121" s="951"/>
      <c r="AU121" s="981"/>
      <c r="AV121" s="982"/>
      <c r="AW121" s="982"/>
      <c r="AX121" s="982"/>
      <c r="AY121" s="983"/>
      <c r="AZ121" s="909" t="s">
        <v>482</v>
      </c>
      <c r="BA121" s="910"/>
      <c r="BB121" s="910"/>
      <c r="BC121" s="910"/>
      <c r="BD121" s="910"/>
      <c r="BE121" s="910"/>
      <c r="BF121" s="910"/>
      <c r="BG121" s="910"/>
      <c r="BH121" s="910"/>
      <c r="BI121" s="910"/>
      <c r="BJ121" s="910"/>
      <c r="BK121" s="910"/>
      <c r="BL121" s="910"/>
      <c r="BM121" s="910"/>
      <c r="BN121" s="910"/>
      <c r="BO121" s="910"/>
      <c r="BP121" s="911"/>
      <c r="BQ121" s="912">
        <v>30319375</v>
      </c>
      <c r="BR121" s="913"/>
      <c r="BS121" s="913"/>
      <c r="BT121" s="913"/>
      <c r="BU121" s="913"/>
      <c r="BV121" s="913">
        <v>28111417</v>
      </c>
      <c r="BW121" s="913"/>
      <c r="BX121" s="913"/>
      <c r="BY121" s="913"/>
      <c r="BZ121" s="913"/>
      <c r="CA121" s="913">
        <v>28038494</v>
      </c>
      <c r="CB121" s="913"/>
      <c r="CC121" s="913"/>
      <c r="CD121" s="913"/>
      <c r="CE121" s="913"/>
      <c r="CF121" s="907">
        <v>50.1</v>
      </c>
      <c r="CG121" s="908"/>
      <c r="CH121" s="908"/>
      <c r="CI121" s="908"/>
      <c r="CJ121" s="908"/>
      <c r="CK121" s="996"/>
      <c r="CL121" s="997"/>
      <c r="CM121" s="997"/>
      <c r="CN121" s="997"/>
      <c r="CO121" s="998"/>
      <c r="CP121" s="1006" t="s">
        <v>483</v>
      </c>
      <c r="CQ121" s="1007"/>
      <c r="CR121" s="1007"/>
      <c r="CS121" s="1007"/>
      <c r="CT121" s="1007"/>
      <c r="CU121" s="1007"/>
      <c r="CV121" s="1007"/>
      <c r="CW121" s="1007"/>
      <c r="CX121" s="1007"/>
      <c r="CY121" s="1007"/>
      <c r="CZ121" s="1007"/>
      <c r="DA121" s="1007"/>
      <c r="DB121" s="1007"/>
      <c r="DC121" s="1007"/>
      <c r="DD121" s="1007"/>
      <c r="DE121" s="1007"/>
      <c r="DF121" s="1008"/>
      <c r="DG121" s="912">
        <v>4498285</v>
      </c>
      <c r="DH121" s="913"/>
      <c r="DI121" s="913"/>
      <c r="DJ121" s="913"/>
      <c r="DK121" s="913"/>
      <c r="DL121" s="913">
        <v>4877475</v>
      </c>
      <c r="DM121" s="913"/>
      <c r="DN121" s="913"/>
      <c r="DO121" s="913"/>
      <c r="DP121" s="913"/>
      <c r="DQ121" s="913">
        <v>4565437</v>
      </c>
      <c r="DR121" s="913"/>
      <c r="DS121" s="913"/>
      <c r="DT121" s="913"/>
      <c r="DU121" s="913"/>
      <c r="DV121" s="914">
        <v>8.1999999999999993</v>
      </c>
      <c r="DW121" s="914"/>
      <c r="DX121" s="914"/>
      <c r="DY121" s="914"/>
      <c r="DZ121" s="915"/>
    </row>
    <row r="122" spans="1:130" s="224" customFormat="1" ht="26.25" customHeight="1" x14ac:dyDescent="0.15">
      <c r="A122" s="1044"/>
      <c r="B122" s="936"/>
      <c r="C122" s="909" t="s">
        <v>460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132</v>
      </c>
      <c r="AB122" s="946"/>
      <c r="AC122" s="946"/>
      <c r="AD122" s="946"/>
      <c r="AE122" s="947"/>
      <c r="AF122" s="948" t="s">
        <v>471</v>
      </c>
      <c r="AG122" s="946"/>
      <c r="AH122" s="946"/>
      <c r="AI122" s="946"/>
      <c r="AJ122" s="947"/>
      <c r="AK122" s="948" t="s">
        <v>132</v>
      </c>
      <c r="AL122" s="946"/>
      <c r="AM122" s="946"/>
      <c r="AN122" s="946"/>
      <c r="AO122" s="947"/>
      <c r="AP122" s="949" t="s">
        <v>132</v>
      </c>
      <c r="AQ122" s="950"/>
      <c r="AR122" s="950"/>
      <c r="AS122" s="950"/>
      <c r="AT122" s="951"/>
      <c r="AU122" s="981"/>
      <c r="AV122" s="982"/>
      <c r="AW122" s="982"/>
      <c r="AX122" s="982"/>
      <c r="AY122" s="983"/>
      <c r="AZ122" s="960" t="s">
        <v>484</v>
      </c>
      <c r="BA122" s="952"/>
      <c r="BB122" s="952"/>
      <c r="BC122" s="952"/>
      <c r="BD122" s="952"/>
      <c r="BE122" s="952"/>
      <c r="BF122" s="952"/>
      <c r="BG122" s="952"/>
      <c r="BH122" s="952"/>
      <c r="BI122" s="952"/>
      <c r="BJ122" s="952"/>
      <c r="BK122" s="952"/>
      <c r="BL122" s="952"/>
      <c r="BM122" s="952"/>
      <c r="BN122" s="952"/>
      <c r="BO122" s="952"/>
      <c r="BP122" s="953"/>
      <c r="BQ122" s="986">
        <v>64455420</v>
      </c>
      <c r="BR122" s="987"/>
      <c r="BS122" s="987"/>
      <c r="BT122" s="987"/>
      <c r="BU122" s="987"/>
      <c r="BV122" s="987">
        <v>64941193</v>
      </c>
      <c r="BW122" s="987"/>
      <c r="BX122" s="987"/>
      <c r="BY122" s="987"/>
      <c r="BZ122" s="987"/>
      <c r="CA122" s="987">
        <v>63572369</v>
      </c>
      <c r="CB122" s="987"/>
      <c r="CC122" s="987"/>
      <c r="CD122" s="987"/>
      <c r="CE122" s="987"/>
      <c r="CF122" s="1004">
        <v>113.7</v>
      </c>
      <c r="CG122" s="1005"/>
      <c r="CH122" s="1005"/>
      <c r="CI122" s="1005"/>
      <c r="CJ122" s="1005"/>
      <c r="CK122" s="996"/>
      <c r="CL122" s="997"/>
      <c r="CM122" s="997"/>
      <c r="CN122" s="997"/>
      <c r="CO122" s="998"/>
      <c r="CP122" s="1006" t="s">
        <v>485</v>
      </c>
      <c r="CQ122" s="1007"/>
      <c r="CR122" s="1007"/>
      <c r="CS122" s="1007"/>
      <c r="CT122" s="1007"/>
      <c r="CU122" s="1007"/>
      <c r="CV122" s="1007"/>
      <c r="CW122" s="1007"/>
      <c r="CX122" s="1007"/>
      <c r="CY122" s="1007"/>
      <c r="CZ122" s="1007"/>
      <c r="DA122" s="1007"/>
      <c r="DB122" s="1007"/>
      <c r="DC122" s="1007"/>
      <c r="DD122" s="1007"/>
      <c r="DE122" s="1007"/>
      <c r="DF122" s="1008"/>
      <c r="DG122" s="912">
        <v>202039</v>
      </c>
      <c r="DH122" s="913"/>
      <c r="DI122" s="913"/>
      <c r="DJ122" s="913"/>
      <c r="DK122" s="913"/>
      <c r="DL122" s="913">
        <v>1699</v>
      </c>
      <c r="DM122" s="913"/>
      <c r="DN122" s="913"/>
      <c r="DO122" s="913"/>
      <c r="DP122" s="913"/>
      <c r="DQ122" s="913">
        <v>1360</v>
      </c>
      <c r="DR122" s="913"/>
      <c r="DS122" s="913"/>
      <c r="DT122" s="913"/>
      <c r="DU122" s="913"/>
      <c r="DV122" s="914">
        <v>0</v>
      </c>
      <c r="DW122" s="914"/>
      <c r="DX122" s="914"/>
      <c r="DY122" s="914"/>
      <c r="DZ122" s="915"/>
    </row>
    <row r="123" spans="1:130" s="224" customFormat="1" ht="26.25" customHeight="1" x14ac:dyDescent="0.15">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451</v>
      </c>
      <c r="AB123" s="946"/>
      <c r="AC123" s="946"/>
      <c r="AD123" s="946"/>
      <c r="AE123" s="947"/>
      <c r="AF123" s="948" t="s">
        <v>471</v>
      </c>
      <c r="AG123" s="946"/>
      <c r="AH123" s="946"/>
      <c r="AI123" s="946"/>
      <c r="AJ123" s="947"/>
      <c r="AK123" s="948" t="s">
        <v>394</v>
      </c>
      <c r="AL123" s="946"/>
      <c r="AM123" s="946"/>
      <c r="AN123" s="946"/>
      <c r="AO123" s="947"/>
      <c r="AP123" s="949" t="s">
        <v>132</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486</v>
      </c>
      <c r="BP123" s="992"/>
      <c r="BQ123" s="1050">
        <v>113968486</v>
      </c>
      <c r="BR123" s="1051"/>
      <c r="BS123" s="1051"/>
      <c r="BT123" s="1051"/>
      <c r="BU123" s="1051"/>
      <c r="BV123" s="1051">
        <v>115026732</v>
      </c>
      <c r="BW123" s="1051"/>
      <c r="BX123" s="1051"/>
      <c r="BY123" s="1051"/>
      <c r="BZ123" s="1051"/>
      <c r="CA123" s="1051">
        <v>114472495</v>
      </c>
      <c r="CB123" s="1051"/>
      <c r="CC123" s="1051"/>
      <c r="CD123" s="1051"/>
      <c r="CE123" s="1051"/>
      <c r="CF123" s="988"/>
      <c r="CG123" s="989"/>
      <c r="CH123" s="989"/>
      <c r="CI123" s="989"/>
      <c r="CJ123" s="990"/>
      <c r="CK123" s="996"/>
      <c r="CL123" s="997"/>
      <c r="CM123" s="997"/>
      <c r="CN123" s="997"/>
      <c r="CO123" s="998"/>
      <c r="CP123" s="1006" t="s">
        <v>487</v>
      </c>
      <c r="CQ123" s="1007"/>
      <c r="CR123" s="1007"/>
      <c r="CS123" s="1007"/>
      <c r="CT123" s="1007"/>
      <c r="CU123" s="1007"/>
      <c r="CV123" s="1007"/>
      <c r="CW123" s="1007"/>
      <c r="CX123" s="1007"/>
      <c r="CY123" s="1007"/>
      <c r="CZ123" s="1007"/>
      <c r="DA123" s="1007"/>
      <c r="DB123" s="1007"/>
      <c r="DC123" s="1007"/>
      <c r="DD123" s="1007"/>
      <c r="DE123" s="1007"/>
      <c r="DF123" s="1008"/>
      <c r="DG123" s="945" t="s">
        <v>132</v>
      </c>
      <c r="DH123" s="946"/>
      <c r="DI123" s="946"/>
      <c r="DJ123" s="946"/>
      <c r="DK123" s="947"/>
      <c r="DL123" s="948" t="s">
        <v>394</v>
      </c>
      <c r="DM123" s="946"/>
      <c r="DN123" s="946"/>
      <c r="DO123" s="946"/>
      <c r="DP123" s="947"/>
      <c r="DQ123" s="948" t="s">
        <v>464</v>
      </c>
      <c r="DR123" s="946"/>
      <c r="DS123" s="946"/>
      <c r="DT123" s="946"/>
      <c r="DU123" s="947"/>
      <c r="DV123" s="949" t="s">
        <v>132</v>
      </c>
      <c r="DW123" s="950"/>
      <c r="DX123" s="950"/>
      <c r="DY123" s="950"/>
      <c r="DZ123" s="951"/>
    </row>
    <row r="124" spans="1:130" s="224" customFormat="1" ht="26.25" customHeight="1" thickBot="1" x14ac:dyDescent="0.2">
      <c r="A124" s="1044"/>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132</v>
      </c>
      <c r="AB124" s="946"/>
      <c r="AC124" s="946"/>
      <c r="AD124" s="946"/>
      <c r="AE124" s="947"/>
      <c r="AF124" s="948" t="s">
        <v>394</v>
      </c>
      <c r="AG124" s="946"/>
      <c r="AH124" s="946"/>
      <c r="AI124" s="946"/>
      <c r="AJ124" s="947"/>
      <c r="AK124" s="948" t="s">
        <v>394</v>
      </c>
      <c r="AL124" s="946"/>
      <c r="AM124" s="946"/>
      <c r="AN124" s="946"/>
      <c r="AO124" s="947"/>
      <c r="AP124" s="949" t="s">
        <v>132</v>
      </c>
      <c r="AQ124" s="950"/>
      <c r="AR124" s="950"/>
      <c r="AS124" s="950"/>
      <c r="AT124" s="951"/>
      <c r="AU124" s="1046" t="s">
        <v>488</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23.7</v>
      </c>
      <c r="BR124" s="1014"/>
      <c r="BS124" s="1014"/>
      <c r="BT124" s="1014"/>
      <c r="BU124" s="1014"/>
      <c r="BV124" s="1014">
        <v>16.399999999999999</v>
      </c>
      <c r="BW124" s="1014"/>
      <c r="BX124" s="1014"/>
      <c r="BY124" s="1014"/>
      <c r="BZ124" s="1014"/>
      <c r="CA124" s="1014">
        <v>19.399999999999999</v>
      </c>
      <c r="CB124" s="1014"/>
      <c r="CC124" s="1014"/>
      <c r="CD124" s="1014"/>
      <c r="CE124" s="1014"/>
      <c r="CF124" s="1015"/>
      <c r="CG124" s="1016"/>
      <c r="CH124" s="1016"/>
      <c r="CI124" s="1016"/>
      <c r="CJ124" s="1017"/>
      <c r="CK124" s="999"/>
      <c r="CL124" s="999"/>
      <c r="CM124" s="999"/>
      <c r="CN124" s="999"/>
      <c r="CO124" s="1000"/>
      <c r="CP124" s="1006" t="s">
        <v>489</v>
      </c>
      <c r="CQ124" s="1007"/>
      <c r="CR124" s="1007"/>
      <c r="CS124" s="1007"/>
      <c r="CT124" s="1007"/>
      <c r="CU124" s="1007"/>
      <c r="CV124" s="1007"/>
      <c r="CW124" s="1007"/>
      <c r="CX124" s="1007"/>
      <c r="CY124" s="1007"/>
      <c r="CZ124" s="1007"/>
      <c r="DA124" s="1007"/>
      <c r="DB124" s="1007"/>
      <c r="DC124" s="1007"/>
      <c r="DD124" s="1007"/>
      <c r="DE124" s="1007"/>
      <c r="DF124" s="1008"/>
      <c r="DG124" s="991" t="s">
        <v>132</v>
      </c>
      <c r="DH124" s="973"/>
      <c r="DI124" s="973"/>
      <c r="DJ124" s="973"/>
      <c r="DK124" s="974"/>
      <c r="DL124" s="972" t="s">
        <v>132</v>
      </c>
      <c r="DM124" s="973"/>
      <c r="DN124" s="973"/>
      <c r="DO124" s="973"/>
      <c r="DP124" s="974"/>
      <c r="DQ124" s="972" t="s">
        <v>132</v>
      </c>
      <c r="DR124" s="973"/>
      <c r="DS124" s="973"/>
      <c r="DT124" s="973"/>
      <c r="DU124" s="974"/>
      <c r="DV124" s="975" t="s">
        <v>132</v>
      </c>
      <c r="DW124" s="976"/>
      <c r="DX124" s="976"/>
      <c r="DY124" s="976"/>
      <c r="DZ124" s="977"/>
    </row>
    <row r="125" spans="1:130" s="224" customFormat="1" ht="26.25" customHeight="1" x14ac:dyDescent="0.15">
      <c r="A125" s="1044"/>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132</v>
      </c>
      <c r="AB125" s="946"/>
      <c r="AC125" s="946"/>
      <c r="AD125" s="946"/>
      <c r="AE125" s="947"/>
      <c r="AF125" s="948" t="s">
        <v>132</v>
      </c>
      <c r="AG125" s="946"/>
      <c r="AH125" s="946"/>
      <c r="AI125" s="946"/>
      <c r="AJ125" s="947"/>
      <c r="AK125" s="948" t="s">
        <v>132</v>
      </c>
      <c r="AL125" s="946"/>
      <c r="AM125" s="946"/>
      <c r="AN125" s="946"/>
      <c r="AO125" s="947"/>
      <c r="AP125" s="949" t="s">
        <v>132</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490</v>
      </c>
      <c r="CL125" s="994"/>
      <c r="CM125" s="994"/>
      <c r="CN125" s="994"/>
      <c r="CO125" s="995"/>
      <c r="CP125" s="916" t="s">
        <v>491</v>
      </c>
      <c r="CQ125" s="884"/>
      <c r="CR125" s="884"/>
      <c r="CS125" s="884"/>
      <c r="CT125" s="884"/>
      <c r="CU125" s="884"/>
      <c r="CV125" s="884"/>
      <c r="CW125" s="884"/>
      <c r="CX125" s="884"/>
      <c r="CY125" s="884"/>
      <c r="CZ125" s="884"/>
      <c r="DA125" s="884"/>
      <c r="DB125" s="884"/>
      <c r="DC125" s="884"/>
      <c r="DD125" s="884"/>
      <c r="DE125" s="884"/>
      <c r="DF125" s="885"/>
      <c r="DG125" s="917" t="s">
        <v>132</v>
      </c>
      <c r="DH125" s="918"/>
      <c r="DI125" s="918"/>
      <c r="DJ125" s="918"/>
      <c r="DK125" s="918"/>
      <c r="DL125" s="918" t="s">
        <v>132</v>
      </c>
      <c r="DM125" s="918"/>
      <c r="DN125" s="918"/>
      <c r="DO125" s="918"/>
      <c r="DP125" s="918"/>
      <c r="DQ125" s="918" t="s">
        <v>464</v>
      </c>
      <c r="DR125" s="918"/>
      <c r="DS125" s="918"/>
      <c r="DT125" s="918"/>
      <c r="DU125" s="918"/>
      <c r="DV125" s="919" t="s">
        <v>464</v>
      </c>
      <c r="DW125" s="919"/>
      <c r="DX125" s="919"/>
      <c r="DY125" s="919"/>
      <c r="DZ125" s="920"/>
    </row>
    <row r="126" spans="1:130" s="224" customFormat="1" ht="26.25" customHeight="1" thickBot="1" x14ac:dyDescent="0.2">
      <c r="A126" s="1044"/>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2050</v>
      </c>
      <c r="AB126" s="946"/>
      <c r="AC126" s="946"/>
      <c r="AD126" s="946"/>
      <c r="AE126" s="947"/>
      <c r="AF126" s="948">
        <v>2050</v>
      </c>
      <c r="AG126" s="946"/>
      <c r="AH126" s="946"/>
      <c r="AI126" s="946"/>
      <c r="AJ126" s="947"/>
      <c r="AK126" s="948">
        <v>2050</v>
      </c>
      <c r="AL126" s="946"/>
      <c r="AM126" s="946"/>
      <c r="AN126" s="946"/>
      <c r="AO126" s="947"/>
      <c r="AP126" s="949">
        <v>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492</v>
      </c>
      <c r="CQ126" s="910"/>
      <c r="CR126" s="910"/>
      <c r="CS126" s="910"/>
      <c r="CT126" s="910"/>
      <c r="CU126" s="910"/>
      <c r="CV126" s="910"/>
      <c r="CW126" s="910"/>
      <c r="CX126" s="910"/>
      <c r="CY126" s="910"/>
      <c r="CZ126" s="910"/>
      <c r="DA126" s="910"/>
      <c r="DB126" s="910"/>
      <c r="DC126" s="910"/>
      <c r="DD126" s="910"/>
      <c r="DE126" s="910"/>
      <c r="DF126" s="911"/>
      <c r="DG126" s="912">
        <v>4436615</v>
      </c>
      <c r="DH126" s="913"/>
      <c r="DI126" s="913"/>
      <c r="DJ126" s="913"/>
      <c r="DK126" s="913"/>
      <c r="DL126" s="913">
        <v>3345547</v>
      </c>
      <c r="DM126" s="913"/>
      <c r="DN126" s="913"/>
      <c r="DO126" s="913"/>
      <c r="DP126" s="913"/>
      <c r="DQ126" s="913">
        <v>2039858</v>
      </c>
      <c r="DR126" s="913"/>
      <c r="DS126" s="913"/>
      <c r="DT126" s="913"/>
      <c r="DU126" s="913"/>
      <c r="DV126" s="914">
        <v>3.6</v>
      </c>
      <c r="DW126" s="914"/>
      <c r="DX126" s="914"/>
      <c r="DY126" s="914"/>
      <c r="DZ126" s="915"/>
    </row>
    <row r="127" spans="1:130" s="224" customFormat="1" ht="26.25" customHeight="1" x14ac:dyDescent="0.15">
      <c r="A127" s="1045"/>
      <c r="B127" s="938"/>
      <c r="C127" s="960" t="s">
        <v>493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132</v>
      </c>
      <c r="AB127" s="946"/>
      <c r="AC127" s="946"/>
      <c r="AD127" s="946"/>
      <c r="AE127" s="947"/>
      <c r="AF127" s="948" t="s">
        <v>132</v>
      </c>
      <c r="AG127" s="946"/>
      <c r="AH127" s="946"/>
      <c r="AI127" s="946"/>
      <c r="AJ127" s="947"/>
      <c r="AK127" s="948" t="s">
        <v>132</v>
      </c>
      <c r="AL127" s="946"/>
      <c r="AM127" s="946"/>
      <c r="AN127" s="946"/>
      <c r="AO127" s="947"/>
      <c r="AP127" s="949" t="s">
        <v>132</v>
      </c>
      <c r="AQ127" s="950"/>
      <c r="AR127" s="950"/>
      <c r="AS127" s="950"/>
      <c r="AT127" s="951"/>
      <c r="AU127" s="226"/>
      <c r="AV127" s="226"/>
      <c r="AW127" s="226"/>
      <c r="AX127" s="1018" t="s">
        <v>494</v>
      </c>
      <c r="AY127" s="1019"/>
      <c r="AZ127" s="1019"/>
      <c r="BA127" s="1019"/>
      <c r="BB127" s="1019"/>
      <c r="BC127" s="1019"/>
      <c r="BD127" s="1019"/>
      <c r="BE127" s="1020"/>
      <c r="BF127" s="1021" t="s">
        <v>495</v>
      </c>
      <c r="BG127" s="1019"/>
      <c r="BH127" s="1019"/>
      <c r="BI127" s="1019"/>
      <c r="BJ127" s="1019"/>
      <c r="BK127" s="1019"/>
      <c r="BL127" s="1020"/>
      <c r="BM127" s="1021" t="s">
        <v>496</v>
      </c>
      <c r="BN127" s="1019"/>
      <c r="BO127" s="1019"/>
      <c r="BP127" s="1019"/>
      <c r="BQ127" s="1019"/>
      <c r="BR127" s="1019"/>
      <c r="BS127" s="1020"/>
      <c r="BT127" s="1021" t="s">
        <v>497</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498</v>
      </c>
      <c r="CQ127" s="910"/>
      <c r="CR127" s="910"/>
      <c r="CS127" s="910"/>
      <c r="CT127" s="910"/>
      <c r="CU127" s="910"/>
      <c r="CV127" s="910"/>
      <c r="CW127" s="910"/>
      <c r="CX127" s="910"/>
      <c r="CY127" s="910"/>
      <c r="CZ127" s="910"/>
      <c r="DA127" s="910"/>
      <c r="DB127" s="910"/>
      <c r="DC127" s="910"/>
      <c r="DD127" s="910"/>
      <c r="DE127" s="910"/>
      <c r="DF127" s="911"/>
      <c r="DG127" s="912" t="s">
        <v>132</v>
      </c>
      <c r="DH127" s="913"/>
      <c r="DI127" s="913"/>
      <c r="DJ127" s="913"/>
      <c r="DK127" s="913"/>
      <c r="DL127" s="913" t="s">
        <v>132</v>
      </c>
      <c r="DM127" s="913"/>
      <c r="DN127" s="913"/>
      <c r="DO127" s="913"/>
      <c r="DP127" s="913"/>
      <c r="DQ127" s="913" t="s">
        <v>132</v>
      </c>
      <c r="DR127" s="913"/>
      <c r="DS127" s="913"/>
      <c r="DT127" s="913"/>
      <c r="DU127" s="913"/>
      <c r="DV127" s="914" t="s">
        <v>132</v>
      </c>
      <c r="DW127" s="914"/>
      <c r="DX127" s="914"/>
      <c r="DY127" s="914"/>
      <c r="DZ127" s="915"/>
    </row>
    <row r="128" spans="1:130" s="224" customFormat="1" ht="26.25" customHeight="1" thickBot="1" x14ac:dyDescent="0.2">
      <c r="A128" s="1028" t="s">
        <v>499</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500</v>
      </c>
      <c r="X128" s="1030"/>
      <c r="Y128" s="1030"/>
      <c r="Z128" s="1031"/>
      <c r="AA128" s="1032">
        <v>2567512</v>
      </c>
      <c r="AB128" s="1033"/>
      <c r="AC128" s="1033"/>
      <c r="AD128" s="1033"/>
      <c r="AE128" s="1034"/>
      <c r="AF128" s="1035">
        <v>2808423</v>
      </c>
      <c r="AG128" s="1033"/>
      <c r="AH128" s="1033"/>
      <c r="AI128" s="1033"/>
      <c r="AJ128" s="1034"/>
      <c r="AK128" s="1035">
        <v>2661042</v>
      </c>
      <c r="AL128" s="1033"/>
      <c r="AM128" s="1033"/>
      <c r="AN128" s="1033"/>
      <c r="AO128" s="1034"/>
      <c r="AP128" s="1036"/>
      <c r="AQ128" s="1037"/>
      <c r="AR128" s="1037"/>
      <c r="AS128" s="1037"/>
      <c r="AT128" s="1038"/>
      <c r="AU128" s="226"/>
      <c r="AV128" s="226"/>
      <c r="AW128" s="226"/>
      <c r="AX128" s="883" t="s">
        <v>501</v>
      </c>
      <c r="AY128" s="884"/>
      <c r="AZ128" s="884"/>
      <c r="BA128" s="884"/>
      <c r="BB128" s="884"/>
      <c r="BC128" s="884"/>
      <c r="BD128" s="884"/>
      <c r="BE128" s="885"/>
      <c r="BF128" s="1039" t="s">
        <v>132</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502</v>
      </c>
      <c r="CQ128" s="713"/>
      <c r="CR128" s="713"/>
      <c r="CS128" s="713"/>
      <c r="CT128" s="713"/>
      <c r="CU128" s="713"/>
      <c r="CV128" s="713"/>
      <c r="CW128" s="713"/>
      <c r="CX128" s="713"/>
      <c r="CY128" s="713"/>
      <c r="CZ128" s="713"/>
      <c r="DA128" s="713"/>
      <c r="DB128" s="713"/>
      <c r="DC128" s="713"/>
      <c r="DD128" s="713"/>
      <c r="DE128" s="713"/>
      <c r="DF128" s="1023"/>
      <c r="DG128" s="1024" t="s">
        <v>132</v>
      </c>
      <c r="DH128" s="1025"/>
      <c r="DI128" s="1025"/>
      <c r="DJ128" s="1025"/>
      <c r="DK128" s="1025"/>
      <c r="DL128" s="1025" t="s">
        <v>394</v>
      </c>
      <c r="DM128" s="1025"/>
      <c r="DN128" s="1025"/>
      <c r="DO128" s="1025"/>
      <c r="DP128" s="1025"/>
      <c r="DQ128" s="1025" t="s">
        <v>132</v>
      </c>
      <c r="DR128" s="1025"/>
      <c r="DS128" s="1025"/>
      <c r="DT128" s="1025"/>
      <c r="DU128" s="1025"/>
      <c r="DV128" s="1026" t="s">
        <v>394</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503</v>
      </c>
      <c r="X129" s="1058"/>
      <c r="Y129" s="1058"/>
      <c r="Z129" s="1059"/>
      <c r="AA129" s="945">
        <v>59811100</v>
      </c>
      <c r="AB129" s="946"/>
      <c r="AC129" s="946"/>
      <c r="AD129" s="946"/>
      <c r="AE129" s="947"/>
      <c r="AF129" s="948">
        <v>62698326</v>
      </c>
      <c r="AG129" s="946"/>
      <c r="AH129" s="946"/>
      <c r="AI129" s="946"/>
      <c r="AJ129" s="947"/>
      <c r="AK129" s="948">
        <v>61709952</v>
      </c>
      <c r="AL129" s="946"/>
      <c r="AM129" s="946"/>
      <c r="AN129" s="946"/>
      <c r="AO129" s="947"/>
      <c r="AP129" s="1060"/>
      <c r="AQ129" s="1061"/>
      <c r="AR129" s="1061"/>
      <c r="AS129" s="1061"/>
      <c r="AT129" s="1062"/>
      <c r="AU129" s="227"/>
      <c r="AV129" s="227"/>
      <c r="AW129" s="227"/>
      <c r="AX129" s="1052" t="s">
        <v>504</v>
      </c>
      <c r="AY129" s="910"/>
      <c r="AZ129" s="910"/>
      <c r="BA129" s="910"/>
      <c r="BB129" s="910"/>
      <c r="BC129" s="910"/>
      <c r="BD129" s="910"/>
      <c r="BE129" s="911"/>
      <c r="BF129" s="1053" t="s">
        <v>132</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506</v>
      </c>
      <c r="X130" s="1058"/>
      <c r="Y130" s="1058"/>
      <c r="Z130" s="1059"/>
      <c r="AA130" s="945">
        <v>5876073</v>
      </c>
      <c r="AB130" s="946"/>
      <c r="AC130" s="946"/>
      <c r="AD130" s="946"/>
      <c r="AE130" s="947"/>
      <c r="AF130" s="948">
        <v>5874078</v>
      </c>
      <c r="AG130" s="946"/>
      <c r="AH130" s="946"/>
      <c r="AI130" s="946"/>
      <c r="AJ130" s="947"/>
      <c r="AK130" s="948">
        <v>5779565</v>
      </c>
      <c r="AL130" s="946"/>
      <c r="AM130" s="946"/>
      <c r="AN130" s="946"/>
      <c r="AO130" s="947"/>
      <c r="AP130" s="1060"/>
      <c r="AQ130" s="1061"/>
      <c r="AR130" s="1061"/>
      <c r="AS130" s="1061"/>
      <c r="AT130" s="1062"/>
      <c r="AU130" s="227"/>
      <c r="AV130" s="227"/>
      <c r="AW130" s="227"/>
      <c r="AX130" s="1052" t="s">
        <v>507</v>
      </c>
      <c r="AY130" s="910"/>
      <c r="AZ130" s="910"/>
      <c r="BA130" s="910"/>
      <c r="BB130" s="910"/>
      <c r="BC130" s="910"/>
      <c r="BD130" s="910"/>
      <c r="BE130" s="911"/>
      <c r="BF130" s="1088">
        <v>4.8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508</v>
      </c>
      <c r="X131" s="1095"/>
      <c r="Y131" s="1095"/>
      <c r="Z131" s="1096"/>
      <c r="AA131" s="991">
        <v>53935027</v>
      </c>
      <c r="AB131" s="973"/>
      <c r="AC131" s="973"/>
      <c r="AD131" s="973"/>
      <c r="AE131" s="974"/>
      <c r="AF131" s="972">
        <v>56824248</v>
      </c>
      <c r="AG131" s="973"/>
      <c r="AH131" s="973"/>
      <c r="AI131" s="973"/>
      <c r="AJ131" s="974"/>
      <c r="AK131" s="972">
        <v>55930387</v>
      </c>
      <c r="AL131" s="973"/>
      <c r="AM131" s="973"/>
      <c r="AN131" s="973"/>
      <c r="AO131" s="974"/>
      <c r="AP131" s="1097"/>
      <c r="AQ131" s="1098"/>
      <c r="AR131" s="1098"/>
      <c r="AS131" s="1098"/>
      <c r="AT131" s="1099"/>
      <c r="AU131" s="227"/>
      <c r="AV131" s="227"/>
      <c r="AW131" s="227"/>
      <c r="AX131" s="1070" t="s">
        <v>509</v>
      </c>
      <c r="AY131" s="713"/>
      <c r="AZ131" s="713"/>
      <c r="BA131" s="713"/>
      <c r="BB131" s="713"/>
      <c r="BC131" s="713"/>
      <c r="BD131" s="713"/>
      <c r="BE131" s="1023"/>
      <c r="BF131" s="1071">
        <v>19.399999999999999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511</v>
      </c>
      <c r="W132" s="1081"/>
      <c r="X132" s="1081"/>
      <c r="Y132" s="1081"/>
      <c r="Z132" s="1082"/>
      <c r="AA132" s="1083">
        <v>5.7513385499999998</v>
      </c>
      <c r="AB132" s="1084"/>
      <c r="AC132" s="1084"/>
      <c r="AD132" s="1084"/>
      <c r="AE132" s="1085"/>
      <c r="AF132" s="1086">
        <v>4.0909560300000001</v>
      </c>
      <c r="AG132" s="1084"/>
      <c r="AH132" s="1084"/>
      <c r="AI132" s="1084"/>
      <c r="AJ132" s="1085"/>
      <c r="AK132" s="1086">
        <v>4.8253805219999997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512</v>
      </c>
      <c r="W133" s="1064"/>
      <c r="X133" s="1064"/>
      <c r="Y133" s="1064"/>
      <c r="Z133" s="1065"/>
      <c r="AA133" s="1066">
        <v>4.8</v>
      </c>
      <c r="AB133" s="1067"/>
      <c r="AC133" s="1067"/>
      <c r="AD133" s="1067"/>
      <c r="AE133" s="1068"/>
      <c r="AF133" s="1066">
        <v>4.9000000000000004</v>
      </c>
      <c r="AG133" s="1067"/>
      <c r="AH133" s="1067"/>
      <c r="AI133" s="1067"/>
      <c r="AJ133" s="1068"/>
      <c r="AK133" s="1066">
        <v>4.8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2430P3zIpb3D1+tvZdMSF93N/ot2d2HHrXfrGHrC9xSAOAcWNVz7dKW72Rd7wWvbnuiHRbUUbz3DaPG3li45sw==" saltValue="Rw0qD/I8ipYqX1T8amPZ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4114F-9D7B-4588-B284-B3349BDE1E75}">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KPl7MrCTjGn88JdKYMhNYcPfhHG3QTkuSXMf6xswFB0cv9Uekr8tJWBfBdRZoEJLIg/BKPA1/dGyB7JZ+NpnqQ==" saltValue="yJhXz13SxdApTn8Ao5vAr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9/lEVTHfTksWjrdidkcn3eeuD6pvGF5sjOkuD42tlvJMIxJlV6BXlwWVKffXdiWEdiPlrTS7qrh4zd85u3mKQ==" saltValue="hXQPqd5jOFVAc2o0yPd+u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515</v>
      </c>
      <c r="AL6" s="260"/>
      <c r="AM6" s="260"/>
      <c r="AN6" s="260"/>
    </row>
    <row r="7" spans="1:46" ht="13.5" customHeight="1" x14ac:dyDescent="0.15">
      <c r="A7" s="259"/>
      <c r="AK7" s="262"/>
      <c r="AL7" s="263"/>
      <c r="AM7" s="263"/>
      <c r="AN7" s="264"/>
      <c r="AO7" s="1101" t="s">
        <v>516</v>
      </c>
      <c r="AP7" s="265"/>
      <c r="AQ7" s="266" t="s">
        <v>517</v>
      </c>
      <c r="AR7" s="267"/>
    </row>
    <row r="8" spans="1:46" x14ac:dyDescent="0.15">
      <c r="A8" s="259"/>
      <c r="AK8" s="268"/>
      <c r="AL8" s="269"/>
      <c r="AM8" s="269"/>
      <c r="AN8" s="270"/>
      <c r="AO8" s="1102"/>
      <c r="AP8" s="271" t="s">
        <v>518</v>
      </c>
      <c r="AQ8" s="272" t="s">
        <v>519</v>
      </c>
      <c r="AR8" s="273" t="s">
        <v>520</v>
      </c>
    </row>
    <row r="9" spans="1:46" x14ac:dyDescent="0.15">
      <c r="A9" s="259"/>
      <c r="AK9" s="1103" t="s">
        <v>521</v>
      </c>
      <c r="AL9" s="1104"/>
      <c r="AM9" s="1104"/>
      <c r="AN9" s="1105"/>
      <c r="AO9" s="274">
        <v>16361618</v>
      </c>
      <c r="AP9" s="274">
        <v>52961</v>
      </c>
      <c r="AQ9" s="275">
        <v>63654</v>
      </c>
      <c r="AR9" s="276">
        <v>-16.8</v>
      </c>
    </row>
    <row r="10" spans="1:46" ht="13.5" customHeight="1" x14ac:dyDescent="0.15">
      <c r="A10" s="259"/>
      <c r="AK10" s="1103" t="s">
        <v>522</v>
      </c>
      <c r="AL10" s="1104"/>
      <c r="AM10" s="1104"/>
      <c r="AN10" s="1105"/>
      <c r="AO10" s="277">
        <v>87612</v>
      </c>
      <c r="AP10" s="277">
        <v>284</v>
      </c>
      <c r="AQ10" s="278">
        <v>2232</v>
      </c>
      <c r="AR10" s="279">
        <v>-87.3</v>
      </c>
    </row>
    <row r="11" spans="1:46" ht="13.5" customHeight="1" x14ac:dyDescent="0.15">
      <c r="A11" s="259"/>
      <c r="AK11" s="1103" t="s">
        <v>523</v>
      </c>
      <c r="AL11" s="1104"/>
      <c r="AM11" s="1104"/>
      <c r="AN11" s="1105"/>
      <c r="AO11" s="277">
        <v>420717</v>
      </c>
      <c r="AP11" s="277">
        <v>1362</v>
      </c>
      <c r="AQ11" s="278">
        <v>1758</v>
      </c>
      <c r="AR11" s="279">
        <v>-22.5</v>
      </c>
    </row>
    <row r="12" spans="1:46" ht="13.5" customHeight="1" x14ac:dyDescent="0.15">
      <c r="A12" s="259"/>
      <c r="AK12" s="1103" t="s">
        <v>524</v>
      </c>
      <c r="AL12" s="1104"/>
      <c r="AM12" s="1104"/>
      <c r="AN12" s="1105"/>
      <c r="AO12" s="277" t="s">
        <v>525</v>
      </c>
      <c r="AP12" s="277" t="s">
        <v>525</v>
      </c>
      <c r="AQ12" s="278">
        <v>37</v>
      </c>
      <c r="AR12" s="279" t="s">
        <v>525</v>
      </c>
    </row>
    <row r="13" spans="1:46" ht="13.5" customHeight="1" x14ac:dyDescent="0.15">
      <c r="A13" s="259"/>
      <c r="AK13" s="1103" t="s">
        <v>526</v>
      </c>
      <c r="AL13" s="1104"/>
      <c r="AM13" s="1104"/>
      <c r="AN13" s="1105"/>
      <c r="AO13" s="277">
        <v>537071</v>
      </c>
      <c r="AP13" s="277">
        <v>1738</v>
      </c>
      <c r="AQ13" s="278">
        <v>1692</v>
      </c>
      <c r="AR13" s="279">
        <v>2.7</v>
      </c>
    </row>
    <row r="14" spans="1:46" ht="13.5" customHeight="1" x14ac:dyDescent="0.15">
      <c r="A14" s="259"/>
      <c r="AK14" s="1103" t="s">
        <v>527</v>
      </c>
      <c r="AL14" s="1104"/>
      <c r="AM14" s="1104"/>
      <c r="AN14" s="1105"/>
      <c r="AO14" s="277">
        <v>588941</v>
      </c>
      <c r="AP14" s="277">
        <v>1906</v>
      </c>
      <c r="AQ14" s="278">
        <v>1307</v>
      </c>
      <c r="AR14" s="279">
        <v>45.8</v>
      </c>
    </row>
    <row r="15" spans="1:46" ht="13.5" customHeight="1" x14ac:dyDescent="0.15">
      <c r="A15" s="259"/>
      <c r="AK15" s="1106" t="s">
        <v>528</v>
      </c>
      <c r="AL15" s="1107"/>
      <c r="AM15" s="1107"/>
      <c r="AN15" s="1108"/>
      <c r="AO15" s="277">
        <v>-536975</v>
      </c>
      <c r="AP15" s="277">
        <v>-1738</v>
      </c>
      <c r="AQ15" s="278">
        <v>-3631</v>
      </c>
      <c r="AR15" s="279">
        <v>-52.1</v>
      </c>
    </row>
    <row r="16" spans="1:46" x14ac:dyDescent="0.15">
      <c r="A16" s="259"/>
      <c r="AK16" s="1106" t="s">
        <v>190</v>
      </c>
      <c r="AL16" s="1107"/>
      <c r="AM16" s="1107"/>
      <c r="AN16" s="1108"/>
      <c r="AO16" s="277">
        <v>17458984</v>
      </c>
      <c r="AP16" s="277">
        <v>56513</v>
      </c>
      <c r="AQ16" s="278">
        <v>67049</v>
      </c>
      <c r="AR16" s="279">
        <v>-15.7</v>
      </c>
    </row>
    <row r="17" spans="1:46" x14ac:dyDescent="0.15">
      <c r="A17" s="259"/>
    </row>
    <row r="18" spans="1:46" x14ac:dyDescent="0.15">
      <c r="A18" s="259"/>
      <c r="AQ18" s="280"/>
      <c r="AR18" s="280"/>
    </row>
    <row r="19" spans="1:46" x14ac:dyDescent="0.15">
      <c r="A19" s="259"/>
      <c r="AK19" s="255" t="s">
        <v>529</v>
      </c>
    </row>
    <row r="20" spans="1:46" x14ac:dyDescent="0.15">
      <c r="A20" s="259"/>
      <c r="AK20" s="281"/>
      <c r="AL20" s="282"/>
      <c r="AM20" s="282"/>
      <c r="AN20" s="283"/>
      <c r="AO20" s="284" t="s">
        <v>530</v>
      </c>
      <c r="AP20" s="285" t="s">
        <v>531</v>
      </c>
      <c r="AQ20" s="286" t="s">
        <v>532</v>
      </c>
      <c r="AR20" s="287"/>
    </row>
    <row r="21" spans="1:46" s="260" customFormat="1" x14ac:dyDescent="0.15">
      <c r="A21" s="288"/>
      <c r="AK21" s="1109" t="s">
        <v>533</v>
      </c>
      <c r="AL21" s="1110"/>
      <c r="AM21" s="1110"/>
      <c r="AN21" s="1111"/>
      <c r="AO21" s="289">
        <v>6.03</v>
      </c>
      <c r="AP21" s="290">
        <v>6.44</v>
      </c>
      <c r="AQ21" s="291">
        <v>-0.41</v>
      </c>
      <c r="AS21" s="292"/>
      <c r="AT21" s="288"/>
    </row>
    <row r="22" spans="1:46" s="260" customFormat="1" x14ac:dyDescent="0.15">
      <c r="A22" s="288"/>
      <c r="AK22" s="1109" t="s">
        <v>534</v>
      </c>
      <c r="AL22" s="1110"/>
      <c r="AM22" s="1110"/>
      <c r="AN22" s="1111"/>
      <c r="AO22" s="293">
        <v>100.8</v>
      </c>
      <c r="AP22" s="294">
        <v>99.5</v>
      </c>
      <c r="AQ22" s="295">
        <v>1.3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537</v>
      </c>
      <c r="AL29" s="260"/>
      <c r="AM29" s="260"/>
      <c r="AN29" s="260"/>
      <c r="AS29" s="302"/>
    </row>
    <row r="30" spans="1:46" ht="13.5" customHeight="1" x14ac:dyDescent="0.15">
      <c r="A30" s="259"/>
      <c r="AK30" s="262"/>
      <c r="AL30" s="263"/>
      <c r="AM30" s="263"/>
      <c r="AN30" s="264"/>
      <c r="AO30" s="1101" t="s">
        <v>516</v>
      </c>
      <c r="AP30" s="265"/>
      <c r="AQ30" s="266" t="s">
        <v>517</v>
      </c>
      <c r="AR30" s="267"/>
    </row>
    <row r="31" spans="1:46" x14ac:dyDescent="0.15">
      <c r="A31" s="259"/>
      <c r="AK31" s="268"/>
      <c r="AL31" s="269"/>
      <c r="AM31" s="269"/>
      <c r="AN31" s="270"/>
      <c r="AO31" s="1102"/>
      <c r="AP31" s="271" t="s">
        <v>518</v>
      </c>
      <c r="AQ31" s="272" t="s">
        <v>519</v>
      </c>
      <c r="AR31" s="273" t="s">
        <v>520</v>
      </c>
    </row>
    <row r="32" spans="1:46" ht="27" customHeight="1" x14ac:dyDescent="0.15">
      <c r="A32" s="259"/>
      <c r="AK32" s="1117" t="s">
        <v>538</v>
      </c>
      <c r="AL32" s="1118"/>
      <c r="AM32" s="1118"/>
      <c r="AN32" s="1119"/>
      <c r="AO32" s="303">
        <v>8271512</v>
      </c>
      <c r="AP32" s="303">
        <v>26774</v>
      </c>
      <c r="AQ32" s="304">
        <v>30950</v>
      </c>
      <c r="AR32" s="305">
        <v>-13.5</v>
      </c>
    </row>
    <row r="33" spans="1:46" ht="13.5" customHeight="1" x14ac:dyDescent="0.15">
      <c r="A33" s="259"/>
      <c r="AK33" s="1117" t="s">
        <v>539</v>
      </c>
      <c r="AL33" s="1118"/>
      <c r="AM33" s="1118"/>
      <c r="AN33" s="1119"/>
      <c r="AO33" s="303" t="s">
        <v>525</v>
      </c>
      <c r="AP33" s="303" t="s">
        <v>525</v>
      </c>
      <c r="AQ33" s="304" t="s">
        <v>525</v>
      </c>
      <c r="AR33" s="305" t="s">
        <v>525</v>
      </c>
    </row>
    <row r="34" spans="1:46" ht="27" customHeight="1" x14ac:dyDescent="0.15">
      <c r="A34" s="259"/>
      <c r="AK34" s="1117" t="s">
        <v>540</v>
      </c>
      <c r="AL34" s="1118"/>
      <c r="AM34" s="1118"/>
      <c r="AN34" s="1119"/>
      <c r="AO34" s="303" t="s">
        <v>525</v>
      </c>
      <c r="AP34" s="303" t="s">
        <v>525</v>
      </c>
      <c r="AQ34" s="304">
        <v>22</v>
      </c>
      <c r="AR34" s="305" t="s">
        <v>525</v>
      </c>
    </row>
    <row r="35" spans="1:46" ht="27" customHeight="1" x14ac:dyDescent="0.15">
      <c r="A35" s="259"/>
      <c r="AK35" s="1117" t="s">
        <v>541</v>
      </c>
      <c r="AL35" s="1118"/>
      <c r="AM35" s="1118"/>
      <c r="AN35" s="1119"/>
      <c r="AO35" s="303">
        <v>2823401</v>
      </c>
      <c r="AP35" s="303">
        <v>9139</v>
      </c>
      <c r="AQ35" s="304">
        <v>7929</v>
      </c>
      <c r="AR35" s="305">
        <v>15.3</v>
      </c>
    </row>
    <row r="36" spans="1:46" ht="27" customHeight="1" x14ac:dyDescent="0.15">
      <c r="A36" s="259"/>
      <c r="AK36" s="1117" t="s">
        <v>542</v>
      </c>
      <c r="AL36" s="1118"/>
      <c r="AM36" s="1118"/>
      <c r="AN36" s="1119"/>
      <c r="AO36" s="303">
        <v>1582</v>
      </c>
      <c r="AP36" s="303">
        <v>5</v>
      </c>
      <c r="AQ36" s="304">
        <v>497</v>
      </c>
      <c r="AR36" s="305">
        <v>-99</v>
      </c>
    </row>
    <row r="37" spans="1:46" ht="13.5" customHeight="1" x14ac:dyDescent="0.15">
      <c r="A37" s="259"/>
      <c r="AK37" s="1117" t="s">
        <v>543</v>
      </c>
      <c r="AL37" s="1118"/>
      <c r="AM37" s="1118"/>
      <c r="AN37" s="1119"/>
      <c r="AO37" s="303">
        <v>42966</v>
      </c>
      <c r="AP37" s="303">
        <v>139</v>
      </c>
      <c r="AQ37" s="304">
        <v>1271</v>
      </c>
      <c r="AR37" s="305">
        <v>-89.1</v>
      </c>
    </row>
    <row r="38" spans="1:46" ht="27" customHeight="1" x14ac:dyDescent="0.15">
      <c r="A38" s="259"/>
      <c r="AK38" s="1120" t="s">
        <v>544</v>
      </c>
      <c r="AL38" s="1121"/>
      <c r="AM38" s="1121"/>
      <c r="AN38" s="1122"/>
      <c r="AO38" s="306" t="s">
        <v>525</v>
      </c>
      <c r="AP38" s="306" t="s">
        <v>525</v>
      </c>
      <c r="AQ38" s="307">
        <v>1</v>
      </c>
      <c r="AR38" s="295" t="s">
        <v>525</v>
      </c>
      <c r="AS38" s="302"/>
    </row>
    <row r="39" spans="1:46" x14ac:dyDescent="0.15">
      <c r="A39" s="259"/>
      <c r="AK39" s="1120" t="s">
        <v>545</v>
      </c>
      <c r="AL39" s="1121"/>
      <c r="AM39" s="1121"/>
      <c r="AN39" s="1122"/>
      <c r="AO39" s="303">
        <v>-2661042</v>
      </c>
      <c r="AP39" s="303">
        <v>-8614</v>
      </c>
      <c r="AQ39" s="304">
        <v>-7248</v>
      </c>
      <c r="AR39" s="305">
        <v>18.8</v>
      </c>
      <c r="AS39" s="302"/>
    </row>
    <row r="40" spans="1:46" ht="27" customHeight="1" x14ac:dyDescent="0.15">
      <c r="A40" s="259"/>
      <c r="AK40" s="1117" t="s">
        <v>546</v>
      </c>
      <c r="AL40" s="1118"/>
      <c r="AM40" s="1118"/>
      <c r="AN40" s="1119"/>
      <c r="AO40" s="303">
        <v>-5779565</v>
      </c>
      <c r="AP40" s="303">
        <v>-18708</v>
      </c>
      <c r="AQ40" s="304">
        <v>-24279</v>
      </c>
      <c r="AR40" s="305">
        <v>-22.9</v>
      </c>
      <c r="AS40" s="302"/>
    </row>
    <row r="41" spans="1:46" x14ac:dyDescent="0.15">
      <c r="A41" s="259"/>
      <c r="AK41" s="1123" t="s">
        <v>303</v>
      </c>
      <c r="AL41" s="1124"/>
      <c r="AM41" s="1124"/>
      <c r="AN41" s="1125"/>
      <c r="AO41" s="303">
        <v>2698854</v>
      </c>
      <c r="AP41" s="303">
        <v>8736</v>
      </c>
      <c r="AQ41" s="304">
        <v>9144</v>
      </c>
      <c r="AR41" s="305">
        <v>-4.5</v>
      </c>
      <c r="AS41" s="302"/>
    </row>
    <row r="42" spans="1:46" x14ac:dyDescent="0.15">
      <c r="A42" s="259"/>
      <c r="AK42" s="308" t="s">
        <v>547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548</v>
      </c>
    </row>
    <row r="48" spans="1:46" x14ac:dyDescent="0.15">
      <c r="A48" s="259"/>
      <c r="AK48" s="313" t="s">
        <v>549</v>
      </c>
      <c r="AL48" s="313"/>
      <c r="AM48" s="313"/>
      <c r="AN48" s="313"/>
      <c r="AO48" s="313"/>
      <c r="AP48" s="313"/>
      <c r="AQ48" s="314"/>
      <c r="AR48" s="313"/>
    </row>
    <row r="49" spans="1:44" ht="13.5" customHeight="1" x14ac:dyDescent="0.15">
      <c r="A49" s="259"/>
      <c r="AK49" s="315"/>
      <c r="AL49" s="316"/>
      <c r="AM49" s="1112" t="s">
        <v>516</v>
      </c>
      <c r="AN49" s="1114" t="s">
        <v>550</v>
      </c>
      <c r="AO49" s="1115"/>
      <c r="AP49" s="1115"/>
      <c r="AQ49" s="1115"/>
      <c r="AR49" s="1116"/>
    </row>
    <row r="50" spans="1:44" x14ac:dyDescent="0.15">
      <c r="A50" s="259"/>
      <c r="AK50" s="317"/>
      <c r="AL50" s="318"/>
      <c r="AM50" s="1113"/>
      <c r="AN50" s="319" t="s">
        <v>551</v>
      </c>
      <c r="AO50" s="320" t="s">
        <v>552</v>
      </c>
      <c r="AP50" s="321" t="s">
        <v>553</v>
      </c>
      <c r="AQ50" s="322" t="s">
        <v>554</v>
      </c>
      <c r="AR50" s="323" t="s">
        <v>555</v>
      </c>
    </row>
    <row r="51" spans="1:44" x14ac:dyDescent="0.15">
      <c r="A51" s="259"/>
      <c r="AK51" s="315" t="s">
        <v>556</v>
      </c>
      <c r="AL51" s="316"/>
      <c r="AM51" s="324">
        <v>10651491</v>
      </c>
      <c r="AN51" s="325">
        <v>34139</v>
      </c>
      <c r="AO51" s="326">
        <v>-8.3000000000000007</v>
      </c>
      <c r="AP51" s="327">
        <v>45022</v>
      </c>
      <c r="AQ51" s="328">
        <v>-0.9</v>
      </c>
      <c r="AR51" s="329">
        <v>-7.4</v>
      </c>
    </row>
    <row r="52" spans="1:44" x14ac:dyDescent="0.15">
      <c r="A52" s="259"/>
      <c r="AK52" s="330"/>
      <c r="AL52" s="331" t="s">
        <v>557</v>
      </c>
      <c r="AM52" s="332">
        <v>7588653</v>
      </c>
      <c r="AN52" s="333">
        <v>24322</v>
      </c>
      <c r="AO52" s="334">
        <v>-6.8</v>
      </c>
      <c r="AP52" s="335">
        <v>25247</v>
      </c>
      <c r="AQ52" s="336">
        <v>3</v>
      </c>
      <c r="AR52" s="337">
        <v>-9.8000000000000007</v>
      </c>
    </row>
    <row r="53" spans="1:44" x14ac:dyDescent="0.15">
      <c r="A53" s="259"/>
      <c r="AK53" s="315" t="s">
        <v>558</v>
      </c>
      <c r="AL53" s="316"/>
      <c r="AM53" s="324">
        <v>10636911</v>
      </c>
      <c r="AN53" s="325">
        <v>34165</v>
      </c>
      <c r="AO53" s="326">
        <v>0.1</v>
      </c>
      <c r="AP53" s="327">
        <v>46035</v>
      </c>
      <c r="AQ53" s="328">
        <v>2.2999999999999998</v>
      </c>
      <c r="AR53" s="329">
        <v>-2.2000000000000002</v>
      </c>
    </row>
    <row r="54" spans="1:44" x14ac:dyDescent="0.15">
      <c r="A54" s="259"/>
      <c r="AK54" s="330"/>
      <c r="AL54" s="331" t="s">
        <v>557</v>
      </c>
      <c r="AM54" s="332">
        <v>7635232</v>
      </c>
      <c r="AN54" s="333">
        <v>24524</v>
      </c>
      <c r="AO54" s="334">
        <v>0.8</v>
      </c>
      <c r="AP54" s="335">
        <v>25158</v>
      </c>
      <c r="AQ54" s="336">
        <v>-0.4</v>
      </c>
      <c r="AR54" s="337">
        <v>1.2</v>
      </c>
    </row>
    <row r="55" spans="1:44" x14ac:dyDescent="0.15">
      <c r="A55" s="259"/>
      <c r="AK55" s="315" t="s">
        <v>559</v>
      </c>
      <c r="AL55" s="316"/>
      <c r="AM55" s="324">
        <v>15166012</v>
      </c>
      <c r="AN55" s="325">
        <v>48767</v>
      </c>
      <c r="AO55" s="326">
        <v>42.7</v>
      </c>
      <c r="AP55" s="327">
        <v>43261</v>
      </c>
      <c r="AQ55" s="328">
        <v>-6</v>
      </c>
      <c r="AR55" s="329">
        <v>48.7</v>
      </c>
    </row>
    <row r="56" spans="1:44" x14ac:dyDescent="0.15">
      <c r="A56" s="259"/>
      <c r="AK56" s="330"/>
      <c r="AL56" s="331" t="s">
        <v>557</v>
      </c>
      <c r="AM56" s="332">
        <v>9037661</v>
      </c>
      <c r="AN56" s="333">
        <v>29061</v>
      </c>
      <c r="AO56" s="334">
        <v>18.5</v>
      </c>
      <c r="AP56" s="335">
        <v>24721</v>
      </c>
      <c r="AQ56" s="336">
        <v>-1.7</v>
      </c>
      <c r="AR56" s="337">
        <v>20.2</v>
      </c>
    </row>
    <row r="57" spans="1:44" x14ac:dyDescent="0.15">
      <c r="A57" s="259"/>
      <c r="AK57" s="315" t="s">
        <v>560</v>
      </c>
      <c r="AL57" s="316"/>
      <c r="AM57" s="324">
        <v>16111331</v>
      </c>
      <c r="AN57" s="325">
        <v>52008</v>
      </c>
      <c r="AO57" s="326">
        <v>6.6</v>
      </c>
      <c r="AP57" s="327">
        <v>40626</v>
      </c>
      <c r="AQ57" s="328">
        <v>-6.1</v>
      </c>
      <c r="AR57" s="329">
        <v>12.7</v>
      </c>
    </row>
    <row r="58" spans="1:44" x14ac:dyDescent="0.15">
      <c r="A58" s="259"/>
      <c r="AK58" s="330"/>
      <c r="AL58" s="331" t="s">
        <v>557</v>
      </c>
      <c r="AM58" s="332">
        <v>9651714</v>
      </c>
      <c r="AN58" s="333">
        <v>31156</v>
      </c>
      <c r="AO58" s="334">
        <v>7.2</v>
      </c>
      <c r="AP58" s="335">
        <v>24279</v>
      </c>
      <c r="AQ58" s="336">
        <v>-1.8</v>
      </c>
      <c r="AR58" s="337">
        <v>9</v>
      </c>
    </row>
    <row r="59" spans="1:44" x14ac:dyDescent="0.15">
      <c r="A59" s="259"/>
      <c r="AK59" s="315" t="s">
        <v>561</v>
      </c>
      <c r="AL59" s="316"/>
      <c r="AM59" s="324">
        <v>18734257</v>
      </c>
      <c r="AN59" s="325">
        <v>60641</v>
      </c>
      <c r="AO59" s="326">
        <v>16.600000000000001</v>
      </c>
      <c r="AP59" s="327">
        <v>46133</v>
      </c>
      <c r="AQ59" s="328">
        <v>13.6</v>
      </c>
      <c r="AR59" s="329">
        <v>3</v>
      </c>
    </row>
    <row r="60" spans="1:44" x14ac:dyDescent="0.15">
      <c r="A60" s="259"/>
      <c r="AK60" s="330"/>
      <c r="AL60" s="331" t="s">
        <v>557</v>
      </c>
      <c r="AM60" s="332">
        <v>11609818</v>
      </c>
      <c r="AN60" s="333">
        <v>37580</v>
      </c>
      <c r="AO60" s="334">
        <v>20.6</v>
      </c>
      <c r="AP60" s="335">
        <v>27280</v>
      </c>
      <c r="AQ60" s="336">
        <v>12.4</v>
      </c>
      <c r="AR60" s="337">
        <v>8.1999999999999993</v>
      </c>
    </row>
    <row r="61" spans="1:44" x14ac:dyDescent="0.15">
      <c r="A61" s="259"/>
      <c r="AK61" s="315" t="s">
        <v>562</v>
      </c>
      <c r="AL61" s="338"/>
      <c r="AM61" s="324">
        <v>14260000</v>
      </c>
      <c r="AN61" s="325">
        <v>45944</v>
      </c>
      <c r="AO61" s="326">
        <v>11.5</v>
      </c>
      <c r="AP61" s="327">
        <v>44215</v>
      </c>
      <c r="AQ61" s="339">
        <v>0.6</v>
      </c>
      <c r="AR61" s="329">
        <v>10.9</v>
      </c>
    </row>
    <row r="62" spans="1:44" x14ac:dyDescent="0.15">
      <c r="A62" s="259"/>
      <c r="AK62" s="330"/>
      <c r="AL62" s="331" t="s">
        <v>557</v>
      </c>
      <c r="AM62" s="332">
        <v>9104616</v>
      </c>
      <c r="AN62" s="333">
        <v>29329</v>
      </c>
      <c r="AO62" s="334">
        <v>8.1</v>
      </c>
      <c r="AP62" s="335">
        <v>25337</v>
      </c>
      <c r="AQ62" s="336">
        <v>2.2999999999999998</v>
      </c>
      <c r="AR62" s="337">
        <v>5.8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FWSRhVnXboOw3jO2hyj13PIiUCSAmxJRIpPW9d2h05wCWAXz04/eBb8TxFHwSpsuG2eJVcZPoOLgXPt4wBmUA==" saltValue="MQ1iLWyr0DAci3Qp9Cx+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92TNRdmYUAp3TOVi/8OnPJuiDaUNtUAnDsqx3VBzUaZ/862ZvPNyMFuzD51YfARd2tSQxAXCzL4/aj+L5SAnWA==" saltValue="t3o6+zIyei+aVf/uHei1i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i+1ozV548K4gx233p5UFeO/AQKWCZJAHhr6oOm5komFnWmOevSTnwXwBnx1g24XUCcT6BkKPWfBmf7CDdFOgvw==" saltValue="A5FbI7jpuLXa5R7JDrbo3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6" t="s">
        <v>3</v>
      </c>
      <c r="D47" s="1126"/>
      <c r="E47" s="1127"/>
      <c r="F47" s="11">
        <v>15.19</v>
      </c>
      <c r="G47" s="12">
        <v>16.77</v>
      </c>
      <c r="H47" s="12">
        <v>16.64</v>
      </c>
      <c r="I47" s="12">
        <v>15.93</v>
      </c>
      <c r="J47" s="13">
        <v>16.12</v>
      </c>
    </row>
    <row r="48" spans="2:10" ht="57.75" customHeight="1" x14ac:dyDescent="0.15">
      <c r="B48" s="14"/>
      <c r="C48" s="1128" t="s">
        <v>4</v>
      </c>
      <c r="D48" s="1128"/>
      <c r="E48" s="1129"/>
      <c r="F48" s="15">
        <v>3.09</v>
      </c>
      <c r="G48" s="16">
        <v>3.51</v>
      </c>
      <c r="H48" s="16">
        <v>0.08</v>
      </c>
      <c r="I48" s="16">
        <v>1.6</v>
      </c>
      <c r="J48" s="17">
        <v>0.11</v>
      </c>
    </row>
    <row r="49" spans="2:10" ht="57.75" customHeight="1" thickBot="1" x14ac:dyDescent="0.2">
      <c r="B49" s="18"/>
      <c r="C49" s="1130" t="s">
        <v>5</v>
      </c>
      <c r="D49" s="1130"/>
      <c r="E49" s="1131"/>
      <c r="F49" s="19">
        <v>1.26</v>
      </c>
      <c r="G49" s="20">
        <v>1.99</v>
      </c>
      <c r="H49" s="20" t="s">
        <v>571</v>
      </c>
      <c r="I49" s="20">
        <v>1.57</v>
      </c>
      <c r="J49" s="21" t="s">
        <v>572</v>
      </c>
    </row>
    <row r="50" spans="2:10" x14ac:dyDescent="0.15"/>
  </sheetData>
  <sheetProtection algorithmName="SHA-512" hashValue="3WndXHM9iXGW8XEVL/hWLlsCkpFU8px80kSj0IXfryygeaeX5rV+0B9RMehbmZSrM6ertGME42aotXYcCepkCA==" saltValue="XNuZ5YrculsVqbhEddQfo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2024-03-17T23:56:15Z</cp:lastPrinted>
  <dcterms:created xsi:type="dcterms:W3CDTF">2024-02-05T01:47:45Z</dcterms:created>
  <dcterms:modified xsi:type="dcterms:W3CDTF">2024-03-22T05:26:57Z</dcterms:modified>
  <cp:category/>
</cp:coreProperties>
</file>