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9895111D-430F-47DE-B99B-BB98CAF66F0B}" xr6:coauthVersionLast="47" xr6:coauthVersionMax="47" xr10:uidLastSave="{00000000-0000-0000-0000-000000000000}"/>
  <bookViews>
    <workbookView xWindow="-120" yWindow="-120" windowWidth="27630" windowHeight="16440" tabRatio="72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U36" i="10" s="1"/>
  <c r="AM34" i="10"/>
  <c r="AM35" i="10" s="1"/>
  <c r="AM36" i="10" s="1"/>
  <c r="BW34" i="10" s="1"/>
  <c r="BW35" i="10" l="1"/>
  <c r="BW36" i="10" s="1"/>
  <c r="BW37" i="10" s="1"/>
  <c r="CO34" i="10"/>
</calcChain>
</file>

<file path=xl/sharedStrings.xml><?xml version="1.0" encoding="utf-8"?>
<sst xmlns="http://schemas.openxmlformats.org/spreadsheetml/2006/main" count="1106" uniqueCount="612">
  <si>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</si>
  <si>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</si>
  <si>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</si>
  <si>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</si>
  <si>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</si>
  <si>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</si>
  <si>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</si>
  <si>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</si>
  <si>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</si>
  <si>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</si>
  <si>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</si>
  <si>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</si>
  <si>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</si>
  <si>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</si>
  <si>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</si>
  <si>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</si>
  <si>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</si>
  <si>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</si>
  <si>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</si>
  <si>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</si>
  <si>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</si>
  <si>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</si>
  <si>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</si>
  <si>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</si>
  <si>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</si>
  <si>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</si>
  <si>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</si>
  <si>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</si>
  <si>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</si>
  <si>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</si>
  <si>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</si>
  <si>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</si>
  <si>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</si>
  <si>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</si>
  <si>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</si>
  <si>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</si>
  <si>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</si>
  <si>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</si>
  <si>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</si>
  <si>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</si>
  <si>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</si>
  <si>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</si>
  <si>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</si>
  <si>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</si>
  <si>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</si>
  <si>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</si>
  <si>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</si>
  <si>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</si>
  <si>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</si>
  <si>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</si>
  <si>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</si>
  <si>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</si>
  <si>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</si>
  <si>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</si>
  <si>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</si>
  <si>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</si>
  <si>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</si>
  <si>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</si>
  <si>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</si>
  <si>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</si>
  <si>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</si>
  <si>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</si>
  <si>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</si>
  <si>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</si>
  <si>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</si>
  <si>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</si>
  <si>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</si>
  <si>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</si>
  <si>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</si>
  <si>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</si>
  <si>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</si>
  <si>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</si>
  <si>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</si>
  <si>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</si>
  <si>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</si>
  <si>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</si>
  <si>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</si>
  <si>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</si>
  <si>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</si>
  <si>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</si>
  <si>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</si>
  <si>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</si>
  <si>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</si>
  <si>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</si>
  <si>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</si>
  <si>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</si>
  <si>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</si>
  <si>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</si>
  <si>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</si>
  <si>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</si>
  <si>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</si>
  <si>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</si>
  <si>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</si>
  <si>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</si>
  <si>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</si>
  <si>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</si>
  <si>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</si>
  <si>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</si>
  <si>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</si>
  <si>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</si>
  <si>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</si>
  <si>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</si>
  <si>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</si>
  <si>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</si>
  <si>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</si>
  <si>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</si>
  <si>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</si>
  <si>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</si>
  <si>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</si>
  <si>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</si>
  <si>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</si>
  <si>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</si>
  <si>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</si>
  <si>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</si>
  <si>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</si>
  <si>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</si>
  <si>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</si>
  <si>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</si>
  <si>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</si>
  <si>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</si>
  <si>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</si>
  <si>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</si>
  <si>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</si>
  <si>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</si>
  <si>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</si>
  <si>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</si>
  <si>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</si>
  <si>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</si>
  <si>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</si>
  <si>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</si>
  <si>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</si>
  <si>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</si>
  <si>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</si>
  <si>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</si>
  <si>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</si>
  <si>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</si>
  <si>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</si>
  <si>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</si>
  <si>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</si>
  <si>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</si>
  <si>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</si>
  <si>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</si>
  <si>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</si>
  <si>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</si>
  <si>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</si>
  <si>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</si>
  <si>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</si>
  <si>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</si>
  <si>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</si>
  <si>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</si>
  <si>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</si>
  <si>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</si>
  <si>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</si>
  <si>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</si>
  <si>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</si>
  <si>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</si>
  <si>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</si>
  <si>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</si>
  <si>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</si>
  <si>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</si>
  <si>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</si>
  <si>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</si>
  <si>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</si>
  <si>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</si>
  <si>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</si>
  <si>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</si>
  <si>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</si>
  <si>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</si>
  <si>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</si>
  <si>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</si>
  <si>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</si>
  <si>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</si>
  <si>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</si>
  <si>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</si>
  <si>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</si>
  <si>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</si>
  <si>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</si>
  <si>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</si>
  <si>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</si>
  <si>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</si>
  <si>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</si>
  <si>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</si>
  <si>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</si>
  <si>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</si>
  <si>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</si>
  <si>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</si>
  <si>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</si>
  <si>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</si>
  <si>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</si>
  <si>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</si>
  <si>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</si>
  <si>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</si>
  <si>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</si>
  <si>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</si>
  <si>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</si>
  <si>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</si>
  <si>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</si>
  <si>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</si>
  <si>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</si>
  <si>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</si>
  <si>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</si>
  <si>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</si>
  <si>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</si>
  <si>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</si>
  <si>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</si>
  <si>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</si>
  <si>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</si>
  <si>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</si>
  <si>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</si>
  <si>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</si>
  <si>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</si>
  <si>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</si>
  <si>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</si>
  <si>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</si>
  <si>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</si>
  <si>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</si>
  <si>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</si>
  <si>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</si>
  <si>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</si>
  <si>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愛知県津島市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</si>
  <si>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</si>
  <si>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</si>
  <si>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</si>
  <si>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</si>
  <si>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</si>
  <si>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</si>
  <si>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</si>
  <si>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</si>
  <si>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</si>
  <si>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</si>
  <si>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</si>
  <si>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</si>
  <si>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</si>
  <si>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</si>
  <si>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</si>
  <si>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</si>
  <si>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</si>
  <si>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</si>
  <si>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</si>
  <si>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</si>
  <si>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</si>
  <si>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</si>
  <si>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</si>
  <si>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</si>
  <si>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</si>
  <si>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</si>
  <si>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</si>
  <si>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</si>
  <si>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</si>
  <si>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</si>
  <si>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</si>
  <si>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</si>
  <si>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</si>
  <si>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</si>
  <si>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</si>
  <si>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</si>
  <si>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</si>
  <si>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</si>
  <si>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</si>
  <si>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</si>
  <si>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</si>
  <si>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</si>
  <si>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</si>
  <si>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</si>
  <si>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</si>
  <si>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</si>
  <si>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</si>
  <si>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</si>
  <si>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</si>
  <si>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</si>
  <si>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</si>
  <si>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</si>
  <si>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</si>
  <si>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</si>
  <si>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</si>
  <si>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</si>
  <si>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</si>
  <si>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</si>
  <si>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</si>
  <si>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</si>
  <si>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</si>
  <si>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</si>
  <si>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</si>
  <si>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</si>
  <si>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</si>
  <si>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</si>
  <si>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</si>
  <si>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</si>
  <si>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</si>
  <si>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</si>
  <si>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</si>
  <si>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</si>
  <si>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</si>
  <si>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</si>
  <si>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</si>
  <si>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</si>
  <si>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</si>
  <si>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</si>
  <si>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</si>
  <si>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</si>
  <si>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</si>
  <si>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</si>
  <si>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</si>
  <si>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</si>
  <si>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</si>
  <si>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</si>
  <si>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</si>
  <si>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</si>
  <si>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</si>
  <si>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</si>
  <si>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</si>
  <si>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</si>
  <si>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</si>
  <si>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</si>
  <si>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</si>
  <si>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</si>
  <si>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</si>
  <si>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</si>
  <si>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</si>
  <si>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</si>
  <si>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</si>
  <si>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</si>
  <si>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</si>
  <si>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</si>
  <si>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</si>
  <si>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</si>
  <si>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</si>
  <si>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</si>
  <si>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</si>
  <si>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</si>
  <si>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</si>
  <si>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</si>
  <si>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</si>
  <si>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</si>
  <si>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</si>
  <si>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</si>
  <si>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</si>
  <si>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</si>
  <si>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</si>
  <si>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</si>
  <si>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</si>
  <si>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</si>
  <si>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</si>
  <si>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</si>
  <si>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</si>
  <si>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</si>
  <si>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</si>
  <si>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</si>
  <si>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</si>
  <si>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</si>
  <si>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</si>
  <si>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</si>
  <si>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</si>
  <si>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</si>
  <si>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</si>
  <si>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</si>
  <si>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</si>
  <si>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</si>
  <si>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</si>
  <si>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</si>
  <si>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</si>
  <si>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</si>
  <si>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</si>
  <si>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</si>
  <si>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</si>
  <si>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</si>
  <si>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</si>
  <si>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</si>
  <si>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</si>
  <si>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</si>
  <si>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</si>
  <si>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愛知県津島市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</si>
  <si>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</si>
  <si>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</si>
  <si>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</si>
  <si>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</si>
  <si>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</si>
  <si>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</si>
  <si>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</si>
  <si>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</si>
  <si>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</si>
  <si>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</si>
  <si>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</si>
  <si>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</si>
  <si>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</si>
  <si>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</si>
  <si>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</si>
  <si>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</si>
  <si>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</si>
  <si>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</si>
  <si>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</si>
  <si>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</si>
  <si>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</si>
  <si>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</si>
  <si>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</si>
  <si>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</si>
  <si>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</si>
  <si>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</si>
  <si>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</si>
  <si>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</si>
  <si>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</si>
  <si>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</si>
  <si>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</si>
  <si>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</si>
  <si>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</si>
  <si>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</si>
  <si>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</si>
  <si>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</si>
  <si>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</si>
  <si>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</si>
  <si>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</si>
  <si>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</si>
  <si>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</si>
  <si>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</si>
  <si>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法適用企業</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</si>
  <si>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</si>
  <si>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</si>
  <si>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</si>
  <si>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</si>
  <si>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</si>
  <si>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</si>
  <si>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</si>
  <si>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</si>
  <si>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</si>
  <si>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</si>
  <si>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</si>
  <si>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</si>
  <si>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</si>
  <si>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</si>
  <si>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</si>
  <si>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</si>
  <si>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</si>
  <si>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</si>
  <si>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</si>
  <si>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</si>
  <si>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</si>
  <si>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</si>
  <si>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</si>
  <si>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</si>
  <si>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</si>
  <si>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</si>
  <si>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</si>
  <si>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</si>
  <si>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</si>
  <si>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</si>
  <si>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</si>
  <si>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</si>
  <si>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</si>
  <si>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</si>
  <si>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</si>
  <si>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</si>
  <si>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</si>
  <si>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</si>
  <si>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</si>
  <si>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</si>
  <si>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</si>
  <si>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</si>
  <si>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</si>
  <si>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</si>
  <si>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</si>
  <si>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</si>
  <si>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</si>
  <si>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</si>
  <si>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</si>
  <si>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</si>
  <si>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</si>
  <si>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</si>
  <si>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</si>
  <si>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</si>
  <si>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</si>
  <si>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</si>
  <si>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</si>
  <si>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</si>
  <si>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</si>
  <si>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</si>
  <si>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</si>
  <si>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</si>
  <si>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</si>
  <si>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</si>
  <si>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</si>
  <si>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</si>
  <si>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</si>
  <si>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</si>
  <si>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</si>
  <si>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</si>
  <si>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</si>
  <si>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</si>
  <si>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</si>
  <si>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</si>
  <si>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</si>
  <si>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</si>
  <si>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</si>
  <si>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</si>
  <si>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</si>
  <si>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</si>
  <si>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</si>
  <si>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</si>
  <si>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</si>
  <si>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</si>
  <si>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</si>
  <si>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</si>
  <si>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</si>
  <si>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</si>
  <si>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</si>
  <si>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</si>
  <si>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</si>
  <si>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</si>
  <si>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</si>
  <si>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</si>
  <si>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</si>
  <si>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</si>
  <si>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</si>
  <si>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</si>
  <si>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</si>
  <si>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</si>
  <si>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</si>
  <si>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</si>
  <si>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</si>
  <si>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</si>
  <si>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</si>
  <si>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</si>
  <si>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</si>
  <si>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</si>
  <si>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</si>
  <si>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</si>
  <si>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</si>
  <si>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</si>
  <si>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</si>
  <si>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</si>
  <si>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</si>
  <si>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</si>
  <si>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</si>
  <si>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</si>
  <si>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</si>
  <si>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</si>
  <si>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</si>
  <si>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</si>
  <si>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</si>
  <si>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</si>
  <si>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</si>
  <si>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</si>
  <si>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</si>
  <si>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</si>
  <si>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</si>
  <si>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</si>
  <si>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</si>
  <si>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</si>
  <si>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</si>
  <si>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</si>
  <si>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</si>
  <si>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</si>
  <si>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</si>
  <si>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</si>
  <si>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</si>
  <si>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</si>
  <si>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</si>
  <si>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</si>
  <si>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</si>
  <si>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</si>
  <si>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</si>
  <si>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</si>
  <si>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</si>
  <si>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</si>
  <si>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</si>
  <si>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</si>
  <si>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</si>
  <si>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</si>
  <si>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</si>
  <si>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</si>
  <si>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</si>
  <si>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</si>
  <si>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</si>
  <si>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</si>
  <si>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</si>
  <si>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</si>
  <si>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</si>
  <si>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</si>
  <si>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</si>
  <si>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津島市民病院事業会計</t>
  </si>
  <si>
    <t>一般会計</t>
  </si>
  <si>
    <t>上水道事業会計</t>
  </si>
  <si>
    <t>下水道事業会計</t>
  </si>
  <si>
    <t>介護保険特別会計</t>
  </si>
  <si>
    <t>国民健康保険特別会計</t>
  </si>
  <si>
    <t>住宅新築資金等貸付事業特別会計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</si>
  <si>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</si>
  <si>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</si>
  <si>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</si>
  <si>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</si>
  <si>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</si>
  <si>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</si>
  <si>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</si>
  <si>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</si>
  <si>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</si>
  <si>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ふるさとつしま応援基金</t>
    <rPh sb="7" eb="9">
      <t>オウエン</t>
    </rPh>
    <rPh sb="9" eb="11">
      <t>キキン</t>
    </rPh>
    <phoneticPr fontId="5"/>
  </si>
  <si>
    <t>歴史・文化のまちづくり基金</t>
    <rPh sb="0" eb="2">
      <t>レキシ</t>
    </rPh>
    <rPh sb="3" eb="5">
      <t>ブンカ</t>
    </rPh>
    <rPh sb="11" eb="13">
      <t>キキン</t>
    </rPh>
    <phoneticPr fontId="2"/>
  </si>
  <si>
    <t>美術館建設基金</t>
    <rPh sb="0" eb="3">
      <t>ビジュツカン</t>
    </rPh>
    <rPh sb="3" eb="5">
      <t>ケンセツ</t>
    </rPh>
    <rPh sb="5" eb="7">
      <t>キキン</t>
    </rPh>
    <phoneticPr fontId="2"/>
  </si>
  <si>
    <t>福祉基金</t>
    <rPh sb="0" eb="2">
      <t>フクシ</t>
    </rPh>
    <rPh sb="2" eb="4">
      <t>キキン</t>
    </rPh>
    <phoneticPr fontId="2"/>
  </si>
  <si>
    <t>国際交流基金</t>
    <rPh sb="0" eb="2">
      <t>コクサイ</t>
    </rPh>
    <rPh sb="2" eb="4">
      <t>コウリュウ</t>
    </rPh>
    <rPh sb="4" eb="6">
      <t>キキン</t>
    </rPh>
    <phoneticPr fontId="2"/>
  </si>
  <si>
    <t>-</t>
    <phoneticPr fontId="2"/>
  </si>
  <si>
    <t>-</t>
    <phoneticPr fontId="2"/>
  </si>
  <si>
    <t>-</t>
    <phoneticPr fontId="2"/>
  </si>
  <si>
    <t>-</t>
    <phoneticPr fontId="2"/>
  </si>
  <si>
    <t>-</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</si>
  <si>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</si>
  <si>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</si>
  <si>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</si>
  <si>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</si>
  <si>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</si>
  <si>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</si>
  <si>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名古屋西流通センター</t>
    <rPh sb="0" eb="3">
      <t>ナゴヤ</t>
    </rPh>
    <rPh sb="3" eb="4">
      <t>ニシ</t>
    </rPh>
    <rPh sb="4" eb="6">
      <t>リュウツウ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</si>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</sst>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DBA4-4F29-BF6E-4658AB1BA2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20241</c:v>
                </c:pt>
                <c:pt idx="1">
                  <c:v>27179</c:v>
                </c:pt>
                <c:pt idx="2">
                  <c:v>23335</c:v>
                </c:pt>
                <c:pt idx="3">
                  <c:v>24804</c:v>
                </c:pt>
                <c:pt idx="4">
                  <c:v>38616</c:v>
                </c:pt>
              </c:numCache>
            </c:numRef>
          </c:val>
          <c:smooth val="0"/>
          <c:extLst>
            <c:ext xmlns:c16="http://schemas.microsoft.com/office/drawing/2014/chart" uri="{C3380CC4-5D6E-409C-BE32-E72D297353CC}">
              <c16:uniqueId val="{00000001-DBA4-4F29-BF6E-4658AB1BA2BD}"/>
            </c:ext>
          </c:extLst>
        </c:ser>
        <c:dLbls>
          <c:showLegendKey val="0"/>
          <c:showVal val="0"/>
          <c:showCatName val="0"/>
          <c:showSerName val="0"/>
          <c:showPercent val="0"/>
          <c:showBubbleSize val="0"/>
        </c:dLbls>
        <c:marker val="1"/>
        <c:smooth val="0"/>
        <c:axId val="180284448"/>
        <c:axId val="180284840"/>
      </c:lineChart>
      <c:catAx>
        <c:axId val="18028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284840"/>
        <c:crosses val="autoZero"/>
        <c:auto val="1"/>
        <c:lblAlgn val="ctr"/>
        <c:lblOffset val="100"/>
        <c:tickLblSkip val="1"/>
        <c:tickMarkSkip val="1"/>
        <c:noMultiLvlLbl val="0"/>
      </c:catAx>
      <c:valAx>
        <c:axId val="1802848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28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c:v>
                </c:pt>
                <c:pt idx="1">
                  <c:v>7.87</c:v>
                </c:pt>
                <c:pt idx="2">
                  <c:v>8.2100000000000009</c:v>
                </c:pt>
                <c:pt idx="3">
                  <c:v>7.16</c:v>
                </c:pt>
                <c:pt idx="4">
                  <c:v>10.94</c:v>
                </c:pt>
              </c:numCache>
            </c:numRef>
          </c:val>
          <c:extLst>
            <c:ext xmlns:c16="http://schemas.microsoft.com/office/drawing/2014/chart" uri="{C3380CC4-5D6E-409C-BE32-E72D297353CC}">
              <c16:uniqueId val="{00000000-BCD0-4490-A51F-0E8F1206E0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8.3000000000000007</c:v>
                </c:pt>
                <c:pt idx="1">
                  <c:v>12.96</c:v>
                </c:pt>
                <c:pt idx="2">
                  <c:v>18.28</c:v>
                </c:pt>
                <c:pt idx="3">
                  <c:v>28.18</c:v>
                </c:pt>
                <c:pt idx="4">
                  <c:v>32.56</c:v>
                </c:pt>
              </c:numCache>
            </c:numRef>
          </c:val>
          <c:extLst>
            <c:ext xmlns:c16="http://schemas.microsoft.com/office/drawing/2014/chart" uri="{C3380CC4-5D6E-409C-BE32-E72D297353CC}">
              <c16:uniqueId val="{00000001-BCD0-4490-A51F-0E8F1206E0AA}"/>
            </c:ext>
          </c:extLst>
        </c:ser>
        <c:dLbls>
          <c:showLegendKey val="0"/>
          <c:showVal val="0"/>
          <c:showCatName val="0"/>
          <c:showSerName val="0"/>
          <c:showPercent val="0"/>
          <c:showBubbleSize val="0"/>
        </c:dLbls>
        <c:gapWidth val="250"/>
        <c:overlap val="100"/>
        <c:axId val="180285624"/>
        <c:axId val="180286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5.14</c:v>
                </c:pt>
                <c:pt idx="2">
                  <c:v>6.25</c:v>
                </c:pt>
                <c:pt idx="3">
                  <c:v>10.199999999999999</c:v>
                </c:pt>
                <c:pt idx="4">
                  <c:v>7.52</c:v>
                </c:pt>
              </c:numCache>
            </c:numRef>
          </c:val>
          <c:smooth val="0"/>
          <c:extLst>
            <c:ext xmlns:c16="http://schemas.microsoft.com/office/drawing/2014/chart" uri="{C3380CC4-5D6E-409C-BE32-E72D297353CC}">
              <c16:uniqueId val="{00000002-BCD0-4490-A51F-0E8F1206E0AA}"/>
            </c:ext>
          </c:extLst>
        </c:ser>
        <c:dLbls>
          <c:showLegendKey val="0"/>
          <c:showVal val="0"/>
          <c:showCatName val="0"/>
          <c:showSerName val="0"/>
          <c:showPercent val="0"/>
          <c:showBubbleSize val="0"/>
        </c:dLbls>
        <c:marker val="1"/>
        <c:smooth val="0"/>
        <c:axId val="180285624"/>
        <c:axId val="180286408"/>
      </c:lineChart>
      <c:catAx>
        <c:axId val="18028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86408"/>
        <c:crosses val="autoZero"/>
        <c:auto val="1"/>
        <c:lblAlgn val="ctr"/>
        <c:lblOffset val="100"/>
        <c:tickLblSkip val="1"/>
        <c:tickMarkSkip val="1"/>
        <c:noMultiLvlLbl val="0"/>
      </c:catAx>
      <c:valAx>
        <c:axId val="18028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8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43A-4371-8DCA-61E8892F03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3A-4371-8DCA-61E8892F03A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7.0000000000000007E-2</c:v>
                </c:pt>
                <c:pt idx="4">
                  <c:v>#N/A</c:v>
                </c:pt>
                <c:pt idx="5">
                  <c:v>0.09</c:v>
                </c:pt>
                <c:pt idx="6">
                  <c:v>#N/A</c:v>
                </c:pt>
                <c:pt idx="7">
                  <c:v>0.11</c:v>
                </c:pt>
                <c:pt idx="8">
                  <c:v>#N/A</c:v>
                </c:pt>
                <c:pt idx="9">
                  <c:v>0.1</c:v>
                </c:pt>
              </c:numCache>
            </c:numRef>
          </c:val>
          <c:extLst>
            <c:ext xmlns:c16="http://schemas.microsoft.com/office/drawing/2014/chart" uri="{C3380CC4-5D6E-409C-BE32-E72D297353CC}">
              <c16:uniqueId val="{00000002-443A-4371-8DCA-61E8892F03A3}"/>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0.16</c:v>
                </c:pt>
                <c:pt idx="8">
                  <c:v>#N/A</c:v>
                </c:pt>
                <c:pt idx="9">
                  <c:v>0.21</c:v>
                </c:pt>
              </c:numCache>
            </c:numRef>
          </c:val>
          <c:extLst>
            <c:ext xmlns:c16="http://schemas.microsoft.com/office/drawing/2014/chart" uri="{C3380CC4-5D6E-409C-BE32-E72D297353CC}">
              <c16:uniqueId val="{00000003-443A-4371-8DCA-61E8892F03A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1.61</c:v>
                </c:pt>
                <c:pt idx="2">
                  <c:v>#N/A</c:v>
                </c:pt>
                <c:pt idx="3">
                  <c:v>0.99</c:v>
                </c:pt>
                <c:pt idx="4">
                  <c:v>#N/A</c:v>
                </c:pt>
                <c:pt idx="5">
                  <c:v>0.72</c:v>
                </c:pt>
                <c:pt idx="6">
                  <c:v>#N/A</c:v>
                </c:pt>
                <c:pt idx="7">
                  <c:v>0.94</c:v>
                </c:pt>
                <c:pt idx="8">
                  <c:v>#N/A</c:v>
                </c:pt>
                <c:pt idx="9">
                  <c:v>0.6</c:v>
                </c:pt>
              </c:numCache>
            </c:numRef>
          </c:val>
          <c:extLst>
            <c:ext xmlns:c16="http://schemas.microsoft.com/office/drawing/2014/chart" uri="{C3380CC4-5D6E-409C-BE32-E72D297353CC}">
              <c16:uniqueId val="{00000004-443A-4371-8DCA-61E8892F03A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1.66</c:v>
                </c:pt>
                <c:pt idx="2">
                  <c:v>#N/A</c:v>
                </c:pt>
                <c:pt idx="3">
                  <c:v>1.47</c:v>
                </c:pt>
                <c:pt idx="4">
                  <c:v>#N/A</c:v>
                </c:pt>
                <c:pt idx="5">
                  <c:v>1.54</c:v>
                </c:pt>
                <c:pt idx="6">
                  <c:v>#N/A</c:v>
                </c:pt>
                <c:pt idx="7">
                  <c:v>1.39</c:v>
                </c:pt>
                <c:pt idx="8">
                  <c:v>#N/A</c:v>
                </c:pt>
                <c:pt idx="9">
                  <c:v>1.6</c:v>
                </c:pt>
              </c:numCache>
            </c:numRef>
          </c:val>
          <c:extLst>
            <c:ext xmlns:c16="http://schemas.microsoft.com/office/drawing/2014/chart" uri="{C3380CC4-5D6E-409C-BE32-E72D297353CC}">
              <c16:uniqueId val="{00000005-443A-4371-8DCA-61E8892F03A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2.4900000000000002</c:v>
                </c:pt>
                <c:pt idx="2">
                  <c:v>#N/A</c:v>
                </c:pt>
                <c:pt idx="3">
                  <c:v>3.02</c:v>
                </c:pt>
                <c:pt idx="4">
                  <c:v>#N/A</c:v>
                </c:pt>
                <c:pt idx="5">
                  <c:v>3.27</c:v>
                </c:pt>
                <c:pt idx="6">
                  <c:v>#N/A</c:v>
                </c:pt>
                <c:pt idx="7">
                  <c:v>3.48</c:v>
                </c:pt>
                <c:pt idx="8">
                  <c:v>#N/A</c:v>
                </c:pt>
                <c:pt idx="9">
                  <c:v>3.29</c:v>
                </c:pt>
              </c:numCache>
            </c:numRef>
          </c:val>
          <c:extLst>
            <c:ext xmlns:c16="http://schemas.microsoft.com/office/drawing/2014/chart" uri="{C3380CC4-5D6E-409C-BE32-E72D297353CC}">
              <c16:uniqueId val="{00000006-443A-4371-8DCA-61E8892F03A3}"/>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10.18</c:v>
                </c:pt>
                <c:pt idx="2">
                  <c:v>#N/A</c:v>
                </c:pt>
                <c:pt idx="3">
                  <c:v>9.31</c:v>
                </c:pt>
                <c:pt idx="4">
                  <c:v>#N/A</c:v>
                </c:pt>
                <c:pt idx="5">
                  <c:v>9.07</c:v>
                </c:pt>
                <c:pt idx="6">
                  <c:v>#N/A</c:v>
                </c:pt>
                <c:pt idx="7">
                  <c:v>9.06</c:v>
                </c:pt>
                <c:pt idx="8">
                  <c:v>#N/A</c:v>
                </c:pt>
                <c:pt idx="9">
                  <c:v>8.7100000000000009</c:v>
                </c:pt>
              </c:numCache>
            </c:numRef>
          </c:val>
          <c:extLst>
            <c:ext xmlns:c16="http://schemas.microsoft.com/office/drawing/2014/chart" uri="{C3380CC4-5D6E-409C-BE32-E72D297353CC}">
              <c16:uniqueId val="{00000007-443A-4371-8DCA-61E8892F03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7.68</c:v>
                </c:pt>
                <c:pt idx="2">
                  <c:v>#N/A</c:v>
                </c:pt>
                <c:pt idx="3">
                  <c:v>7.76</c:v>
                </c:pt>
                <c:pt idx="4">
                  <c:v>#N/A</c:v>
                </c:pt>
                <c:pt idx="5">
                  <c:v>8.09</c:v>
                </c:pt>
                <c:pt idx="6">
                  <c:v>#N/A</c:v>
                </c:pt>
                <c:pt idx="7">
                  <c:v>6.99</c:v>
                </c:pt>
                <c:pt idx="8">
                  <c:v>#N/A</c:v>
                </c:pt>
                <c:pt idx="9">
                  <c:v>10.72</c:v>
                </c:pt>
              </c:numCache>
            </c:numRef>
          </c:val>
          <c:extLst>
            <c:ext xmlns:c16="http://schemas.microsoft.com/office/drawing/2014/chart" uri="{C3380CC4-5D6E-409C-BE32-E72D297353CC}">
              <c16:uniqueId val="{00000008-443A-4371-8DCA-61E8892F03A3}"/>
            </c:ext>
          </c:extLst>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0.48</c:v>
                </c:pt>
                <c:pt idx="2">
                  <c:v>#N/A</c:v>
                </c:pt>
                <c:pt idx="3">
                  <c:v>1.1100000000000001</c:v>
                </c:pt>
                <c:pt idx="4">
                  <c:v>#N/A</c:v>
                </c:pt>
                <c:pt idx="5">
                  <c:v>7.43</c:v>
                </c:pt>
                <c:pt idx="6">
                  <c:v>#N/A</c:v>
                </c:pt>
                <c:pt idx="7">
                  <c:v>10.27</c:v>
                </c:pt>
                <c:pt idx="8">
                  <c:v>#N/A</c:v>
                </c:pt>
                <c:pt idx="9">
                  <c:v>11.44</c:v>
                </c:pt>
              </c:numCache>
            </c:numRef>
          </c:val>
          <c:extLst>
            <c:ext xmlns:c16="http://schemas.microsoft.com/office/drawing/2014/chart" uri="{C3380CC4-5D6E-409C-BE32-E72D297353CC}">
              <c16:uniqueId val="{00000009-443A-4371-8DCA-61E8892F03A3}"/>
            </c:ext>
          </c:extLst>
        </c:ser>
        <c:dLbls>
          <c:showLegendKey val="0"/>
          <c:showVal val="0"/>
          <c:showCatName val="0"/>
          <c:showSerName val="0"/>
          <c:showPercent val="0"/>
          <c:showBubbleSize val="0"/>
        </c:dLbls>
        <c:gapWidth val="150"/>
        <c:overlap val="100"/>
        <c:axId val="180287584"/>
        <c:axId val="526757504"/>
      </c:barChart>
      <c:catAx>
        <c:axId val="1802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757504"/>
        <c:crosses val="autoZero"/>
        <c:auto val="1"/>
        <c:lblAlgn val="ctr"/>
        <c:lblOffset val="100"/>
        <c:tickLblSkip val="1"/>
        <c:tickMarkSkip val="1"/>
        <c:noMultiLvlLbl val="0"/>
      </c:catAx>
      <c:valAx>
        <c:axId val="52675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8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1878</c:v>
                </c:pt>
                <c:pt idx="5">
                  <c:v>1819</c:v>
                </c:pt>
                <c:pt idx="8">
                  <c:v>1817</c:v>
                </c:pt>
                <c:pt idx="11">
                  <c:v>1825</c:v>
                </c:pt>
                <c:pt idx="14">
                  <c:v>1850</c:v>
                </c:pt>
              </c:numCache>
            </c:numRef>
          </c:val>
          <c:extLst>
            <c:ext xmlns:c16="http://schemas.microsoft.com/office/drawing/2014/chart" uri="{C3380CC4-5D6E-409C-BE32-E72D297353CC}">
              <c16:uniqueId val="{00000000-8276-4449-9C08-F08B73E76F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76-4449-9C08-F08B73E76F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76-4449-9C08-F08B73E76F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9</c:v>
                </c:pt>
                <c:pt idx="6">
                  <c:v>16</c:v>
                </c:pt>
                <c:pt idx="9">
                  <c:v>25</c:v>
                </c:pt>
                <c:pt idx="12">
                  <c:v>42</c:v>
                </c:pt>
              </c:numCache>
            </c:numRef>
          </c:val>
          <c:extLst>
            <c:ext xmlns:c16="http://schemas.microsoft.com/office/drawing/2014/chart" uri="{C3380CC4-5D6E-409C-BE32-E72D297353CC}">
              <c16:uniqueId val="{00000003-8276-4449-9C08-F08B73E76F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851</c:v>
                </c:pt>
                <c:pt idx="3">
                  <c:v>816</c:v>
                </c:pt>
                <c:pt idx="6">
                  <c:v>880</c:v>
                </c:pt>
                <c:pt idx="9">
                  <c:v>846</c:v>
                </c:pt>
                <c:pt idx="12">
                  <c:v>858</c:v>
                </c:pt>
              </c:numCache>
            </c:numRef>
          </c:val>
          <c:extLst>
            <c:ext xmlns:c16="http://schemas.microsoft.com/office/drawing/2014/chart" uri="{C3380CC4-5D6E-409C-BE32-E72D297353CC}">
              <c16:uniqueId val="{00000004-8276-4449-9C08-F08B73E76F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76-4449-9C08-F08B73E76F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76-4449-9C08-F08B73E76F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1494</c:v>
                </c:pt>
                <c:pt idx="3">
                  <c:v>1464</c:v>
                </c:pt>
                <c:pt idx="6">
                  <c:v>1388</c:v>
                </c:pt>
                <c:pt idx="9">
                  <c:v>1448</c:v>
                </c:pt>
                <c:pt idx="12">
                  <c:v>1582</c:v>
                </c:pt>
              </c:numCache>
            </c:numRef>
          </c:val>
          <c:extLst>
            <c:ext xmlns:c16="http://schemas.microsoft.com/office/drawing/2014/chart" uri="{C3380CC4-5D6E-409C-BE32-E72D297353CC}">
              <c16:uniqueId val="{00000007-8276-4449-9C08-F08B73E76FAF}"/>
            </c:ext>
          </c:extLst>
        </c:ser>
        <c:dLbls>
          <c:showLegendKey val="0"/>
          <c:showVal val="0"/>
          <c:showCatName val="0"/>
          <c:showSerName val="0"/>
          <c:showPercent val="0"/>
          <c:showBubbleSize val="0"/>
        </c:dLbls>
        <c:gapWidth val="100"/>
        <c:overlap val="100"/>
        <c:axId val="526759072"/>
        <c:axId val="526759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467</c:v>
                </c:pt>
                <c:pt idx="2">
                  <c:v>#N/A</c:v>
                </c:pt>
                <c:pt idx="3">
                  <c:v>#N/A</c:v>
                </c:pt>
                <c:pt idx="4">
                  <c:v>470</c:v>
                </c:pt>
                <c:pt idx="5">
                  <c:v>#N/A</c:v>
                </c:pt>
                <c:pt idx="6">
                  <c:v>#N/A</c:v>
                </c:pt>
                <c:pt idx="7">
                  <c:v>467</c:v>
                </c:pt>
                <c:pt idx="8">
                  <c:v>#N/A</c:v>
                </c:pt>
                <c:pt idx="9">
                  <c:v>#N/A</c:v>
                </c:pt>
                <c:pt idx="10">
                  <c:v>494</c:v>
                </c:pt>
                <c:pt idx="11">
                  <c:v>#N/A</c:v>
                </c:pt>
                <c:pt idx="12">
                  <c:v>#N/A</c:v>
                </c:pt>
                <c:pt idx="13">
                  <c:v>632</c:v>
                </c:pt>
                <c:pt idx="14">
                  <c:v>#N/A</c:v>
                </c:pt>
              </c:numCache>
            </c:numRef>
          </c:val>
          <c:smooth val="0"/>
          <c:extLst>
            <c:ext xmlns:c16="http://schemas.microsoft.com/office/drawing/2014/chart" uri="{C3380CC4-5D6E-409C-BE32-E72D297353CC}">
              <c16:uniqueId val="{00000008-8276-4449-9C08-F08B73E76FAF}"/>
            </c:ext>
          </c:extLst>
        </c:ser>
        <c:dLbls>
          <c:showLegendKey val="0"/>
          <c:showVal val="0"/>
          <c:showCatName val="0"/>
          <c:showSerName val="0"/>
          <c:showPercent val="0"/>
          <c:showBubbleSize val="0"/>
        </c:dLbls>
        <c:marker val="1"/>
        <c:smooth val="0"/>
        <c:axId val="526759072"/>
        <c:axId val="526759464"/>
      </c:lineChart>
      <c:catAx>
        <c:axId val="52675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759464"/>
        <c:crosses val="autoZero"/>
        <c:auto val="1"/>
        <c:lblAlgn val="ctr"/>
        <c:lblOffset val="100"/>
        <c:tickLblSkip val="1"/>
        <c:tickMarkSkip val="1"/>
        <c:noMultiLvlLbl val="0"/>
      </c:catAx>
      <c:valAx>
        <c:axId val="526759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75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19819</c:v>
                </c:pt>
                <c:pt idx="5">
                  <c:v>19616</c:v>
                </c:pt>
                <c:pt idx="8">
                  <c:v>19442</c:v>
                </c:pt>
                <c:pt idx="11">
                  <c:v>19100</c:v>
                </c:pt>
                <c:pt idx="14">
                  <c:v>18240</c:v>
                </c:pt>
              </c:numCache>
            </c:numRef>
          </c:val>
          <c:extLst>
            <c:ext xmlns:c16="http://schemas.microsoft.com/office/drawing/2014/chart" uri="{C3380CC4-5D6E-409C-BE32-E72D297353CC}">
              <c16:uniqueId val="{00000000-5CFA-46A6-8091-B754B8A43C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4810</c:v>
                </c:pt>
                <c:pt idx="5">
                  <c:v>5298</c:v>
                </c:pt>
                <c:pt idx="8">
                  <c:v>5390</c:v>
                </c:pt>
                <c:pt idx="11">
                  <c:v>5118</c:v>
                </c:pt>
                <c:pt idx="14">
                  <c:v>4923</c:v>
                </c:pt>
              </c:numCache>
            </c:numRef>
          </c:val>
          <c:extLst>
            <c:ext xmlns:c16="http://schemas.microsoft.com/office/drawing/2014/chart" uri="{C3380CC4-5D6E-409C-BE32-E72D297353CC}">
              <c16:uniqueId val="{00000001-5CFA-46A6-8091-B754B8A43C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1766</c:v>
                </c:pt>
                <c:pt idx="5">
                  <c:v>2571</c:v>
                </c:pt>
                <c:pt idx="8">
                  <c:v>3604</c:v>
                </c:pt>
                <c:pt idx="11">
                  <c:v>5679</c:v>
                </c:pt>
                <c:pt idx="14">
                  <c:v>6152</c:v>
                </c:pt>
              </c:numCache>
            </c:numRef>
          </c:val>
          <c:extLst>
            <c:ext xmlns:c16="http://schemas.microsoft.com/office/drawing/2014/chart" uri="{C3380CC4-5D6E-409C-BE32-E72D297353CC}">
              <c16:uniqueId val="{00000002-5CFA-46A6-8091-B754B8A43C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FA-46A6-8091-B754B8A43C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FA-46A6-8091-B754B8A43C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FA-46A6-8091-B754B8A43C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2725</c:v>
                </c:pt>
                <c:pt idx="3">
                  <c:v>2831</c:v>
                </c:pt>
                <c:pt idx="6">
                  <c:v>2884</c:v>
                </c:pt>
                <c:pt idx="9">
                  <c:v>2928</c:v>
                </c:pt>
                <c:pt idx="12">
                  <c:v>2918</c:v>
                </c:pt>
              </c:numCache>
            </c:numRef>
          </c:val>
          <c:extLst>
            <c:ext xmlns:c16="http://schemas.microsoft.com/office/drawing/2014/chart" uri="{C3380CC4-5D6E-409C-BE32-E72D297353CC}">
              <c16:uniqueId val="{00000006-5CFA-46A6-8091-B754B8A43C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c:v>
                </c:pt>
                <c:pt idx="3">
                  <c:v>218</c:v>
                </c:pt>
                <c:pt idx="6">
                  <c:v>306</c:v>
                </c:pt>
                <c:pt idx="9">
                  <c:v>366</c:v>
                </c:pt>
                <c:pt idx="12">
                  <c:v>310</c:v>
                </c:pt>
              </c:numCache>
            </c:numRef>
          </c:val>
          <c:extLst>
            <c:ext xmlns:c16="http://schemas.microsoft.com/office/drawing/2014/chart" uri="{C3380CC4-5D6E-409C-BE32-E72D297353CC}">
              <c16:uniqueId val="{00000007-5CFA-46A6-8091-B754B8A43C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10775</c:v>
                </c:pt>
                <c:pt idx="3">
                  <c:v>10964</c:v>
                </c:pt>
                <c:pt idx="6">
                  <c:v>10473</c:v>
                </c:pt>
                <c:pt idx="9">
                  <c:v>9531</c:v>
                </c:pt>
                <c:pt idx="12">
                  <c:v>8998</c:v>
                </c:pt>
              </c:numCache>
            </c:numRef>
          </c:val>
          <c:extLst>
            <c:ext xmlns:c16="http://schemas.microsoft.com/office/drawing/2014/chart" uri="{C3380CC4-5D6E-409C-BE32-E72D297353CC}">
              <c16:uniqueId val="{00000008-5CFA-46A6-8091-B754B8A43C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FA-46A6-8091-B754B8A43C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16240</c:v>
                </c:pt>
                <c:pt idx="3">
                  <c:v>16641</c:v>
                </c:pt>
                <c:pt idx="6">
                  <c:v>16920</c:v>
                </c:pt>
                <c:pt idx="9">
                  <c:v>17328</c:v>
                </c:pt>
                <c:pt idx="12">
                  <c:v>17046</c:v>
                </c:pt>
              </c:numCache>
            </c:numRef>
          </c:val>
          <c:extLst>
            <c:ext xmlns:c16="http://schemas.microsoft.com/office/drawing/2014/chart" uri="{C3380CC4-5D6E-409C-BE32-E72D297353CC}">
              <c16:uniqueId val="{0000000A-5CFA-46A6-8091-B754B8A43C14}"/>
            </c:ext>
          </c:extLst>
        </c:ser>
        <c:dLbls>
          <c:showLegendKey val="0"/>
          <c:showVal val="0"/>
          <c:showCatName val="0"/>
          <c:showSerName val="0"/>
          <c:showPercent val="0"/>
          <c:showBubbleSize val="0"/>
        </c:dLbls>
        <c:gapWidth val="100"/>
        <c:overlap val="100"/>
        <c:axId val="526759856"/>
        <c:axId val="526760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3461</c:v>
                </c:pt>
                <c:pt idx="2">
                  <c:v>#N/A</c:v>
                </c:pt>
                <c:pt idx="3">
                  <c:v>#N/A</c:v>
                </c:pt>
                <c:pt idx="4">
                  <c:v>3169</c:v>
                </c:pt>
                <c:pt idx="5">
                  <c:v>#N/A</c:v>
                </c:pt>
                <c:pt idx="6">
                  <c:v>#N/A</c:v>
                </c:pt>
                <c:pt idx="7">
                  <c:v>2147</c:v>
                </c:pt>
                <c:pt idx="8">
                  <c:v>#N/A</c:v>
                </c:pt>
                <c:pt idx="9">
                  <c:v>#N/A</c:v>
                </c:pt>
                <c:pt idx="10">
                  <c:v>257</c:v>
                </c:pt>
                <c:pt idx="11">
                  <c:v>#N/A</c:v>
                </c:pt>
                <c:pt idx="12">
                  <c:v>#N/A</c:v>
                </c:pt>
                <c:pt idx="13">
                  <c:v>0</c:v>
                </c:pt>
                <c:pt idx="14">
                  <c:v>#N/A</c:v>
                </c:pt>
              </c:numCache>
            </c:numRef>
          </c:val>
          <c:smooth val="0"/>
          <c:extLst>
            <c:ext xmlns:c16="http://schemas.microsoft.com/office/drawing/2014/chart" uri="{C3380CC4-5D6E-409C-BE32-E72D297353CC}">
              <c16:uniqueId val="{0000000B-5CFA-46A6-8091-B754B8A43C14}"/>
            </c:ext>
          </c:extLst>
        </c:ser>
        <c:dLbls>
          <c:showLegendKey val="0"/>
          <c:showVal val="0"/>
          <c:showCatName val="0"/>
          <c:showSerName val="0"/>
          <c:showPercent val="0"/>
          <c:showBubbleSize val="0"/>
        </c:dLbls>
        <c:marker val="1"/>
        <c:smooth val="0"/>
        <c:axId val="526759856"/>
        <c:axId val="526760248"/>
      </c:lineChart>
      <c:catAx>
        <c:axId val="52675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760248"/>
        <c:crosses val="autoZero"/>
        <c:auto val="1"/>
        <c:lblAlgn val="ctr"/>
        <c:lblOffset val="100"/>
        <c:tickLblSkip val="1"/>
        <c:tickMarkSkip val="1"/>
        <c:noMultiLvlLbl val="0"/>
      </c:catAx>
      <c:valAx>
        <c:axId val="52676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75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2441</c:v>
                </c:pt>
                <c:pt idx="1">
                  <c:v>3964</c:v>
                </c:pt>
                <c:pt idx="2">
                  <c:v>4499</c:v>
                </c:pt>
              </c:numCache>
            </c:numRef>
          </c:val>
          <c:extLst>
            <c:ext xmlns:c16="http://schemas.microsoft.com/office/drawing/2014/chart" uri="{C3380CC4-5D6E-409C-BE32-E72D297353CC}">
              <c16:uniqueId val="{00000000-5DE4-4BFC-82F5-4C392C4BC6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332</c:v>
                </c:pt>
                <c:pt idx="2">
                  <c:v>332</c:v>
                </c:pt>
              </c:numCache>
            </c:numRef>
          </c:val>
          <c:extLst>
            <c:ext xmlns:c16="http://schemas.microsoft.com/office/drawing/2014/chart" uri="{C3380CC4-5D6E-409C-BE32-E72D297353CC}">
              <c16:uniqueId val="{00000001-5DE4-4BFC-82F5-4C392C4BC6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556</c:v>
                </c:pt>
                <c:pt idx="1">
                  <c:v>713</c:v>
                </c:pt>
                <c:pt idx="2">
                  <c:v>666</c:v>
                </c:pt>
              </c:numCache>
            </c:numRef>
          </c:val>
          <c:extLst>
            <c:ext xmlns:c16="http://schemas.microsoft.com/office/drawing/2014/chart" uri="{C3380CC4-5D6E-409C-BE32-E72D297353CC}">
              <c16:uniqueId val="{00000002-5DE4-4BFC-82F5-4C392C4BC663}"/>
            </c:ext>
          </c:extLst>
        </c:ser>
        <c:dLbls>
          <c:showLegendKey val="0"/>
          <c:showVal val="0"/>
          <c:showCatName val="0"/>
          <c:showSerName val="0"/>
          <c:showPercent val="0"/>
          <c:showBubbleSize val="0"/>
        </c:dLbls>
        <c:gapWidth val="120"/>
        <c:overlap val="100"/>
        <c:axId val="526760640"/>
        <c:axId val="526758288"/>
      </c:barChart>
      <c:catAx>
        <c:axId val="5267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758288"/>
        <c:crosses val="autoZero"/>
        <c:auto val="1"/>
        <c:lblAlgn val="ctr"/>
        <c:lblOffset val="100"/>
        <c:tickLblSkip val="1"/>
        <c:tickMarkSkip val="1"/>
        <c:noMultiLvlLbl val="0"/>
      </c:catAx>
      <c:valAx>
        <c:axId val="526758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7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元利償還金について、借入先の利率見直しに伴い低利率の起債に置き換わったことで利子は６百万円減となったが、令和元年度に発行した小中学校エアコン整備事業の元利償還が開始</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したこと等に伴い、元金は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百万円増となっている。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に、小中学校屋内運動場長寿命化整備、橋詰又吉線道路整備等に係る起債が控えており、実質公債費比率は今後悪化することが見込まれる。交付税措置のない起債発行をできるだけ行わない等により、地方債現在高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地方債の現在高は近年増加傾向にあり、令和４年度末残高は過去５年で２番目の規模となった。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令和４年度は、病院事業会計の地方債現在高が</a:t>
          </a:r>
          <a:r>
            <a:rPr kumimoji="1" lang="en-US" altLang="ja-JP" sz="1400">
              <a:latin typeface="ＭＳ ゴシック" pitchFamily="49" charset="-128"/>
              <a:ea typeface="ＭＳ ゴシック" pitchFamily="49" charset="-128"/>
            </a:rPr>
            <a:t>515</a:t>
          </a:r>
          <a:r>
            <a:rPr kumimoji="1" lang="ja-JP" altLang="en-US" sz="1400">
              <a:latin typeface="ＭＳ ゴシック" pitchFamily="49" charset="-128"/>
              <a:ea typeface="ＭＳ ゴシック" pitchFamily="49" charset="-128"/>
            </a:rPr>
            <a:t>百万円減少したことで公営企業債等繰入見込額が</a:t>
          </a:r>
          <a:r>
            <a:rPr kumimoji="1" lang="en-US" altLang="ja-JP" sz="1400">
              <a:latin typeface="ＭＳ ゴシック" pitchFamily="49" charset="-128"/>
              <a:ea typeface="ＭＳ ゴシック" pitchFamily="49" charset="-128"/>
            </a:rPr>
            <a:t>533</a:t>
          </a:r>
          <a:r>
            <a:rPr kumimoji="1" lang="ja-JP" altLang="en-US" sz="1400">
              <a:latin typeface="ＭＳ ゴシック" pitchFamily="49" charset="-128"/>
              <a:ea typeface="ＭＳ ゴシック" pitchFamily="49" charset="-128"/>
            </a:rPr>
            <a:t>百万円減となり、将来負担比率は大きく改善した。一方で、小中学校屋内運動場長寿命化整備、橋詰又吉線道路整備、消防庁舎空調設備整備等に係る起債が控えていることから、地方債の現在高は今後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今後も、交付税措置のない起債発行をできるだけ行わない等により、地方債現在高の抑制に努めていく。また、基金の計画的な積み立て等により財政の健全化を図っていく。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百万円の増となっている。主な要因としては、財政調整基金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百万円を積立てた一方で、その他特定目的基金中ふるさとつしま応援基金の取崩額が積立額を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財政調整基金については、災害等の緊急的対応を踏まえ、標準財政規模（約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を確保する必要があると考えており、残高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いた。しかし、少子高齢化、公共施設等の老朽化対応等により、市の財政需要が高まっていくことが見込まれ、また、津島市民病院への支援は地域医療に必要な経費であり、今後も、状況に応じて病院が安定した経営を続けていけるよう支援していく必要があると考えている。社会情勢の変化や制度改正等による歳出増加要因も考慮しつつ、あらゆる事業を選択と集中の視点で見直し、経費の削減、収入の増加策に取り組み、安定した行財政運営を行えるように、引き続き、財政調整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その他特定目的基金については、積み立ての主がふるさとつしま応援基金になるため、市外に積極的にアピールすることにより基金の確保に努めていく。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基金残高は将来負担比率にも大きく影響する要素であり、不要な取り崩しは行わないよう、引き続き取り組んでいく。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　　　：津島市を応援しようとする人々からの寄附金を活用し、個性豊かで活力あるまちづくりに資するため。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歴史・文化のまちづくり基金　：歴史・文化を活かしたまちづくり推進事業の財源として充てるため。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美術館建設基金　　　　　　　：美術館建設のための財源として充てるため。（現状、建設の予定はない）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：市民の国際感覚を高め、もって国際交流の振興を図るため。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百万円の減となった。これは、ふるさとつしま応援基金において、新規寄附金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百万円が減となったためである。その他については大きな増減はない。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つしま応援基金については返礼品の基準等に配慮しつつ、市外に積極的にアピールすることにより基金の確保に努めていく。その他の基金については大きな積立て・取崩しはなく、今後も適切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令和４年度当初予算では、財源不足分として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百万円の繰入れを予算計上していたが、前年度繰越金等の歳入確保や経費の節減等により、予定していた繰入れを全額取り止めた上で、積立金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百万円を令和４年度３月補正予算で予算計上し積み立てたため、財政調整基金は増となった。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財政調整基金については、災害等の緊急的対応を踏まえ、標準財政規模（約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を確保する必要があると考えており、残高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億円程度を目標額としていた。しかし、少子高齢化、公共施設等の老朽化対応等により、市の財政需要が高まっていくことが見込まれ、また、津島市民病院への支援は地域医療に必要な経費であり、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今後も、状況に応じて病院が安定した経営を続けていけるよう支援していく必要があると考えている。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情勢の変化や制度改正等による歳出増加要因も考慮しつつ、あらゆる事業を選択と集中の視点で見直し、経費の削減、収入の増加策に取り組み、安定した行財政運営を行えるように、引き続き、財政調整基金残高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減債基金に関しては前年度からの増減はほぼなかった。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今後、令和３年度に発行した臨時財政対策債（令和７年度償還開始）の償還財源として活用していく。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60,623
58,539
25.09
25,872,868
24,182,354
1,511,204
13,818,182
17,045,946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市内に中心とする企業が少ないこと等により財政基盤が強いとは言えないが、景気の変動による影響は受けにくく、財政力指数は類似団体平均の</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令和４年度においては、昨年度に引き続き、国補正予算に伴う交付税の再算定が行われた影響で基準財政需要額は</a:t>
          </a:r>
          <a:r>
            <a:rPr kumimoji="1" lang="en-US" altLang="ja-JP" sz="1300">
              <a:latin typeface="ＭＳ Ｐゴシック" panose="020B0600070205080204" pitchFamily="50" charset="-128"/>
              <a:ea typeface="ＭＳ Ｐゴシック" panose="020B0600070205080204" pitchFamily="50" charset="-128"/>
            </a:rPr>
            <a:t>487</a:t>
          </a:r>
          <a:r>
            <a:rPr kumimoji="1" lang="ja-JP" altLang="en-US" sz="1300">
              <a:latin typeface="ＭＳ Ｐゴシック" panose="020B0600070205080204" pitchFamily="50" charset="-128"/>
              <a:ea typeface="ＭＳ Ｐゴシック" panose="020B0600070205080204" pitchFamily="50" charset="-128"/>
            </a:rPr>
            <a:t>百万円の増となった。また基準財政収入額についても、前年度に大きな減収を見込んだ市税税収の回復等により</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百万円の増であり、財政力指数としては前年度比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経常収支比率は、分子である経常経費充当一般財源等の増、分母である経常一般財源等・臨時財政対策債の減により、前年度比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経常経費充当一般財源等については、物件費</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百万円、公債費</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百万円、補助費等</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百万円増となったためである。</a:t>
          </a:r>
        </a:p>
        <a:p>
          <a:r>
            <a:rPr kumimoji="1" lang="ja-JP" altLang="en-US" sz="1300">
              <a:latin typeface="ＭＳ Ｐゴシック" panose="020B0600070205080204" pitchFamily="50" charset="-128"/>
              <a:ea typeface="ＭＳ Ｐゴシック" panose="020B0600070205080204" pitchFamily="50" charset="-128"/>
            </a:rPr>
            <a:t>　経常一般財源等は、地方税</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百万円、地方交付税</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百万円と</a:t>
          </a:r>
          <a:r>
            <a:rPr kumimoji="1" lang="en-US" altLang="ja-JP" sz="1300">
              <a:latin typeface="ＭＳ Ｐゴシック" panose="020B0600070205080204" pitchFamily="50" charset="-128"/>
              <a:ea typeface="ＭＳ Ｐゴシック" panose="020B0600070205080204" pitchFamily="50" charset="-128"/>
            </a:rPr>
            <a:t>412</a:t>
          </a:r>
          <a:r>
            <a:rPr kumimoji="1" lang="ja-JP" altLang="en-US" sz="1300">
              <a:latin typeface="ＭＳ Ｐゴシック" panose="020B0600070205080204" pitchFamily="50" charset="-128"/>
              <a:ea typeface="ＭＳ Ｐゴシック" panose="020B0600070205080204" pitchFamily="50" charset="-128"/>
            </a:rPr>
            <a:t>百万円増となったが、臨時財政対策債発行可能額の減</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による影響が大きく、分母全体としては</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百万円の減となっている。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64</xdr:row>
      <xdr:rowOff>7196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21527"/>
          <a:ext cx="8382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62</xdr:row>
      <xdr:rowOff>68580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2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132927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9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64</xdr:row>
      <xdr:rowOff>23283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6282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人件費については、期末手当の減等により</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百万円減、物件費については、国政選挙等による選挙費の増</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、マイクロソフトウェアライセンス切替に伴う使用料の増</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等により</a:t>
          </a:r>
          <a:r>
            <a:rPr kumimoji="1" lang="en-US" altLang="ja-JP" sz="1200">
              <a:latin typeface="ＭＳ Ｐゴシック" panose="020B0600070205080204" pitchFamily="50" charset="-128"/>
              <a:ea typeface="ＭＳ Ｐゴシック" panose="020B0600070205080204" pitchFamily="50" charset="-128"/>
            </a:rPr>
            <a:t>151</a:t>
          </a:r>
          <a:r>
            <a:rPr kumimoji="1" lang="ja-JP" altLang="en-US" sz="1200">
              <a:latin typeface="ＭＳ Ｐゴシック" panose="020B0600070205080204" pitchFamily="50" charset="-128"/>
              <a:ea typeface="ＭＳ Ｐゴシック" panose="020B0600070205080204" pitchFamily="50" charset="-128"/>
            </a:rPr>
            <a:t>百万円増となっている。</a:t>
          </a:r>
        </a:p>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各平均（類似団体、全国、愛知県）よりも低くなっているが、物件費等については、今後、公共施設等の老朽化に伴う維持管理・除却費用等が発生していくため、施設の集約化・複合化事業に着手する等、公共施設の適正管理に努めるとともに、事務事業の見直しにより徹底的な削減に努め、財政の健全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158366</xdr:rowOff>
    </xdr:from>
    <xdr:to>
      <xdr:col>23</xdr:col>
      <xdr:colOff>133350</xdr:colOff>
      <xdr:row>82</xdr:row>
      <xdr:rowOff>21330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5816"/>
          <a:ext cx="838200" cy="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152771</xdr:rowOff>
    </xdr:from>
    <xdr:to>
      <xdr:col>19</xdr:col>
      <xdr:colOff>133350</xdr:colOff>
      <xdr:row>81</xdr:row>
      <xdr:rowOff>158366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0221"/>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7979</xdr:rowOff>
    </xdr:from>
    <xdr:to>
      <xdr:col>15</xdr:col>
      <xdr:colOff>82550</xdr:colOff>
      <xdr:row>81</xdr:row>
      <xdr:rowOff>152771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95429"/>
          <a:ext cx="889000" cy="1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169363</xdr:rowOff>
    </xdr:from>
    <xdr:to>
      <xdr:col>11</xdr:col>
      <xdr:colOff>31750</xdr:colOff>
      <xdr:row>81</xdr:row>
      <xdr:rowOff>7979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85363"/>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141980</xdr:rowOff>
    </xdr:from>
    <xdr:to>
      <xdr:col>23</xdr:col>
      <xdr:colOff>184150</xdr:colOff>
      <xdr:row>82</xdr:row>
      <xdr:rowOff>72130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158507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107566</xdr:rowOff>
    </xdr:from>
    <xdr:to>
      <xdr:col>19</xdr:col>
      <xdr:colOff>184150</xdr:colOff>
      <xdr:row>82</xdr:row>
      <xdr:rowOff>37716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47893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101971</xdr:rowOff>
    </xdr:from>
    <xdr:to>
      <xdr:col>15</xdr:col>
      <xdr:colOff>133350</xdr:colOff>
      <xdr:row>82</xdr:row>
      <xdr:rowOff>32121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42298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128629</xdr:rowOff>
    </xdr:from>
    <xdr:to>
      <xdr:col>11</xdr:col>
      <xdr:colOff>82550</xdr:colOff>
      <xdr:row>81</xdr:row>
      <xdr:rowOff>58779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118563</xdr:rowOff>
    </xdr:from>
    <xdr:to>
      <xdr:col>7</xdr:col>
      <xdr:colOff>31750</xdr:colOff>
      <xdr:row>81</xdr:row>
      <xdr:rowOff>48713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58890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今後も類似団体や近隣市等の平均給与の状況を踏まえながら給与水準の適正化に努める。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85</xdr:row>
      <xdr:rowOff>48986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9134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132443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0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人の</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人となった。類似団体平均は前年度比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人の</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人となっており、令和３年度同様、類似団体平均よりも高い値となった。津島市において、人口減少（△</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60,977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60,623</a:t>
          </a:r>
          <a:r>
            <a:rPr kumimoji="1" lang="ja-JP" altLang="en-US" sz="1300">
              <a:latin typeface="ＭＳ Ｐゴシック" panose="020B0600070205080204" pitchFamily="50" charset="-128"/>
              <a:ea typeface="ＭＳ Ｐゴシック" panose="020B0600070205080204" pitchFamily="50" charset="-128"/>
            </a:rPr>
            <a:t>人）が進んでいることが原因と思われる。</a:t>
          </a:r>
        </a:p>
        <a:p>
          <a:r>
            <a:rPr kumimoji="1" lang="ja-JP" altLang="en-US" sz="1300">
              <a:latin typeface="ＭＳ Ｐゴシック" panose="020B0600070205080204" pitchFamily="50" charset="-128"/>
              <a:ea typeface="ＭＳ Ｐゴシック" panose="020B0600070205080204" pitchFamily="50" charset="-128"/>
            </a:rPr>
            <a:t>　令和４年度に策定した定員適正化計画に基づき、人材育成の推進、デジタル化の推進、民間活力の導入、高齢期職員の活躍推進、働き方改革の推進、多様な任用形態の活用を行い、定員の適正化に努める。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119380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738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119380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6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103294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1147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53022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933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64558</xdr:rowOff>
    </xdr:from>
    <xdr:to>
      <xdr:col>81</xdr:col>
      <xdr:colOff>95250</xdr:colOff>
      <xdr:row>61</xdr:row>
      <xdr:rowOff>166158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36635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となった。（単年度：</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3.94%→5.17%</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の見通しとしては、後年度に、小中学校屋内運動場長寿命化整備、橋詰又吉線道路整備、消防庁舎空調設備整備等等に係る起債が控えており、実質公債費比率は今後悪化することが見込まれる。交付税措置のない起債発行をできるだけ行わない等により、地方債現在高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70696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045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54610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0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86783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将来負担比率は－（参考：△</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）となり、前年度よりもさらに改善した。令和４年度において、公営企業債等繰入見込額が</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百万円減、充当可能基金が</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百万円増となったことが主な要因である。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後年度において、小中学校屋内運動場長寿命化整備、橋詰又吉線道路整備等に係る起債が控えており、分子の地方債現在高は増加していく。一方で、分母の税収・普通交付税の大幅な増は見込めないため、将来負担比率は悪化することが考えられる。今後も、交付税措置のある起債を活用する等、地方債現在高の抑制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168628</xdr:rowOff>
    </xdr:from>
    <xdr:to>
      <xdr:col>77</xdr:col>
      <xdr:colOff>44450</xdr:colOff>
      <xdr:row>15</xdr:row>
      <xdr:rowOff>42898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39747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42898</xdr:rowOff>
    </xdr:from>
    <xdr:to>
      <xdr:col>72</xdr:col>
      <xdr:colOff>203200</xdr:colOff>
      <xdr:row>15</xdr:row>
      <xdr:rowOff>170250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614648"/>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170250</xdr:rowOff>
    </xdr:from>
    <xdr:to>
      <xdr:col>68</xdr:col>
      <xdr:colOff>152400</xdr:colOff>
      <xdr:row>16</xdr:row>
      <xdr:rowOff>47060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42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117828</xdr:rowOff>
    </xdr:from>
    <xdr:to>
      <xdr:col>77</xdr:col>
      <xdr:colOff>95250</xdr:colOff>
      <xdr:row>14</xdr:row>
      <xdr:rowOff>47978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58155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1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163548</xdr:rowOff>
    </xdr:from>
    <xdr:to>
      <xdr:col>73</xdr:col>
      <xdr:colOff>44450</xdr:colOff>
      <xdr:row>15</xdr:row>
      <xdr:rowOff>93698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103875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119450</xdr:rowOff>
    </xdr:from>
    <xdr:to>
      <xdr:col>68</xdr:col>
      <xdr:colOff>203200</xdr:colOff>
      <xdr:row>16</xdr:row>
      <xdr:rowOff>49600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34377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60,623
58,539
25.09
25,872,868
24,182,354
1,511,204
13,818,182
17,045,946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22.6%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人件費（経常経費充当一般財源等）については、市立津島幼稚園の閉園による減</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等により</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百万円減となったが、分母の経常一般財源等（臨時財政対策債含む）も</a:t>
          </a:r>
          <a:r>
            <a:rPr kumimoji="1" lang="en-US" altLang="ja-JP" sz="1200">
              <a:latin typeface="ＭＳ Ｐゴシック" panose="020B0600070205080204" pitchFamily="50" charset="-128"/>
              <a:ea typeface="ＭＳ Ｐゴシック" panose="020B0600070205080204" pitchFamily="50" charset="-128"/>
            </a:rPr>
            <a:t>426</a:t>
          </a:r>
          <a:r>
            <a:rPr kumimoji="1" lang="ja-JP" altLang="en-US" sz="1200">
              <a:latin typeface="ＭＳ Ｐゴシック" panose="020B0600070205080204" pitchFamily="50" charset="-128"/>
              <a:ea typeface="ＭＳ Ｐゴシック" panose="020B0600070205080204" pitchFamily="50" charset="-128"/>
            </a:rPr>
            <a:t>百万円の減となっているため、全体としてはほぼ横ばいとなった。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16.6%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物件費（経常経費充当一般財源等）については、原油価格・物価高騰対策として実施した小中学校給食費無償化事業</a:t>
          </a:r>
          <a:r>
            <a:rPr kumimoji="1" lang="en-US" altLang="ja-JP" sz="1200">
              <a:latin typeface="ＭＳ Ｐゴシック" panose="020B0600070205080204" pitchFamily="50" charset="-128"/>
              <a:ea typeface="ＭＳ Ｐゴシック" panose="020B0600070205080204" pitchFamily="50" charset="-128"/>
            </a:rPr>
            <a:t>(R4.9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R5.3)</a:t>
          </a:r>
          <a:r>
            <a:rPr kumimoji="1" lang="ja-JP" altLang="en-US" sz="1200">
              <a:latin typeface="ＭＳ Ｐゴシック" panose="020B0600070205080204" pitchFamily="50" charset="-128"/>
              <a:ea typeface="ＭＳ Ｐゴシック" panose="020B0600070205080204" pitchFamily="50" charset="-128"/>
            </a:rPr>
            <a:t>による、給食用賄材料費の増</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等により、</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百万円の増となり、分母の経常一般財源等（臨時財政対策債含む）が</a:t>
          </a:r>
          <a:r>
            <a:rPr kumimoji="1" lang="en-US" altLang="ja-JP" sz="1200">
              <a:latin typeface="ＭＳ Ｐゴシック" panose="020B0600070205080204" pitchFamily="50" charset="-128"/>
              <a:ea typeface="ＭＳ Ｐゴシック" panose="020B0600070205080204" pitchFamily="50" charset="-128"/>
            </a:rPr>
            <a:t>426</a:t>
          </a:r>
          <a:r>
            <a:rPr kumimoji="1" lang="ja-JP" altLang="en-US" sz="1200">
              <a:latin typeface="ＭＳ Ｐゴシック" panose="020B0600070205080204" pitchFamily="50" charset="-128"/>
              <a:ea typeface="ＭＳ Ｐゴシック" panose="020B0600070205080204" pitchFamily="50" charset="-128"/>
            </a:rPr>
            <a:t>百万円の減となったため、全体として増加に転じている。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今後も、効率的に事務事業を執行し、経費の節減に努める。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559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559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16</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02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5842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200" baseline="0">
              <a:latin typeface="ＭＳ Ｐゴシック" panose="020B0600070205080204" pitchFamily="50" charset="-128"/>
              <a:ea typeface="ＭＳ Ｐゴシック" panose="020B0600070205080204" pitchFamily="50" charset="-128"/>
            </a:rPr>
            <a:t>0.9%</a:t>
          </a:r>
          <a:r>
            <a:rPr kumimoji="1" lang="ja-JP" altLang="en-US" sz="1200" baseline="0">
              <a:latin typeface="ＭＳ Ｐゴシック" panose="020B0600070205080204" pitchFamily="50" charset="-128"/>
              <a:ea typeface="ＭＳ Ｐゴシック" panose="020B0600070205080204" pitchFamily="50" charset="-128"/>
            </a:rPr>
            <a:t>増の</a:t>
          </a:r>
          <a:r>
            <a:rPr kumimoji="1" lang="en-US" altLang="ja-JP" sz="1200" baseline="0">
              <a:latin typeface="ＭＳ Ｐゴシック" panose="020B0600070205080204" pitchFamily="50" charset="-128"/>
              <a:ea typeface="ＭＳ Ｐゴシック" panose="020B0600070205080204" pitchFamily="50" charset="-128"/>
            </a:rPr>
            <a:t>13.4%</a:t>
          </a:r>
          <a:r>
            <a:rPr kumimoji="1" lang="ja-JP" altLang="en-US" sz="1200" baseline="0">
              <a:latin typeface="ＭＳ Ｐゴシック" panose="020B0600070205080204" pitchFamily="50" charset="-128"/>
              <a:ea typeface="ＭＳ Ｐゴシック" panose="020B0600070205080204" pitchFamily="50" charset="-128"/>
            </a:rPr>
            <a:t>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扶助費（経常経費充当一般財源等）については、施設型等給付費の増</a:t>
          </a:r>
          <a:r>
            <a:rPr kumimoji="1" lang="en-US" altLang="ja-JP" sz="1200" baseline="0">
              <a:latin typeface="ＭＳ Ｐゴシック" panose="020B0600070205080204" pitchFamily="50" charset="-128"/>
              <a:ea typeface="ＭＳ Ｐゴシック" panose="020B0600070205080204" pitchFamily="50" charset="-128"/>
            </a:rPr>
            <a:t>(+55</a:t>
          </a:r>
          <a:r>
            <a:rPr kumimoji="1" lang="ja-JP" altLang="en-US" sz="1200" baseline="0">
              <a:latin typeface="ＭＳ Ｐゴシック" panose="020B0600070205080204" pitchFamily="50" charset="-128"/>
              <a:ea typeface="ＭＳ Ｐゴシック" panose="020B0600070205080204" pitchFamily="50" charset="-128"/>
            </a:rPr>
            <a:t>百万円</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、自立支援給付費の増</a:t>
          </a:r>
          <a:r>
            <a:rPr kumimoji="1" lang="en-US" altLang="ja-JP" sz="1200" baseline="0">
              <a:latin typeface="ＭＳ Ｐゴシック" panose="020B0600070205080204" pitchFamily="50" charset="-128"/>
              <a:ea typeface="ＭＳ Ｐゴシック" panose="020B0600070205080204" pitchFamily="50" charset="-128"/>
            </a:rPr>
            <a:t>(+32</a:t>
          </a:r>
          <a:r>
            <a:rPr kumimoji="1" lang="ja-JP" altLang="en-US" sz="1200" baseline="0">
              <a:latin typeface="ＭＳ Ｐゴシック" panose="020B0600070205080204" pitchFamily="50" charset="-128"/>
              <a:ea typeface="ＭＳ Ｐゴシック" panose="020B0600070205080204" pitchFamily="50" charset="-128"/>
            </a:rPr>
            <a:t>百万円</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、児童扶養手当扶助費の減</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17</a:t>
          </a:r>
          <a:r>
            <a:rPr kumimoji="1" lang="ja-JP" altLang="en-US" sz="1200" baseline="0">
              <a:latin typeface="ＭＳ Ｐゴシック" panose="020B0600070205080204" pitchFamily="50" charset="-128"/>
              <a:ea typeface="ＭＳ Ｐゴシック" panose="020B0600070205080204" pitchFamily="50" charset="-128"/>
            </a:rPr>
            <a:t>百万円</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等により</a:t>
          </a:r>
          <a:r>
            <a:rPr kumimoji="1" lang="en-US" altLang="ja-JP" sz="1200" baseline="0">
              <a:latin typeface="ＭＳ Ｐゴシック" panose="020B0600070205080204" pitchFamily="50" charset="-128"/>
              <a:ea typeface="ＭＳ Ｐゴシック" panose="020B0600070205080204" pitchFamily="50" charset="-128"/>
            </a:rPr>
            <a:t>74</a:t>
          </a:r>
          <a:r>
            <a:rPr kumimoji="1" lang="ja-JP" altLang="en-US" sz="1200" baseline="0">
              <a:latin typeface="ＭＳ Ｐゴシック" panose="020B0600070205080204" pitchFamily="50" charset="-128"/>
              <a:ea typeface="ＭＳ Ｐゴシック" panose="020B0600070205080204" pitchFamily="50" charset="-128"/>
            </a:rPr>
            <a:t>百万円増となり、分母の経常一般財源等（臨時財政対策債含む）が</a:t>
          </a:r>
          <a:r>
            <a:rPr kumimoji="1" lang="en-US" altLang="ja-JP" sz="1200" baseline="0">
              <a:latin typeface="ＭＳ Ｐゴシック" panose="020B0600070205080204" pitchFamily="50" charset="-128"/>
              <a:ea typeface="ＭＳ Ｐゴシック" panose="020B0600070205080204" pitchFamily="50" charset="-128"/>
            </a:rPr>
            <a:t>426</a:t>
          </a:r>
          <a:r>
            <a:rPr kumimoji="1" lang="ja-JP" altLang="en-US" sz="1200" baseline="0">
              <a:latin typeface="ＭＳ Ｐゴシック" panose="020B0600070205080204" pitchFamily="50" charset="-128"/>
              <a:ea typeface="ＭＳ Ｐゴシック" panose="020B0600070205080204" pitchFamily="50" charset="-128"/>
            </a:rPr>
            <a:t>百万円の減となったため、全体として増加に転じている。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119380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2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134620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134620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40657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83820</xdr:rowOff>
    </xdr:from>
    <xdr:to>
      <xdr:col>11</xdr:col>
      <xdr:colOff>60325</xdr:colOff>
      <xdr:row>57</xdr:row>
      <xdr:rowOff>13970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170197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その他経費に係る経常収支比率は、前年度比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11.4%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公共施設の老朽化に伴い施設修繕費の増、少子高齢化に伴い国民健康保険特別会計、介護保険特別会計及び後期高齢者医療特別会計に係る繰出金の増が見込まれる。施設については公共施設等総合管理計画に基づく適正管理に努め、繰出金については各特別会計の経営改善を徹底する等、経費の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39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133350</xdr:rowOff>
    </xdr:from>
    <xdr:to>
      <xdr:col>78</xdr:col>
      <xdr:colOff>69850</xdr:colOff>
      <xdr:row>56</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220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133350</xdr:rowOff>
    </xdr:from>
    <xdr:to>
      <xdr:col>73</xdr:col>
      <xdr:colOff>180975</xdr:colOff>
      <xdr:row>53</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82550</xdr:rowOff>
    </xdr:from>
    <xdr:to>
      <xdr:col>74</xdr:col>
      <xdr:colOff>31750</xdr:colOff>
      <xdr:row>54</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17.1%</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補助費等（経常経費充当一般財源等）については、病院事業負担金・補助金の増</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、上水道事業負担金・補助金の増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等により</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百万円の増となり、分母の経常一般財源等（臨時財政対策債含む）が</a:t>
          </a:r>
          <a:r>
            <a:rPr kumimoji="1" lang="en-US" altLang="ja-JP" sz="1200">
              <a:latin typeface="ＭＳ Ｐゴシック" panose="020B0600070205080204" pitchFamily="50" charset="-128"/>
              <a:ea typeface="ＭＳ Ｐゴシック" panose="020B0600070205080204" pitchFamily="50" charset="-128"/>
            </a:rPr>
            <a:t>426</a:t>
          </a:r>
          <a:r>
            <a:rPr kumimoji="1" lang="ja-JP" altLang="en-US" sz="1200">
              <a:latin typeface="ＭＳ Ｐゴシック" panose="020B0600070205080204" pitchFamily="50" charset="-128"/>
              <a:ea typeface="ＭＳ Ｐゴシック" panose="020B0600070205080204" pitchFamily="50" charset="-128"/>
            </a:rPr>
            <a:t>百万円の減となったため、全体として増加に転じている。</a:t>
          </a:r>
        </a:p>
        <a:p>
          <a:r>
            <a:rPr kumimoji="1" lang="ja-JP" altLang="en-US" sz="1200">
              <a:latin typeface="ＭＳ Ｐゴシック" panose="020B0600070205080204" pitchFamily="50" charset="-128"/>
              <a:ea typeface="ＭＳ Ｐゴシック" panose="020B0600070205080204" pitchFamily="50" charset="-128"/>
            </a:rPr>
            <a:t>　今後も、企業会計の経営改善を徹底する等、経費の削減に努めていく。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借入先の利率見直しに伴い低利率の起債に置き換わったことで利子は６百万円減となったが、令和元年度に発行した小中学校エアコン整備事業の元利償還が開始</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したこと等で元金は</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百万円増となり、公債費全体で</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百万円の増となっている。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後年度に、小中学校屋内運動場長寿命化整備等に係る起債が控えており、経常収支比率も悪化が見込まれる。交付税措置のない起債発行をできるだけ行わない等により、地方債現在高の抑制に努めていく。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83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26415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類似団体と比較して数値が高い要因は、扶助費と補助費等が挙げられ、特に補助費等における、病院事業会計への繰出金が多額であること</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1,346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が特有の要因と考えられる。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52705</xdr:rowOff>
    </xdr:from>
    <xdr:to>
      <xdr:col>82</xdr:col>
      <xdr:colOff>107950</xdr:colOff>
      <xdr:row>77</xdr:row>
      <xdr:rowOff>132714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82905"/>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52705</xdr:rowOff>
    </xdr:from>
    <xdr:to>
      <xdr:col>78</xdr:col>
      <xdr:colOff>69850</xdr:colOff>
      <xdr:row>76</xdr:row>
      <xdr:rowOff>155575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829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155575</xdr:rowOff>
    </xdr:from>
    <xdr:to>
      <xdr:col>73</xdr:col>
      <xdr:colOff>180975</xdr:colOff>
      <xdr:row>76</xdr:row>
      <xdr:rowOff>155575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85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155575</xdr:rowOff>
    </xdr:from>
    <xdr:to>
      <xdr:col>69</xdr:col>
      <xdr:colOff>92075</xdr:colOff>
      <xdr:row>77</xdr:row>
      <xdr:rowOff>132714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8577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81914</xdr:rowOff>
    </xdr:from>
    <xdr:to>
      <xdr:col>82</xdr:col>
      <xdr:colOff>158750</xdr:colOff>
      <xdr:row>78</xdr:row>
      <xdr:rowOff>12064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53991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xdr:rowOff>
    </xdr:from>
    <xdr:to>
      <xdr:col>78</xdr:col>
      <xdr:colOff>120650</xdr:colOff>
      <xdr:row>76</xdr:row>
      <xdr:rowOff>103505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88282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1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104775</xdr:rowOff>
    </xdr:from>
    <xdr:to>
      <xdr:col>74</xdr:col>
      <xdr:colOff>31750</xdr:colOff>
      <xdr:row>77</xdr:row>
      <xdr:rowOff>34925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104775</xdr:rowOff>
    </xdr:from>
    <xdr:to>
      <xdr:col>69</xdr:col>
      <xdr:colOff>142875</xdr:colOff>
      <xdr:row>77</xdr:row>
      <xdr:rowOff>34925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19702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81914</xdr:rowOff>
    </xdr:from>
    <xdr:to>
      <xdr:col>65</xdr:col>
      <xdr:colOff>53975</xdr:colOff>
      <xdr:row>78</xdr:row>
      <xdr:rowOff>12064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29864</xdr:rowOff>
    </xdr:from>
    <xdr:to>
      <xdr:col>29</xdr:col>
      <xdr:colOff>127000</xdr:colOff>
      <xdr:row>18</xdr:row>
      <xdr:rowOff>34179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63589"/>
          <a:ext cx="647700" cy="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18956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5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29864</xdr:rowOff>
    </xdr:from>
    <xdr:to>
      <xdr:col>26</xdr:col>
      <xdr:colOff>50800</xdr:colOff>
      <xdr:row>18</xdr:row>
      <xdr:rowOff>44309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63589"/>
          <a:ext cx="698500" cy="1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44309</xdr:rowOff>
    </xdr:from>
    <xdr:to>
      <xdr:col>22</xdr:col>
      <xdr:colOff>114300</xdr:colOff>
      <xdr:row>18</xdr:row>
      <xdr:rowOff>81142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78034"/>
          <a:ext cx="698500" cy="3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71698</xdr:rowOff>
    </xdr:from>
    <xdr:to>
      <xdr:col>18</xdr:col>
      <xdr:colOff>177800</xdr:colOff>
      <xdr:row>18</xdr:row>
      <xdr:rowOff>81142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05423"/>
          <a:ext cx="698500" cy="9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154829</xdr:rowOff>
    </xdr:from>
    <xdr:to>
      <xdr:col>29</xdr:col>
      <xdr:colOff>177800</xdr:colOff>
      <xdr:row>18</xdr:row>
      <xdr:rowOff>84979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1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171356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150514</xdr:rowOff>
    </xdr:from>
    <xdr:to>
      <xdr:col>26</xdr:col>
      <xdr:colOff>101600</xdr:colOff>
      <xdr:row>18</xdr:row>
      <xdr:rowOff>80664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1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90841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81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164959</xdr:rowOff>
    </xdr:from>
    <xdr:to>
      <xdr:col>22</xdr:col>
      <xdr:colOff>165100</xdr:colOff>
      <xdr:row>18</xdr:row>
      <xdr:rowOff>95109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2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30342</xdr:rowOff>
    </xdr:from>
    <xdr:to>
      <xdr:col>19</xdr:col>
      <xdr:colOff>38100</xdr:colOff>
      <xdr:row>18</xdr:row>
      <xdr:rowOff>131942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116719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20898</xdr:rowOff>
    </xdr:from>
    <xdr:to>
      <xdr:col>15</xdr:col>
      <xdr:colOff>101600</xdr:colOff>
      <xdr:row>18</xdr:row>
      <xdr:rowOff>122498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5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107275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333621</xdr:rowOff>
    </xdr:from>
    <xdr:to>
      <xdr:col>29</xdr:col>
      <xdr:colOff>127000</xdr:colOff>
      <xdr:row>36</xdr:row>
      <xdr:rowOff>67042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43971"/>
          <a:ext cx="647700" cy="7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67042</xdr:rowOff>
    </xdr:from>
    <xdr:to>
      <xdr:col>26</xdr:col>
      <xdr:colOff>50800</xdr:colOff>
      <xdr:row>36</xdr:row>
      <xdr:rowOff>83631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20292"/>
          <a:ext cx="698500" cy="1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83631</xdr:rowOff>
    </xdr:from>
    <xdr:to>
      <xdr:col>22</xdr:col>
      <xdr:colOff>114300</xdr:colOff>
      <xdr:row>36</xdr:row>
      <xdr:rowOff>84513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36881"/>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84513</xdr:rowOff>
    </xdr:from>
    <xdr:to>
      <xdr:col>18</xdr:col>
      <xdr:colOff>177800</xdr:colOff>
      <xdr:row>36</xdr:row>
      <xdr:rowOff>87746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37763"/>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282821</xdr:rowOff>
    </xdr:from>
    <xdr:to>
      <xdr:col>29</xdr:col>
      <xdr:colOff>177800</xdr:colOff>
      <xdr:row>36</xdr:row>
      <xdr:rowOff>41521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9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254898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6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16242</xdr:rowOff>
    </xdr:from>
    <xdr:to>
      <xdr:col>26</xdr:col>
      <xdr:colOff>101600</xdr:colOff>
      <xdr:row>36</xdr:row>
      <xdr:rowOff>117842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6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102619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5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32831</xdr:rowOff>
    </xdr:from>
    <xdr:to>
      <xdr:col>22</xdr:col>
      <xdr:colOff>165100</xdr:colOff>
      <xdr:row>36</xdr:row>
      <xdr:rowOff>134431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8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119208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7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33713</xdr:rowOff>
    </xdr:from>
    <xdr:to>
      <xdr:col>19</xdr:col>
      <xdr:colOff>38100</xdr:colOff>
      <xdr:row>36</xdr:row>
      <xdr:rowOff>135313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8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120090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36946</xdr:rowOff>
    </xdr:from>
    <xdr:to>
      <xdr:col>15</xdr:col>
      <xdr:colOff>101600</xdr:colOff>
      <xdr:row>36</xdr:row>
      <xdr:rowOff>138546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9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123323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7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60,623
58,539
25.09
25,872,868
24,182,354
1,511,204
13,818,182
17,045,946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154826</xdr:rowOff>
    </xdr:from>
    <xdr:to>
      <xdr:col>24</xdr:col>
      <xdr:colOff>63500</xdr:colOff>
      <xdr:row>36</xdr:row>
      <xdr:rowOff>164655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7026"/>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154826</xdr:rowOff>
    </xdr:from>
    <xdr:to>
      <xdr:col>19</xdr:col>
      <xdr:colOff>177800</xdr:colOff>
      <xdr:row>37</xdr:row>
      <xdr:rowOff>46869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7026"/>
          <a:ext cx="889000" cy="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46869</xdr:rowOff>
    </xdr:from>
    <xdr:to>
      <xdr:col>15</xdr:col>
      <xdr:colOff>50800</xdr:colOff>
      <xdr:row>37</xdr:row>
      <xdr:rowOff>124155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0519"/>
          <a:ext cx="8890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93466</xdr:rowOff>
    </xdr:from>
    <xdr:to>
      <xdr:col>10</xdr:col>
      <xdr:colOff>114300</xdr:colOff>
      <xdr:row>37</xdr:row>
      <xdr:rowOff>124155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7116"/>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113855</xdr:rowOff>
    </xdr:from>
    <xdr:to>
      <xdr:col>24</xdr:col>
      <xdr:colOff>114300</xdr:colOff>
      <xdr:row>37</xdr:row>
      <xdr:rowOff>44005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92282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104026</xdr:rowOff>
    </xdr:from>
    <xdr:to>
      <xdr:col>20</xdr:col>
      <xdr:colOff>38100</xdr:colOff>
      <xdr:row>37</xdr:row>
      <xdr:rowOff>34176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25303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167519</xdr:rowOff>
    </xdr:from>
    <xdr:to>
      <xdr:col>15</xdr:col>
      <xdr:colOff>101600</xdr:colOff>
      <xdr:row>37</xdr:row>
      <xdr:rowOff>97669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88796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73355</xdr:rowOff>
    </xdr:from>
    <xdr:to>
      <xdr:col>10</xdr:col>
      <xdr:colOff>165100</xdr:colOff>
      <xdr:row>38</xdr:row>
      <xdr:rowOff>3505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166082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42666</xdr:rowOff>
    </xdr:from>
    <xdr:to>
      <xdr:col>6</xdr:col>
      <xdr:colOff>38100</xdr:colOff>
      <xdr:row>37</xdr:row>
      <xdr:rowOff>144266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148213</xdr:rowOff>
    </xdr:from>
    <xdr:to>
      <xdr:col>24</xdr:col>
      <xdr:colOff>63500</xdr:colOff>
      <xdr:row>58</xdr:row>
      <xdr:rowOff>7286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0863"/>
          <a:ext cx="8382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164726</xdr:rowOff>
    </xdr:from>
    <xdr:to>
      <xdr:col>19</xdr:col>
      <xdr:colOff>177800</xdr:colOff>
      <xdr:row>58</xdr:row>
      <xdr:rowOff>7286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37376"/>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164726</xdr:rowOff>
    </xdr:from>
    <xdr:to>
      <xdr:col>15</xdr:col>
      <xdr:colOff>50800</xdr:colOff>
      <xdr:row>58</xdr:row>
      <xdr:rowOff>84335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7376"/>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84335</xdr:rowOff>
    </xdr:from>
    <xdr:to>
      <xdr:col>10</xdr:col>
      <xdr:colOff>114300</xdr:colOff>
      <xdr:row>58</xdr:row>
      <xdr:rowOff>95950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28435"/>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97413</xdr:rowOff>
    </xdr:from>
    <xdr:to>
      <xdr:col>24</xdr:col>
      <xdr:colOff>114300</xdr:colOff>
      <xdr:row>58</xdr:row>
      <xdr:rowOff>27563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75840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127936</xdr:rowOff>
    </xdr:from>
    <xdr:to>
      <xdr:col>20</xdr:col>
      <xdr:colOff>38100</xdr:colOff>
      <xdr:row>58</xdr:row>
      <xdr:rowOff>58086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49213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113926</xdr:rowOff>
    </xdr:from>
    <xdr:to>
      <xdr:col>15</xdr:col>
      <xdr:colOff>101600</xdr:colOff>
      <xdr:row>58</xdr:row>
      <xdr:rowOff>44076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35203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33535</xdr:rowOff>
    </xdr:from>
    <xdr:to>
      <xdr:col>10</xdr:col>
      <xdr:colOff>165100</xdr:colOff>
      <xdr:row>58</xdr:row>
      <xdr:rowOff>135135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45150</xdr:rowOff>
    </xdr:from>
    <xdr:to>
      <xdr:col>6</xdr:col>
      <xdr:colOff>38100</xdr:colOff>
      <xdr:row>58</xdr:row>
      <xdr:rowOff>146750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60833</xdr:rowOff>
    </xdr:from>
    <xdr:to>
      <xdr:col>24</xdr:col>
      <xdr:colOff>63500</xdr:colOff>
      <xdr:row>78</xdr:row>
      <xdr:rowOff>102896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3933"/>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102896</xdr:rowOff>
    </xdr:from>
    <xdr:to>
      <xdr:col>19</xdr:col>
      <xdr:colOff>177800</xdr:colOff>
      <xdr:row>78</xdr:row>
      <xdr:rowOff>105600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5996"/>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105600</xdr:rowOff>
    </xdr:from>
    <xdr:to>
      <xdr:col>15</xdr:col>
      <xdr:colOff>50800</xdr:colOff>
      <xdr:row>78</xdr:row>
      <xdr:rowOff>106324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870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102476</xdr:rowOff>
    </xdr:from>
    <xdr:to>
      <xdr:col>10</xdr:col>
      <xdr:colOff>114300</xdr:colOff>
      <xdr:row>78</xdr:row>
      <xdr:rowOff>106324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557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10033</xdr:rowOff>
    </xdr:from>
    <xdr:to>
      <xdr:col>24</xdr:col>
      <xdr:colOff>114300</xdr:colOff>
      <xdr:row>78</xdr:row>
      <xdr:rowOff>111633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159910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52096</xdr:rowOff>
    </xdr:from>
    <xdr:to>
      <xdr:col>20</xdr:col>
      <xdr:colOff>38100</xdr:colOff>
      <xdr:row>78</xdr:row>
      <xdr:rowOff>153696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144823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54800</xdr:rowOff>
    </xdr:from>
    <xdr:to>
      <xdr:col>15</xdr:col>
      <xdr:colOff>101600</xdr:colOff>
      <xdr:row>78</xdr:row>
      <xdr:rowOff>156400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147527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55524</xdr:rowOff>
    </xdr:from>
    <xdr:to>
      <xdr:col>10</xdr:col>
      <xdr:colOff>165100</xdr:colOff>
      <xdr:row>78</xdr:row>
      <xdr:rowOff>157124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148251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51676</xdr:rowOff>
    </xdr:from>
    <xdr:to>
      <xdr:col>6</xdr:col>
      <xdr:colOff>38100</xdr:colOff>
      <xdr:row>78</xdr:row>
      <xdr:rowOff>153276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144403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547</xdr:rowOff>
    </xdr:from>
    <xdr:to>
      <xdr:col>24</xdr:col>
      <xdr:colOff>63500</xdr:colOff>
      <xdr:row>96</xdr:row>
      <xdr:rowOff>101784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5974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547</xdr:rowOff>
    </xdr:from>
    <xdr:to>
      <xdr:col>19</xdr:col>
      <xdr:colOff>177800</xdr:colOff>
      <xdr:row>97</xdr:row>
      <xdr:rowOff>85511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59747"/>
          <a:ext cx="889000" cy="25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85511</xdr:rowOff>
    </xdr:from>
    <xdr:to>
      <xdr:col>15</xdr:col>
      <xdr:colOff>50800</xdr:colOff>
      <xdr:row>97</xdr:row>
      <xdr:rowOff>166239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16161"/>
          <a:ext cx="8890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166239</xdr:rowOff>
    </xdr:from>
    <xdr:to>
      <xdr:col>10</xdr:col>
      <xdr:colOff>114300</xdr:colOff>
      <xdr:row>98</xdr:row>
      <xdr:rowOff>82028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96889"/>
          <a:ext cx="889000" cy="8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50984</xdr:rowOff>
    </xdr:from>
    <xdr:to>
      <xdr:col>24</xdr:col>
      <xdr:colOff>114300</xdr:colOff>
      <xdr:row>96</xdr:row>
      <xdr:rowOff>152584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29411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121197</xdr:rowOff>
    </xdr:from>
    <xdr:to>
      <xdr:col>20</xdr:col>
      <xdr:colOff>38100</xdr:colOff>
      <xdr:row>96</xdr:row>
      <xdr:rowOff>51347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42474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0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34711</xdr:rowOff>
    </xdr:from>
    <xdr:to>
      <xdr:col>15</xdr:col>
      <xdr:colOff>101600</xdr:colOff>
      <xdr:row>97</xdr:row>
      <xdr:rowOff>136311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152838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115439</xdr:rowOff>
    </xdr:from>
    <xdr:to>
      <xdr:col>10</xdr:col>
      <xdr:colOff>165100</xdr:colOff>
      <xdr:row>98</xdr:row>
      <xdr:rowOff>45589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62116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39801</xdr:rowOff>
    </xdr:from>
    <xdr:to>
      <xdr:col>55</xdr:col>
      <xdr:colOff>0</xdr:colOff>
      <xdr:row>38</xdr:row>
      <xdr:rowOff>76182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54901"/>
          <a:ext cx="8382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156769</xdr:rowOff>
    </xdr:from>
    <xdr:to>
      <xdr:col>50</xdr:col>
      <xdr:colOff>114300</xdr:colOff>
      <xdr:row>38</xdr:row>
      <xdr:rowOff>76182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71719"/>
          <a:ext cx="889000" cy="11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156769</xdr:rowOff>
    </xdr:from>
    <xdr:to>
      <xdr:col>45</xdr:col>
      <xdr:colOff>177800</xdr:colOff>
      <xdr:row>38</xdr:row>
      <xdr:rowOff>90987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71719"/>
          <a:ext cx="889000" cy="11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82485</xdr:rowOff>
    </xdr:from>
    <xdr:to>
      <xdr:col>41</xdr:col>
      <xdr:colOff>50800</xdr:colOff>
      <xdr:row>38</xdr:row>
      <xdr:rowOff>90987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597585"/>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160451</xdr:rowOff>
    </xdr:from>
    <xdr:to>
      <xdr:col>55</xdr:col>
      <xdr:colOff>50800</xdr:colOff>
      <xdr:row>38</xdr:row>
      <xdr:rowOff>90601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138878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25382</xdr:rowOff>
    </xdr:from>
    <xdr:to>
      <xdr:col>50</xdr:col>
      <xdr:colOff>165100</xdr:colOff>
      <xdr:row>38</xdr:row>
      <xdr:rowOff>126982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118109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105969</xdr:rowOff>
    </xdr:from>
    <xdr:to>
      <xdr:col>46</xdr:col>
      <xdr:colOff>38100</xdr:colOff>
      <xdr:row>32</xdr:row>
      <xdr:rowOff>36119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27246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1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40187</xdr:rowOff>
    </xdr:from>
    <xdr:to>
      <xdr:col>41</xdr:col>
      <xdr:colOff>101600</xdr:colOff>
      <xdr:row>38</xdr:row>
      <xdr:rowOff>141787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132914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31685</xdr:rowOff>
    </xdr:from>
    <xdr:to>
      <xdr:col>36</xdr:col>
      <xdr:colOff>165100</xdr:colOff>
      <xdr:row>38</xdr:row>
      <xdr:rowOff>133285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149812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93096</xdr:rowOff>
    </xdr:from>
    <xdr:to>
      <xdr:col>55</xdr:col>
      <xdr:colOff>0</xdr:colOff>
      <xdr:row>58</xdr:row>
      <xdr:rowOff>26894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65746"/>
          <a:ext cx="838200" cy="10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26894</xdr:rowOff>
    </xdr:from>
    <xdr:to>
      <xdr:col>50</xdr:col>
      <xdr:colOff>114300</xdr:colOff>
      <xdr:row>58</xdr:row>
      <xdr:rowOff>38088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70994"/>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8796</xdr:rowOff>
    </xdr:from>
    <xdr:to>
      <xdr:col>45</xdr:col>
      <xdr:colOff>177800</xdr:colOff>
      <xdr:row>58</xdr:row>
      <xdr:rowOff>38088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52896"/>
          <a:ext cx="8890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8796</xdr:rowOff>
    </xdr:from>
    <xdr:to>
      <xdr:col>41</xdr:col>
      <xdr:colOff>50800</xdr:colOff>
      <xdr:row>58</xdr:row>
      <xdr:rowOff>61664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52896"/>
          <a:ext cx="8890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42296</xdr:rowOff>
    </xdr:from>
    <xdr:to>
      <xdr:col>55</xdr:col>
      <xdr:colOff>50800</xdr:colOff>
      <xdr:row>57</xdr:row>
      <xdr:rowOff>143896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20723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147544</xdr:rowOff>
    </xdr:from>
    <xdr:to>
      <xdr:col>50</xdr:col>
      <xdr:colOff>165100</xdr:colOff>
      <xdr:row>58</xdr:row>
      <xdr:rowOff>77694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158738</xdr:rowOff>
    </xdr:from>
    <xdr:to>
      <xdr:col>46</xdr:col>
      <xdr:colOff>38100</xdr:colOff>
      <xdr:row>58</xdr:row>
      <xdr:rowOff>88888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80015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129446</xdr:rowOff>
    </xdr:from>
    <xdr:to>
      <xdr:col>41</xdr:col>
      <xdr:colOff>101600</xdr:colOff>
      <xdr:row>58</xdr:row>
      <xdr:rowOff>59596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50723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10864</xdr:rowOff>
    </xdr:from>
    <xdr:to>
      <xdr:col>36</xdr:col>
      <xdr:colOff>165100</xdr:colOff>
      <xdr:row>58</xdr:row>
      <xdr:rowOff>112464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103591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19901</xdr:rowOff>
    </xdr:from>
    <xdr:to>
      <xdr:col>55</xdr:col>
      <xdr:colOff>0</xdr:colOff>
      <xdr:row>79</xdr:row>
      <xdr:rowOff>43841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4451"/>
          <a:ext cx="838200" cy="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32829</xdr:rowOff>
    </xdr:from>
    <xdr:to>
      <xdr:col>50</xdr:col>
      <xdr:colOff>114300</xdr:colOff>
      <xdr:row>79</xdr:row>
      <xdr:rowOff>43841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77379"/>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13957</xdr:rowOff>
    </xdr:from>
    <xdr:to>
      <xdr:col>45</xdr:col>
      <xdr:colOff>177800</xdr:colOff>
      <xdr:row>79</xdr:row>
      <xdr:rowOff>32829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87057"/>
          <a:ext cx="889000" cy="1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13957</xdr:rowOff>
    </xdr:from>
    <xdr:to>
      <xdr:col>41</xdr:col>
      <xdr:colOff>50800</xdr:colOff>
      <xdr:row>78</xdr:row>
      <xdr:rowOff>163767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87057"/>
          <a:ext cx="889000" cy="1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140551</xdr:rowOff>
    </xdr:from>
    <xdr:to>
      <xdr:col>55</xdr:col>
      <xdr:colOff>50800</xdr:colOff>
      <xdr:row>79</xdr:row>
      <xdr:rowOff>70701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55478</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164491</xdr:rowOff>
    </xdr:from>
    <xdr:to>
      <xdr:col>50</xdr:col>
      <xdr:colOff>165100</xdr:colOff>
      <xdr:row>79</xdr:row>
      <xdr:rowOff>94641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85768</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82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153479</xdr:rowOff>
    </xdr:from>
    <xdr:to>
      <xdr:col>46</xdr:col>
      <xdr:colOff>38100</xdr:colOff>
      <xdr:row>79</xdr:row>
      <xdr:rowOff>83629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74756</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134607</xdr:rowOff>
    </xdr:from>
    <xdr:to>
      <xdr:col>41</xdr:col>
      <xdr:colOff>101600</xdr:colOff>
      <xdr:row>78</xdr:row>
      <xdr:rowOff>64757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55884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112967</xdr:rowOff>
    </xdr:from>
    <xdr:to>
      <xdr:col>36</xdr:col>
      <xdr:colOff>165100</xdr:colOff>
      <xdr:row>79</xdr:row>
      <xdr:rowOff>43117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34244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170396</xdr:rowOff>
    </xdr:from>
    <xdr:to>
      <xdr:col>55</xdr:col>
      <xdr:colOff>0</xdr:colOff>
      <xdr:row>97</xdr:row>
      <xdr:rowOff>147002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29596"/>
          <a:ext cx="8382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146889</xdr:rowOff>
    </xdr:from>
    <xdr:to>
      <xdr:col>50</xdr:col>
      <xdr:colOff>114300</xdr:colOff>
      <xdr:row>97</xdr:row>
      <xdr:rowOff>147002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77539"/>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146889</xdr:rowOff>
    </xdr:from>
    <xdr:to>
      <xdr:col>45</xdr:col>
      <xdr:colOff>177800</xdr:colOff>
      <xdr:row>98</xdr:row>
      <xdr:rowOff>126695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77539"/>
          <a:ext cx="889000" cy="1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56935</xdr:rowOff>
    </xdr:from>
    <xdr:to>
      <xdr:col>41</xdr:col>
      <xdr:colOff>50800</xdr:colOff>
      <xdr:row>98</xdr:row>
      <xdr:rowOff>126695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59035"/>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119596</xdr:rowOff>
    </xdr:from>
    <xdr:to>
      <xdr:col>55</xdr:col>
      <xdr:colOff>50800</xdr:colOff>
      <xdr:row>97</xdr:row>
      <xdr:rowOff>49746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142473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96202</xdr:rowOff>
    </xdr:from>
    <xdr:to>
      <xdr:col>50</xdr:col>
      <xdr:colOff>165100</xdr:colOff>
      <xdr:row>98</xdr:row>
      <xdr:rowOff>26352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17479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96089</xdr:rowOff>
    </xdr:from>
    <xdr:to>
      <xdr:col>46</xdr:col>
      <xdr:colOff>38100</xdr:colOff>
      <xdr:row>98</xdr:row>
      <xdr:rowOff>26239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75895</xdr:rowOff>
    </xdr:from>
    <xdr:to>
      <xdr:col>41</xdr:col>
      <xdr:colOff>101600</xdr:colOff>
      <xdr:row>99</xdr:row>
      <xdr:rowOff>6045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168622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7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6135</xdr:rowOff>
    </xdr:from>
    <xdr:to>
      <xdr:col>36</xdr:col>
      <xdr:colOff>165100</xdr:colOff>
      <xdr:row>98</xdr:row>
      <xdr:rowOff>107735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55944</xdr:rowOff>
    </xdr:from>
    <xdr:to>
      <xdr:col>85</xdr:col>
      <xdr:colOff>127000</xdr:colOff>
      <xdr:row>77</xdr:row>
      <xdr:rowOff>85737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57594"/>
          <a:ext cx="8382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85737</xdr:rowOff>
    </xdr:from>
    <xdr:to>
      <xdr:col>81</xdr:col>
      <xdr:colOff>50800</xdr:colOff>
      <xdr:row>77</xdr:row>
      <xdr:rowOff>101791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87387"/>
          <a:ext cx="8890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89078</xdr:rowOff>
    </xdr:from>
    <xdr:to>
      <xdr:col>76</xdr:col>
      <xdr:colOff>114300</xdr:colOff>
      <xdr:row>77</xdr:row>
      <xdr:rowOff>101791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90728"/>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84976</xdr:rowOff>
    </xdr:from>
    <xdr:to>
      <xdr:col>71</xdr:col>
      <xdr:colOff>177800</xdr:colOff>
      <xdr:row>77</xdr:row>
      <xdr:rowOff>89078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86626"/>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5144</xdr:rowOff>
    </xdr:from>
    <xdr:to>
      <xdr:col>85</xdr:col>
      <xdr:colOff>177800</xdr:colOff>
      <xdr:row>77</xdr:row>
      <xdr:rowOff>106744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155021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34937</xdr:rowOff>
    </xdr:from>
    <xdr:to>
      <xdr:col>81</xdr:col>
      <xdr:colOff>101600</xdr:colOff>
      <xdr:row>77</xdr:row>
      <xdr:rowOff>136537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127664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50991</xdr:rowOff>
    </xdr:from>
    <xdr:to>
      <xdr:col>76</xdr:col>
      <xdr:colOff>165100</xdr:colOff>
      <xdr:row>77</xdr:row>
      <xdr:rowOff>152591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143718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38278</xdr:rowOff>
    </xdr:from>
    <xdr:to>
      <xdr:col>72</xdr:col>
      <xdr:colOff>38100</xdr:colOff>
      <xdr:row>77</xdr:row>
      <xdr:rowOff>139878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131005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34176</xdr:rowOff>
    </xdr:from>
    <xdr:to>
      <xdr:col>67</xdr:col>
      <xdr:colOff>101600</xdr:colOff>
      <xdr:row>77</xdr:row>
      <xdr:rowOff>135776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126903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2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99047</xdr:rowOff>
    </xdr:from>
    <xdr:to>
      <xdr:col>85</xdr:col>
      <xdr:colOff>127000</xdr:colOff>
      <xdr:row>98</xdr:row>
      <xdr:rowOff>77470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558247"/>
          <a:ext cx="838200" cy="3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99047</xdr:rowOff>
    </xdr:from>
    <xdr:to>
      <xdr:col>81</xdr:col>
      <xdr:colOff>50800</xdr:colOff>
      <xdr:row>97</xdr:row>
      <xdr:rowOff>167627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58247"/>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167627</xdr:rowOff>
    </xdr:from>
    <xdr:to>
      <xdr:col>76</xdr:col>
      <xdr:colOff>114300</xdr:colOff>
      <xdr:row>98</xdr:row>
      <xdr:rowOff>41173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98277"/>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41173</xdr:rowOff>
    </xdr:from>
    <xdr:to>
      <xdr:col>71</xdr:col>
      <xdr:colOff>177800</xdr:colOff>
      <xdr:row>99</xdr:row>
      <xdr:rowOff>4572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43273"/>
          <a:ext cx="889000" cy="1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26670</xdr:rowOff>
    </xdr:from>
    <xdr:to>
      <xdr:col>85</xdr:col>
      <xdr:colOff>177800</xdr:colOff>
      <xdr:row>98</xdr:row>
      <xdr:rowOff>128270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5097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48247</xdr:rowOff>
    </xdr:from>
    <xdr:to>
      <xdr:col>81</xdr:col>
      <xdr:colOff>101600</xdr:colOff>
      <xdr:row>96</xdr:row>
      <xdr:rowOff>149847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166374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2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116827</xdr:rowOff>
    </xdr:from>
    <xdr:to>
      <xdr:col>76</xdr:col>
      <xdr:colOff>165100</xdr:colOff>
      <xdr:row>98</xdr:row>
      <xdr:rowOff>46977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63504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161823</xdr:rowOff>
    </xdr:from>
    <xdr:to>
      <xdr:col>72</xdr:col>
      <xdr:colOff>38100</xdr:colOff>
      <xdr:row>98</xdr:row>
      <xdr:rowOff>91973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108500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125222</xdr:rowOff>
    </xdr:from>
    <xdr:to>
      <xdr:col>67</xdr:col>
      <xdr:colOff>101600</xdr:colOff>
      <xdr:row>99</xdr:row>
      <xdr:rowOff>55372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46499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2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16093</xdr:rowOff>
    </xdr:from>
    <xdr:to>
      <xdr:col>116</xdr:col>
      <xdr:colOff>63500</xdr:colOff>
      <xdr:row>35</xdr:row>
      <xdr:rowOff>51362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016843"/>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51362</xdr:rowOff>
    </xdr:from>
    <xdr:to>
      <xdr:col>111</xdr:col>
      <xdr:colOff>177800</xdr:colOff>
      <xdr:row>35</xdr:row>
      <xdr:rowOff>102634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05211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102634</xdr:rowOff>
    </xdr:from>
    <xdr:to>
      <xdr:col>107</xdr:col>
      <xdr:colOff>50800</xdr:colOff>
      <xdr:row>36</xdr:row>
      <xdr:rowOff>118309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103384"/>
          <a:ext cx="889000" cy="1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55897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106553</xdr:rowOff>
    </xdr:from>
    <xdr:to>
      <xdr:col>102</xdr:col>
      <xdr:colOff>114300</xdr:colOff>
      <xdr:row>36</xdr:row>
      <xdr:rowOff>118309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27875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40712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8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70103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1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136743</xdr:rowOff>
    </xdr:from>
    <xdr:to>
      <xdr:col>116</xdr:col>
      <xdr:colOff>114300</xdr:colOff>
      <xdr:row>35</xdr:row>
      <xdr:rowOff>66893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9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159620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8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562</xdr:rowOff>
    </xdr:from>
    <xdr:to>
      <xdr:col>112</xdr:col>
      <xdr:colOff>38100</xdr:colOff>
      <xdr:row>35</xdr:row>
      <xdr:rowOff>102162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118689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77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51834</xdr:rowOff>
    </xdr:from>
    <xdr:to>
      <xdr:col>107</xdr:col>
      <xdr:colOff>101600</xdr:colOff>
      <xdr:row>35</xdr:row>
      <xdr:rowOff>153434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0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169961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82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67509</xdr:rowOff>
    </xdr:from>
    <xdr:to>
      <xdr:col>102</xdr:col>
      <xdr:colOff>165100</xdr:colOff>
      <xdr:row>36</xdr:row>
      <xdr:rowOff>169109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14186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55753</xdr:rowOff>
    </xdr:from>
    <xdr:to>
      <xdr:col>98</xdr:col>
      <xdr:colOff>38100</xdr:colOff>
      <xdr:row>36</xdr:row>
      <xdr:rowOff>157353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2430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152159</xdr:rowOff>
    </xdr:from>
    <xdr:to>
      <xdr:col>116</xdr:col>
      <xdr:colOff>63500</xdr:colOff>
      <xdr:row>58</xdr:row>
      <xdr:rowOff>160579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96259"/>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143663</xdr:rowOff>
    </xdr:from>
    <xdr:to>
      <xdr:col>111</xdr:col>
      <xdr:colOff>177800</xdr:colOff>
      <xdr:row>58</xdr:row>
      <xdr:rowOff>152159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87763"/>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143663</xdr:rowOff>
    </xdr:from>
    <xdr:to>
      <xdr:col>107</xdr:col>
      <xdr:colOff>50800</xdr:colOff>
      <xdr:row>58</xdr:row>
      <xdr:rowOff>144387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8776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144387</xdr:rowOff>
    </xdr:from>
    <xdr:to>
      <xdr:col>102</xdr:col>
      <xdr:colOff>114300</xdr:colOff>
      <xdr:row>58</xdr:row>
      <xdr:rowOff>144844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884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109779</xdr:rowOff>
    </xdr:from>
    <xdr:to>
      <xdr:col>116</xdr:col>
      <xdr:colOff>114300</xdr:colOff>
      <xdr:row>59</xdr:row>
      <xdr:rowOff>39929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101359</xdr:rowOff>
    </xdr:from>
    <xdr:to>
      <xdr:col>112</xdr:col>
      <xdr:colOff>38100</xdr:colOff>
      <xdr:row>59</xdr:row>
      <xdr:rowOff>31509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22636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3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92863</xdr:rowOff>
    </xdr:from>
    <xdr:to>
      <xdr:col>107</xdr:col>
      <xdr:colOff>101600</xdr:colOff>
      <xdr:row>59</xdr:row>
      <xdr:rowOff>23013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14140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93587</xdr:rowOff>
    </xdr:from>
    <xdr:to>
      <xdr:col>102</xdr:col>
      <xdr:colOff>165100</xdr:colOff>
      <xdr:row>59</xdr:row>
      <xdr:rowOff>23737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14864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94044</xdr:rowOff>
    </xdr:from>
    <xdr:to>
      <xdr:col>98</xdr:col>
      <xdr:colOff>38100</xdr:colOff>
      <xdr:row>59</xdr:row>
      <xdr:rowOff>24194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15321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50220</xdr:rowOff>
    </xdr:from>
    <xdr:to>
      <xdr:col>116</xdr:col>
      <xdr:colOff>63500</xdr:colOff>
      <xdr:row>76</xdr:row>
      <xdr:rowOff>101557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80420"/>
          <a:ext cx="8382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101557</xdr:rowOff>
    </xdr:from>
    <xdr:to>
      <xdr:col>111</xdr:col>
      <xdr:colOff>177800</xdr:colOff>
      <xdr:row>76</xdr:row>
      <xdr:rowOff>117754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31757"/>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117754</xdr:rowOff>
    </xdr:from>
    <xdr:to>
      <xdr:col>107</xdr:col>
      <xdr:colOff>50800</xdr:colOff>
      <xdr:row>77</xdr:row>
      <xdr:rowOff>22983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4795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22983</xdr:rowOff>
    </xdr:from>
    <xdr:to>
      <xdr:col>102</xdr:col>
      <xdr:colOff>114300</xdr:colOff>
      <xdr:row>77</xdr:row>
      <xdr:rowOff>48521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2463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170870</xdr:rowOff>
    </xdr:from>
    <xdr:to>
      <xdr:col>116</xdr:col>
      <xdr:colOff>114300</xdr:colOff>
      <xdr:row>76</xdr:row>
      <xdr:rowOff>101020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22296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88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50757</xdr:rowOff>
    </xdr:from>
    <xdr:to>
      <xdr:col>112</xdr:col>
      <xdr:colOff>38100</xdr:colOff>
      <xdr:row>76</xdr:row>
      <xdr:rowOff>152357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143484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66954</xdr:rowOff>
    </xdr:from>
    <xdr:to>
      <xdr:col>107</xdr:col>
      <xdr:colOff>101600</xdr:colOff>
      <xdr:row>76</xdr:row>
      <xdr:rowOff>168554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13631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8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143633</xdr:rowOff>
    </xdr:from>
    <xdr:to>
      <xdr:col>102</xdr:col>
      <xdr:colOff>165100</xdr:colOff>
      <xdr:row>77</xdr:row>
      <xdr:rowOff>73783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64910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169171</xdr:rowOff>
    </xdr:from>
    <xdr:to>
      <xdr:col>98</xdr:col>
      <xdr:colOff>38100</xdr:colOff>
      <xdr:row>77</xdr:row>
      <xdr:rowOff>99321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90448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普通建設事業費（うち更新設備）、投資及び出資金、繰出金の３項目が類似団体平均値を上回る結果となった。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設備）が上回った要因としては、市施設の老朽化に伴う改修工事等を行ったためである。今後も更新設備費用の増加が見込まれることから、財政を硬直化させないためにも、施設の集約化・複合化事業に着手する等、公共施設の適正管理に努め、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が上回った要因としては、津島市民病院事業会計及び下水道事業会計に対し、追加支援という形で出資金を支出しているためである。企業会計への繰出金については、一般会計と十分に調整を重ねた上で支出していく。</a:t>
          </a:r>
        </a:p>
        <a:p>
          <a:r>
            <a:rPr kumimoji="1" lang="ja-JP" altLang="en-US" sz="1300">
              <a:latin typeface="ＭＳ Ｐゴシック" panose="020B0600070205080204" pitchFamily="50" charset="-128"/>
              <a:ea typeface="ＭＳ Ｐゴシック" panose="020B0600070205080204" pitchFamily="50" charset="-128"/>
            </a:rPr>
            <a:t>　繰出金が上回った要因としては、後期高齢者医療特別会計や介護保険特別会計等への繰出金が増加したためである。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60,623
58,539
25.09
25,872,868
24,182,354
1,511,204
13,818,182
17,045,946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107696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84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23114</xdr:rowOff>
    </xdr:from>
    <xdr:to>
      <xdr:col>19</xdr:col>
      <xdr:colOff>177800</xdr:colOff>
      <xdr:row>34</xdr:row>
      <xdr:rowOff>39116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524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8941</xdr:rowOff>
    </xdr:from>
    <xdr:to>
      <xdr:col>15</xdr:col>
      <xdr:colOff>50800</xdr:colOff>
      <xdr:row>34</xdr:row>
      <xdr:rowOff>23114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3824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71577</xdr:rowOff>
    </xdr:from>
    <xdr:to>
      <xdr:col>10</xdr:col>
      <xdr:colOff>114300</xdr:colOff>
      <xdr:row>34</xdr:row>
      <xdr:rowOff>8941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9427"/>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56896</xdr:rowOff>
    </xdr:from>
    <xdr:to>
      <xdr:col>24</xdr:col>
      <xdr:colOff>114300</xdr:colOff>
      <xdr:row>34</xdr:row>
      <xdr:rowOff>158496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79773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159766</xdr:rowOff>
    </xdr:from>
    <xdr:to>
      <xdr:col>20</xdr:col>
      <xdr:colOff>38100</xdr:colOff>
      <xdr:row>34</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106443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143764</xdr:rowOff>
    </xdr:from>
    <xdr:to>
      <xdr:col>15</xdr:col>
      <xdr:colOff>101600</xdr:colOff>
      <xdr:row>34</xdr:row>
      <xdr:rowOff>73914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129591</xdr:rowOff>
    </xdr:from>
    <xdr:to>
      <xdr:col>10</xdr:col>
      <xdr:colOff>165100</xdr:colOff>
      <xdr:row>34</xdr:row>
      <xdr:rowOff>59741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76268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20777</xdr:rowOff>
    </xdr:from>
    <xdr:to>
      <xdr:col>6</xdr:col>
      <xdr:colOff>38100</xdr:colOff>
      <xdr:row>33</xdr:row>
      <xdr:rowOff>122377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138904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40038</xdr:rowOff>
    </xdr:from>
    <xdr:to>
      <xdr:col>24</xdr:col>
      <xdr:colOff>63500</xdr:colOff>
      <xdr:row>57</xdr:row>
      <xdr:rowOff>13330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41238"/>
          <a:ext cx="838200" cy="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111833</xdr:rowOff>
    </xdr:from>
    <xdr:to>
      <xdr:col>19</xdr:col>
      <xdr:colOff>177800</xdr:colOff>
      <xdr:row>56</xdr:row>
      <xdr:rowOff>40038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27233"/>
          <a:ext cx="889000" cy="6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111833</xdr:rowOff>
    </xdr:from>
    <xdr:to>
      <xdr:col>15</xdr:col>
      <xdr:colOff>50800</xdr:colOff>
      <xdr:row>57</xdr:row>
      <xdr:rowOff>52047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27233"/>
          <a:ext cx="889000" cy="79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52047</xdr:rowOff>
    </xdr:from>
    <xdr:to>
      <xdr:col>10</xdr:col>
      <xdr:colOff>114300</xdr:colOff>
      <xdr:row>57</xdr:row>
      <xdr:rowOff>136576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4697"/>
          <a:ext cx="889000" cy="8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133980</xdr:rowOff>
    </xdr:from>
    <xdr:to>
      <xdr:col>24</xdr:col>
      <xdr:colOff>114300</xdr:colOff>
      <xdr:row>57</xdr:row>
      <xdr:rowOff>64130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48907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160688</xdr:rowOff>
    </xdr:from>
    <xdr:to>
      <xdr:col>20</xdr:col>
      <xdr:colOff>38100</xdr:colOff>
      <xdr:row>56</xdr:row>
      <xdr:rowOff>90838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107365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61033</xdr:rowOff>
    </xdr:from>
    <xdr:to>
      <xdr:col>15</xdr:col>
      <xdr:colOff>101600</xdr:colOff>
      <xdr:row>52</xdr:row>
      <xdr:rowOff>162633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153760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6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xdr:rowOff>
    </xdr:from>
    <xdr:to>
      <xdr:col>10</xdr:col>
      <xdr:colOff>165100</xdr:colOff>
      <xdr:row>57</xdr:row>
      <xdr:rowOff>102847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93974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85776</xdr:rowOff>
    </xdr:from>
    <xdr:to>
      <xdr:col>6</xdr:col>
      <xdr:colOff>38100</xdr:colOff>
      <xdr:row>58</xdr:row>
      <xdr:rowOff>15926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45448</xdr:rowOff>
    </xdr:from>
    <xdr:to>
      <xdr:col>24</xdr:col>
      <xdr:colOff>63500</xdr:colOff>
      <xdr:row>76</xdr:row>
      <xdr:rowOff>82778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75648"/>
          <a:ext cx="838200" cy="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45448</xdr:rowOff>
    </xdr:from>
    <xdr:to>
      <xdr:col>19</xdr:col>
      <xdr:colOff>177800</xdr:colOff>
      <xdr:row>77</xdr:row>
      <xdr:rowOff>77071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75648"/>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77071</xdr:rowOff>
    </xdr:from>
    <xdr:to>
      <xdr:col>15</xdr:col>
      <xdr:colOff>50800</xdr:colOff>
      <xdr:row>77</xdr:row>
      <xdr:rowOff>123972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78721"/>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123972</xdr:rowOff>
    </xdr:from>
    <xdr:to>
      <xdr:col>10</xdr:col>
      <xdr:colOff>114300</xdr:colOff>
      <xdr:row>78</xdr:row>
      <xdr:rowOff>4513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5622"/>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10405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166098</xdr:rowOff>
    </xdr:from>
    <xdr:to>
      <xdr:col>20</xdr:col>
      <xdr:colOff>38100</xdr:colOff>
      <xdr:row>76</xdr:row>
      <xdr:rowOff>96248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1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26271</xdr:rowOff>
    </xdr:from>
    <xdr:to>
      <xdr:col>15</xdr:col>
      <xdr:colOff>101600</xdr:colOff>
      <xdr:row>77</xdr:row>
      <xdr:rowOff>127871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118998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73172</xdr:rowOff>
    </xdr:from>
    <xdr:to>
      <xdr:col>10</xdr:col>
      <xdr:colOff>165100</xdr:colOff>
      <xdr:row>78</xdr:row>
      <xdr:rowOff>3322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165899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125163</xdr:rowOff>
    </xdr:from>
    <xdr:to>
      <xdr:col>6</xdr:col>
      <xdr:colOff>38100</xdr:colOff>
      <xdr:row>78</xdr:row>
      <xdr:rowOff>55313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46440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128532</xdr:rowOff>
    </xdr:from>
    <xdr:to>
      <xdr:col>24</xdr:col>
      <xdr:colOff>63500</xdr:colOff>
      <xdr:row>97</xdr:row>
      <xdr:rowOff>147810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59182"/>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128532</xdr:rowOff>
    </xdr:from>
    <xdr:to>
      <xdr:col>19</xdr:col>
      <xdr:colOff>177800</xdr:colOff>
      <xdr:row>98</xdr:row>
      <xdr:rowOff>25574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9182"/>
          <a:ext cx="889000" cy="6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25574</xdr:rowOff>
    </xdr:from>
    <xdr:to>
      <xdr:col>15</xdr:col>
      <xdr:colOff>50800</xdr:colOff>
      <xdr:row>98</xdr:row>
      <xdr:rowOff>80852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27674"/>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66700</xdr:rowOff>
    </xdr:from>
    <xdr:to>
      <xdr:col>10</xdr:col>
      <xdr:colOff>114300</xdr:colOff>
      <xdr:row>98</xdr:row>
      <xdr:rowOff>80852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880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97010</xdr:rowOff>
    </xdr:from>
    <xdr:to>
      <xdr:col>24</xdr:col>
      <xdr:colOff>114300</xdr:colOff>
      <xdr:row>98</xdr:row>
      <xdr:rowOff>27160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119887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77732</xdr:rowOff>
    </xdr:from>
    <xdr:to>
      <xdr:col>20</xdr:col>
      <xdr:colOff>38100</xdr:colOff>
      <xdr:row>98</xdr:row>
      <xdr:rowOff>7882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24409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8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146224</xdr:rowOff>
    </xdr:from>
    <xdr:to>
      <xdr:col>15</xdr:col>
      <xdr:colOff>101600</xdr:colOff>
      <xdr:row>98</xdr:row>
      <xdr:rowOff>76374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92901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30052</xdr:rowOff>
    </xdr:from>
    <xdr:to>
      <xdr:col>10</xdr:col>
      <xdr:colOff>165100</xdr:colOff>
      <xdr:row>98</xdr:row>
      <xdr:rowOff>131652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148179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15900</xdr:rowOff>
    </xdr:from>
    <xdr:to>
      <xdr:col>6</xdr:col>
      <xdr:colOff>38100</xdr:colOff>
      <xdr:row>98</xdr:row>
      <xdr:rowOff>117500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134027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123317</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8417"/>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123317</xdr:rowOff>
    </xdr:from>
    <xdr:to>
      <xdr:col>45</xdr:col>
      <xdr:colOff>177800</xdr:colOff>
      <xdr:row>38</xdr:row>
      <xdr:rowOff>124079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84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124079</xdr:rowOff>
    </xdr:from>
    <xdr:to>
      <xdr:col>41</xdr:col>
      <xdr:colOff>50800</xdr:colOff>
      <xdr:row>38</xdr:row>
      <xdr:rowOff>124841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91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72517</xdr:rowOff>
    </xdr:from>
    <xdr:to>
      <xdr:col>46</xdr:col>
      <xdr:colOff>38100</xdr:colOff>
      <xdr:row>39</xdr:row>
      <xdr:rowOff>2667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165244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73279</xdr:rowOff>
    </xdr:from>
    <xdr:to>
      <xdr:col>41</xdr:col>
      <xdr:colOff>101600</xdr:colOff>
      <xdr:row>39</xdr:row>
      <xdr:rowOff>3429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166006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74041</xdr:rowOff>
    </xdr:from>
    <xdr:to>
      <xdr:col>36</xdr:col>
      <xdr:colOff>165100</xdr:colOff>
      <xdr:row>39</xdr:row>
      <xdr:rowOff>4191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166768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98419</xdr:rowOff>
    </xdr:from>
    <xdr:to>
      <xdr:col>55</xdr:col>
      <xdr:colOff>0</xdr:colOff>
      <xdr:row>58</xdr:row>
      <xdr:rowOff>112820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2519"/>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96571</xdr:rowOff>
    </xdr:from>
    <xdr:to>
      <xdr:col>50</xdr:col>
      <xdr:colOff>114300</xdr:colOff>
      <xdr:row>58</xdr:row>
      <xdr:rowOff>98419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067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96571</xdr:rowOff>
    </xdr:from>
    <xdr:to>
      <xdr:col>45</xdr:col>
      <xdr:colOff>177800</xdr:colOff>
      <xdr:row>58</xdr:row>
      <xdr:rowOff>132442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0671"/>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84265</xdr:rowOff>
    </xdr:from>
    <xdr:to>
      <xdr:col>41</xdr:col>
      <xdr:colOff>50800</xdr:colOff>
      <xdr:row>58</xdr:row>
      <xdr:rowOff>132442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8365"/>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47619</xdr:rowOff>
    </xdr:from>
    <xdr:to>
      <xdr:col>50</xdr:col>
      <xdr:colOff>165100</xdr:colOff>
      <xdr:row>58</xdr:row>
      <xdr:rowOff>149219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140346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45771</xdr:rowOff>
    </xdr:from>
    <xdr:to>
      <xdr:col>46</xdr:col>
      <xdr:colOff>38100</xdr:colOff>
      <xdr:row>58</xdr:row>
      <xdr:rowOff>147371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138498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81642</xdr:rowOff>
    </xdr:from>
    <xdr:to>
      <xdr:col>41</xdr:col>
      <xdr:colOff>101600</xdr:colOff>
      <xdr:row>59</xdr:row>
      <xdr:rowOff>11792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2919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33465</xdr:rowOff>
    </xdr:from>
    <xdr:to>
      <xdr:col>36</xdr:col>
      <xdr:colOff>165100</xdr:colOff>
      <xdr:row>58</xdr:row>
      <xdr:rowOff>135065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126192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136689</xdr:rowOff>
    </xdr:from>
    <xdr:to>
      <xdr:col>55</xdr:col>
      <xdr:colOff>0</xdr:colOff>
      <xdr:row>77</xdr:row>
      <xdr:rowOff>146101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38339"/>
          <a:ext cx="8382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106781</xdr:rowOff>
    </xdr:from>
    <xdr:to>
      <xdr:col>50</xdr:col>
      <xdr:colOff>114300</xdr:colOff>
      <xdr:row>77</xdr:row>
      <xdr:rowOff>136689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08431"/>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106781</xdr:rowOff>
    </xdr:from>
    <xdr:to>
      <xdr:col>45</xdr:col>
      <xdr:colOff>177800</xdr:colOff>
      <xdr:row>77</xdr:row>
      <xdr:rowOff>142748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08431"/>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142748</xdr:rowOff>
    </xdr:from>
    <xdr:to>
      <xdr:col>41</xdr:col>
      <xdr:colOff>50800</xdr:colOff>
      <xdr:row>78</xdr:row>
      <xdr:rowOff>61748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44398"/>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95301</xdr:rowOff>
    </xdr:from>
    <xdr:to>
      <xdr:col>55</xdr:col>
      <xdr:colOff>50800</xdr:colOff>
      <xdr:row>78</xdr:row>
      <xdr:rowOff>25451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73728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85889</xdr:rowOff>
    </xdr:from>
    <xdr:to>
      <xdr:col>50</xdr:col>
      <xdr:colOff>165100</xdr:colOff>
      <xdr:row>78</xdr:row>
      <xdr:rowOff>16039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7166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8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55981</xdr:rowOff>
    </xdr:from>
    <xdr:to>
      <xdr:col>46</xdr:col>
      <xdr:colOff>38100</xdr:colOff>
      <xdr:row>77</xdr:row>
      <xdr:rowOff>157581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148708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91948</xdr:rowOff>
    </xdr:from>
    <xdr:to>
      <xdr:col>41</xdr:col>
      <xdr:colOff>101600</xdr:colOff>
      <xdr:row>78</xdr:row>
      <xdr:rowOff>22098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13225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10948</xdr:rowOff>
    </xdr:from>
    <xdr:to>
      <xdr:col>36</xdr:col>
      <xdr:colOff>165100</xdr:colOff>
      <xdr:row>78</xdr:row>
      <xdr:rowOff>112548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103675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22788</xdr:rowOff>
    </xdr:from>
    <xdr:to>
      <xdr:col>55</xdr:col>
      <xdr:colOff>0</xdr:colOff>
      <xdr:row>99</xdr:row>
      <xdr:rowOff>62988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4888"/>
          <a:ext cx="838200" cy="2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62988</xdr:rowOff>
    </xdr:from>
    <xdr:to>
      <xdr:col>50</xdr:col>
      <xdr:colOff>114300</xdr:colOff>
      <xdr:row>99</xdr:row>
      <xdr:rowOff>122326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7036538"/>
          <a:ext cx="8890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109786</xdr:rowOff>
    </xdr:from>
    <xdr:to>
      <xdr:col>45</xdr:col>
      <xdr:colOff>177800</xdr:colOff>
      <xdr:row>99</xdr:row>
      <xdr:rowOff>122326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7083336"/>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52522</xdr:rowOff>
    </xdr:from>
    <xdr:to>
      <xdr:col>41</xdr:col>
      <xdr:colOff>50800</xdr:colOff>
      <xdr:row>99</xdr:row>
      <xdr:rowOff>109786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7026072"/>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124421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143438</xdr:rowOff>
    </xdr:from>
    <xdr:to>
      <xdr:col>55</xdr:col>
      <xdr:colOff>50800</xdr:colOff>
      <xdr:row>98</xdr:row>
      <xdr:rowOff>73588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121865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12188</xdr:rowOff>
    </xdr:from>
    <xdr:to>
      <xdr:col>50</xdr:col>
      <xdr:colOff>165100</xdr:colOff>
      <xdr:row>99</xdr:row>
      <xdr:rowOff>113788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104915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71526</xdr:rowOff>
    </xdr:from>
    <xdr:to>
      <xdr:col>46</xdr:col>
      <xdr:colOff>38100</xdr:colOff>
      <xdr:row>100</xdr:row>
      <xdr:rowOff>1676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70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164253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13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58986</xdr:rowOff>
    </xdr:from>
    <xdr:to>
      <xdr:col>41</xdr:col>
      <xdr:colOff>101600</xdr:colOff>
      <xdr:row>99</xdr:row>
      <xdr:rowOff>160586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7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151713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1722</xdr:rowOff>
    </xdr:from>
    <xdr:to>
      <xdr:col>36</xdr:col>
      <xdr:colOff>165100</xdr:colOff>
      <xdr:row>99</xdr:row>
      <xdr:rowOff>103322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94449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83556</xdr:rowOff>
    </xdr:from>
    <xdr:to>
      <xdr:col>85</xdr:col>
      <xdr:colOff>127000</xdr:colOff>
      <xdr:row>38</xdr:row>
      <xdr:rowOff>70891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27206"/>
          <a:ext cx="838200" cy="15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23068</xdr:rowOff>
    </xdr:from>
    <xdr:to>
      <xdr:col>81</xdr:col>
      <xdr:colOff>50800</xdr:colOff>
      <xdr:row>38</xdr:row>
      <xdr:rowOff>70891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38168"/>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11090</xdr:rowOff>
    </xdr:from>
    <xdr:to>
      <xdr:col>76</xdr:col>
      <xdr:colOff>114300</xdr:colOff>
      <xdr:row>38</xdr:row>
      <xdr:rowOff>23068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2619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143175</xdr:rowOff>
    </xdr:from>
    <xdr:to>
      <xdr:col>71</xdr:col>
      <xdr:colOff>177800</xdr:colOff>
      <xdr:row>38</xdr:row>
      <xdr:rowOff>11090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86825"/>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32756</xdr:rowOff>
    </xdr:from>
    <xdr:to>
      <xdr:col>85</xdr:col>
      <xdr:colOff>177800</xdr:colOff>
      <xdr:row>37</xdr:row>
      <xdr:rowOff>134356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11183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20091</xdr:rowOff>
    </xdr:from>
    <xdr:to>
      <xdr:col>81</xdr:col>
      <xdr:colOff>101600</xdr:colOff>
      <xdr:row>38</xdr:row>
      <xdr:rowOff>121691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112818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143718</xdr:rowOff>
    </xdr:from>
    <xdr:to>
      <xdr:col>76</xdr:col>
      <xdr:colOff>165100</xdr:colOff>
      <xdr:row>38</xdr:row>
      <xdr:rowOff>73868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64995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131740</xdr:rowOff>
    </xdr:from>
    <xdr:to>
      <xdr:col>72</xdr:col>
      <xdr:colOff>38100</xdr:colOff>
      <xdr:row>38</xdr:row>
      <xdr:rowOff>61889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53017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92375</xdr:rowOff>
    </xdr:from>
    <xdr:to>
      <xdr:col>67</xdr:col>
      <xdr:colOff>101600</xdr:colOff>
      <xdr:row>38</xdr:row>
      <xdr:rowOff>22524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160674</xdr:rowOff>
    </xdr:from>
    <xdr:to>
      <xdr:col>85</xdr:col>
      <xdr:colOff>127000</xdr:colOff>
      <xdr:row>57</xdr:row>
      <xdr:rowOff>29381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61874"/>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141453</xdr:rowOff>
    </xdr:from>
    <xdr:to>
      <xdr:col>81</xdr:col>
      <xdr:colOff>50800</xdr:colOff>
      <xdr:row>56</xdr:row>
      <xdr:rowOff>160674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71203"/>
          <a:ext cx="889000" cy="19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141453</xdr:rowOff>
    </xdr:from>
    <xdr:to>
      <xdr:col>76</xdr:col>
      <xdr:colOff>114300</xdr:colOff>
      <xdr:row>56</xdr:row>
      <xdr:rowOff>153245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71203"/>
          <a:ext cx="889000" cy="18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153245</xdr:rowOff>
    </xdr:from>
    <xdr:to>
      <xdr:col>71</xdr:col>
      <xdr:colOff>177800</xdr:colOff>
      <xdr:row>58</xdr:row>
      <xdr:rowOff>58166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54445"/>
          <a:ext cx="889000" cy="24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150031</xdr:rowOff>
    </xdr:from>
    <xdr:to>
      <xdr:col>85</xdr:col>
      <xdr:colOff>177800</xdr:colOff>
      <xdr:row>57</xdr:row>
      <xdr:rowOff>80181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128458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109874</xdr:rowOff>
    </xdr:from>
    <xdr:to>
      <xdr:col>81</xdr:col>
      <xdr:colOff>101600</xdr:colOff>
      <xdr:row>57</xdr:row>
      <xdr:rowOff>40024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31151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90653</xdr:rowOff>
    </xdr:from>
    <xdr:to>
      <xdr:col>76</xdr:col>
      <xdr:colOff>165100</xdr:colOff>
      <xdr:row>56</xdr:row>
      <xdr:rowOff>20803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11930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102445</xdr:rowOff>
    </xdr:from>
    <xdr:to>
      <xdr:col>72</xdr:col>
      <xdr:colOff>38100</xdr:colOff>
      <xdr:row>57</xdr:row>
      <xdr:rowOff>32595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23722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7366</xdr:rowOff>
    </xdr:from>
    <xdr:to>
      <xdr:col>67</xdr:col>
      <xdr:colOff>101600</xdr:colOff>
      <xdr:row>58</xdr:row>
      <xdr:rowOff>108966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100093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55944</xdr:rowOff>
    </xdr:from>
    <xdr:to>
      <xdr:col>85</xdr:col>
      <xdr:colOff>127000</xdr:colOff>
      <xdr:row>97</xdr:row>
      <xdr:rowOff>85737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86594"/>
          <a:ext cx="8382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85737</xdr:rowOff>
    </xdr:from>
    <xdr:to>
      <xdr:col>81</xdr:col>
      <xdr:colOff>50800</xdr:colOff>
      <xdr:row>97</xdr:row>
      <xdr:rowOff>101791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16387"/>
          <a:ext cx="8890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89078</xdr:rowOff>
    </xdr:from>
    <xdr:to>
      <xdr:col>76</xdr:col>
      <xdr:colOff>114300</xdr:colOff>
      <xdr:row>97</xdr:row>
      <xdr:rowOff>101791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19728"/>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84976</xdr:rowOff>
    </xdr:from>
    <xdr:to>
      <xdr:col>71</xdr:col>
      <xdr:colOff>177800</xdr:colOff>
      <xdr:row>97</xdr:row>
      <xdr:rowOff>89078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15626"/>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5144</xdr:rowOff>
    </xdr:from>
    <xdr:to>
      <xdr:col>85</xdr:col>
      <xdr:colOff>177800</xdr:colOff>
      <xdr:row>97</xdr:row>
      <xdr:rowOff>106744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155021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34937</xdr:rowOff>
    </xdr:from>
    <xdr:to>
      <xdr:col>81</xdr:col>
      <xdr:colOff>101600</xdr:colOff>
      <xdr:row>97</xdr:row>
      <xdr:rowOff>136537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127664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50991</xdr:rowOff>
    </xdr:from>
    <xdr:to>
      <xdr:col>76</xdr:col>
      <xdr:colOff>165100</xdr:colOff>
      <xdr:row>97</xdr:row>
      <xdr:rowOff>152591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143718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38278</xdr:rowOff>
    </xdr:from>
    <xdr:to>
      <xdr:col>72</xdr:col>
      <xdr:colOff>38100</xdr:colOff>
      <xdr:row>97</xdr:row>
      <xdr:rowOff>139878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131005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34176</xdr:rowOff>
    </xdr:from>
    <xdr:to>
      <xdr:col>67</xdr:col>
      <xdr:colOff>101600</xdr:colOff>
      <xdr:row>97</xdr:row>
      <xdr:rowOff>135776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126903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議会費、衛生費の２費目が類似団体平均値を上回る結果となった。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議会費が上回った要因としては、他団体と比較して議員に対する報酬等が高い水準にあるためである。平成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年４月に行われた津島市議会議員選挙において定員が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名となったため、若干改善傾向にある。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上回った要因としては、津島市民病院事業会計に支出している繰出金が高い水準にあるためである。津島市では、市民病院の経営改善を市の最重要課題と捉え、市本体と病院が一体となって取組を進めていくこととしている。今後も、病院が安定した経営を続けていけるよう、今後も状況に応じて支援していく必要がある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財政調整基金への積立金</a:t>
          </a:r>
          <a:r>
            <a:rPr kumimoji="1" lang="en-US" altLang="ja-JP" sz="1400">
              <a:latin typeface="ＭＳ ゴシック" pitchFamily="49" charset="-128"/>
              <a:ea typeface="ＭＳ ゴシック" pitchFamily="49" charset="-128"/>
            </a:rPr>
            <a:t>988</a:t>
          </a:r>
          <a:r>
            <a:rPr kumimoji="1" lang="ja-JP" altLang="en-US" sz="1400">
              <a:latin typeface="ＭＳ ゴシック" pitchFamily="49" charset="-128"/>
              <a:ea typeface="ＭＳ ゴシック" pitchFamily="49" charset="-128"/>
            </a:rPr>
            <a:t>百万円の減に伴い、実質単年度収支比率が減少した。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近年、実質収支比率が高い状態にあるため、必要な施策に財源を投入し、市民サービスの充実に努める等、効率的かつ効果的な財政運営に取り組んでいく必要がある。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令和４年度の連結実質赤字比率は、５年連続で全会計ともにマイナス（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津島市民病院事業会計においては、これまでと同様に医療職の適切な対応等を背景とした「新型コロナウイルス関連補助金等を最大限に活用」することに努め、新型コロナウイルス感染症患者の入院のための空床確保に対する補助金をはじめ、総額で</a:t>
          </a:r>
          <a:r>
            <a:rPr kumimoji="1" lang="en-US" altLang="ja-JP" sz="1400">
              <a:latin typeface="ＭＳ ゴシック" pitchFamily="49" charset="-128"/>
              <a:ea typeface="ＭＳ ゴシック" pitchFamily="49" charset="-128"/>
            </a:rPr>
            <a:t>874</a:t>
          </a:r>
          <a:r>
            <a:rPr kumimoji="1" lang="ja-JP" altLang="en-US" sz="1400">
              <a:latin typeface="ＭＳ ゴシック" pitchFamily="49" charset="-128"/>
              <a:ea typeface="ＭＳ ゴシック" pitchFamily="49" charset="-128"/>
            </a:rPr>
            <a:t>百万円の交付を受けることができたため、経営は改善している。一方で、新型コロナウイルス感染症の影響が続く中、依然として見通しが立てにくい状況にあり、今後も、状況に応じて病院が安定した経営を続けていけるよう支援していく必要がある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また、一般会計において、実質黒字が高い状態にあるため、必要な施策に財源を投入し、市民サービスの充実に努める等、効率的かつ効果的な財政運営に取り組んでいく必要がある。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25872868</v>
      </c>
      <c r="BO4" s="449"/>
      <c r="BP4" s="449"/>
      <c r="BQ4" s="449"/>
      <c r="BR4" s="449"/>
      <c r="BS4" s="449"/>
      <c r="BT4" s="449"/>
      <c r="BU4" s="450"/>
      <c r="BV4" s="448">
        <v>25992314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10.9</v>
      </c>
      <c r="CU4" s="589"/>
      <c r="CV4" s="589"/>
      <c r="CW4" s="589"/>
      <c r="CX4" s="589"/>
      <c r="CY4" s="589"/>
      <c r="CZ4" s="589"/>
      <c r="DA4" s="590"/>
      <c r="DB4" s="588">
        <v>7.2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24182354</v>
      </c>
      <c r="BO5" s="420"/>
      <c r="BP5" s="420"/>
      <c r="BQ5" s="420"/>
      <c r="BR5" s="420"/>
      <c r="BS5" s="420"/>
      <c r="BT5" s="420"/>
      <c r="BU5" s="421"/>
      <c r="BV5" s="419">
        <v>24942098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92.3</v>
      </c>
      <c r="CU5" s="417"/>
      <c r="CV5" s="417"/>
      <c r="CW5" s="417"/>
      <c r="CX5" s="417"/>
      <c r="CY5" s="417"/>
      <c r="CZ5" s="417"/>
      <c r="DA5" s="418"/>
      <c r="DB5" s="416">
        <v>86.6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1690514</v>
      </c>
      <c r="BO6" s="420"/>
      <c r="BP6" s="420"/>
      <c r="BQ6" s="420"/>
      <c r="BR6" s="420"/>
      <c r="BS6" s="420"/>
      <c r="BT6" s="420"/>
      <c r="BU6" s="421"/>
      <c r="BV6" s="419">
        <v>1050216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94.5</v>
      </c>
      <c r="CU6" s="563"/>
      <c r="CV6" s="563"/>
      <c r="CW6" s="563"/>
      <c r="CX6" s="563"/>
      <c r="CY6" s="563"/>
      <c r="CZ6" s="563"/>
      <c r="DA6" s="564"/>
      <c r="DB6" s="562">
        <v>94.2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179310</v>
      </c>
      <c r="BO7" s="420"/>
      <c r="BP7" s="420"/>
      <c r="BQ7" s="420"/>
      <c r="BR7" s="420"/>
      <c r="BS7" s="420"/>
      <c r="BT7" s="420"/>
      <c r="BU7" s="421"/>
      <c r="BV7" s="419">
        <v>42857</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13818182</v>
      </c>
      <c r="CU7" s="420"/>
      <c r="CV7" s="420"/>
      <c r="CW7" s="420"/>
      <c r="CX7" s="420"/>
      <c r="CY7" s="420"/>
      <c r="CZ7" s="420"/>
      <c r="DA7" s="421"/>
      <c r="DB7" s="419">
        <v>14068150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1511204</v>
      </c>
      <c r="BO8" s="420"/>
      <c r="BP8" s="420"/>
      <c r="BQ8" s="420"/>
      <c r="BR8" s="420"/>
      <c r="BS8" s="420"/>
      <c r="BT8" s="420"/>
      <c r="BU8" s="421"/>
      <c r="BV8" s="419">
        <v>1007359</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0.73</v>
      </c>
      <c r="CU8" s="523"/>
      <c r="CV8" s="523"/>
      <c r="CW8" s="523"/>
      <c r="CX8" s="523"/>
      <c r="CY8" s="523"/>
      <c r="CZ8" s="523"/>
      <c r="DA8" s="524"/>
      <c r="DB8" s="522">
        <v>0.75</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60942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503845</v>
      </c>
      <c r="BO9" s="420"/>
      <c r="BP9" s="420"/>
      <c r="BQ9" s="420"/>
      <c r="BR9" s="420"/>
      <c r="BS9" s="420"/>
      <c r="BT9" s="420"/>
      <c r="BU9" s="421"/>
      <c r="BV9" s="419">
        <v>-88232</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9</v>
      </c>
      <c r="CU9" s="417"/>
      <c r="CV9" s="417"/>
      <c r="CW9" s="417"/>
      <c r="CX9" s="417"/>
      <c r="CY9" s="417"/>
      <c r="CZ9" s="417"/>
      <c r="DA9" s="418"/>
      <c r="DB9" s="416">
        <v>8.5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63431</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535026</v>
      </c>
      <c r="BO10" s="420"/>
      <c r="BP10" s="420"/>
      <c r="BQ10" s="420"/>
      <c r="BR10" s="420"/>
      <c r="BS10" s="420"/>
      <c r="BT10" s="420"/>
      <c r="BU10" s="421"/>
      <c r="BV10" s="419">
        <v>1523182</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96</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60623</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133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58539</v>
      </c>
      <c r="S13" s="507"/>
      <c r="T13" s="507"/>
      <c r="U13" s="507"/>
      <c r="V13" s="508"/>
      <c r="W13" s="509" t="s">
        <v>144</v>
      </c>
      <c r="X13" s="405"/>
      <c r="Y13" s="405"/>
      <c r="Z13" s="405"/>
      <c r="AA13" s="405"/>
      <c r="AB13" s="406"/>
      <c r="AC13" s="372">
        <v>528</v>
      </c>
      <c r="AD13" s="373"/>
      <c r="AE13" s="373"/>
      <c r="AF13" s="373"/>
      <c r="AG13" s="374"/>
      <c r="AH13" s="372">
        <v>538</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1038871</v>
      </c>
      <c r="BO13" s="420"/>
      <c r="BP13" s="420"/>
      <c r="BQ13" s="420"/>
      <c r="BR13" s="420"/>
      <c r="BS13" s="420"/>
      <c r="BT13" s="420"/>
      <c r="BU13" s="421"/>
      <c r="BV13" s="419">
        <v>1434950</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4.3</v>
      </c>
      <c r="CU13" s="417"/>
      <c r="CV13" s="417"/>
      <c r="CW13" s="417"/>
      <c r="CX13" s="417"/>
      <c r="CY13" s="417"/>
      <c r="CZ13" s="417"/>
      <c r="DA13" s="418"/>
      <c r="DB13" s="416">
        <v>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60977</v>
      </c>
      <c r="S14" s="507"/>
      <c r="T14" s="507"/>
      <c r="U14" s="507"/>
      <c r="V14" s="508"/>
      <c r="W14" s="510"/>
      <c r="X14" s="408"/>
      <c r="Y14" s="408"/>
      <c r="Z14" s="408"/>
      <c r="AA14" s="408"/>
      <c r="AB14" s="409"/>
      <c r="AC14" s="499">
        <v>1.8</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v>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143</v>
      </c>
      <c r="N15" s="504"/>
      <c r="O15" s="504"/>
      <c r="P15" s="504"/>
      <c r="Q15" s="505"/>
      <c r="R15" s="506">
        <v>59244</v>
      </c>
      <c r="S15" s="507"/>
      <c r="T15" s="507"/>
      <c r="U15" s="507"/>
      <c r="V15" s="508"/>
      <c r="W15" s="509" t="s">
        <v>151</v>
      </c>
      <c r="X15" s="405"/>
      <c r="Y15" s="405"/>
      <c r="Z15" s="405"/>
      <c r="AA15" s="405"/>
      <c r="AB15" s="406"/>
      <c r="AC15" s="372">
        <v>8728</v>
      </c>
      <c r="AD15" s="373"/>
      <c r="AE15" s="373"/>
      <c r="AF15" s="373"/>
      <c r="AG15" s="374"/>
      <c r="AH15" s="372">
        <v>8917</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8052418</v>
      </c>
      <c r="BO15" s="449"/>
      <c r="BP15" s="449"/>
      <c r="BQ15" s="449"/>
      <c r="BR15" s="449"/>
      <c r="BS15" s="449"/>
      <c r="BT15" s="449"/>
      <c r="BU15" s="450"/>
      <c r="BV15" s="448">
        <v>7746635</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29.8</v>
      </c>
      <c r="AD16" s="500"/>
      <c r="AE16" s="500"/>
      <c r="AF16" s="500"/>
      <c r="AG16" s="501"/>
      <c r="AH16" s="499">
        <v>30.3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11322609</v>
      </c>
      <c r="BO16" s="420"/>
      <c r="BP16" s="420"/>
      <c r="BQ16" s="420"/>
      <c r="BR16" s="420"/>
      <c r="BS16" s="420"/>
      <c r="BT16" s="420"/>
      <c r="BU16" s="421"/>
      <c r="BV16" s="419">
        <v>10835608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20009</v>
      </c>
      <c r="AD17" s="373"/>
      <c r="AE17" s="373"/>
      <c r="AF17" s="373"/>
      <c r="AG17" s="374"/>
      <c r="AH17" s="372">
        <v>20012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10214262</v>
      </c>
      <c r="BO17" s="420"/>
      <c r="BP17" s="420"/>
      <c r="BQ17" s="420"/>
      <c r="BR17" s="420"/>
      <c r="BS17" s="420"/>
      <c r="BT17" s="420"/>
      <c r="BU17" s="421"/>
      <c r="BV17" s="419">
        <v>9807402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25.09</v>
      </c>
      <c r="M18" s="472"/>
      <c r="N18" s="472"/>
      <c r="O18" s="472"/>
      <c r="P18" s="472"/>
      <c r="Q18" s="472"/>
      <c r="R18" s="473"/>
      <c r="S18" s="473"/>
      <c r="T18" s="473"/>
      <c r="U18" s="473"/>
      <c r="V18" s="474"/>
      <c r="W18" s="490"/>
      <c r="X18" s="491"/>
      <c r="Y18" s="491"/>
      <c r="Z18" s="491"/>
      <c r="AA18" s="491"/>
      <c r="AB18" s="515"/>
      <c r="AC18" s="389">
        <v>68.400000000000006</v>
      </c>
      <c r="AD18" s="390"/>
      <c r="AE18" s="390"/>
      <c r="AF18" s="390"/>
      <c r="AG18" s="475"/>
      <c r="AH18" s="389">
        <v>67.900000000000006</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13057418</v>
      </c>
      <c r="BO18" s="420"/>
      <c r="BP18" s="420"/>
      <c r="BQ18" s="420"/>
      <c r="BR18" s="420"/>
      <c r="BS18" s="420"/>
      <c r="BT18" s="420"/>
      <c r="BU18" s="421"/>
      <c r="BV18" s="419">
        <v>12626455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2429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17481310</v>
      </c>
      <c r="BO19" s="420"/>
      <c r="BP19" s="420"/>
      <c r="BQ19" s="420"/>
      <c r="BR19" s="420"/>
      <c r="BS19" s="420"/>
      <c r="BT19" s="420"/>
      <c r="BU19" s="421"/>
      <c r="BV19" s="419">
        <v>17054531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24258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17045946</v>
      </c>
      <c r="BO22" s="449"/>
      <c r="BP22" s="449"/>
      <c r="BQ22" s="449"/>
      <c r="BR22" s="449"/>
      <c r="BS22" s="449"/>
      <c r="BT22" s="449"/>
      <c r="BU22" s="450"/>
      <c r="BV22" s="448">
        <v>17328398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13427200</v>
      </c>
      <c r="BO23" s="420"/>
      <c r="BP23" s="420"/>
      <c r="BQ23" s="420"/>
      <c r="BR23" s="420"/>
      <c r="BS23" s="420"/>
      <c r="BT23" s="420"/>
      <c r="BU23" s="421"/>
      <c r="BV23" s="419">
        <v>13520845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9060</v>
      </c>
      <c r="R24" s="373"/>
      <c r="S24" s="373"/>
      <c r="T24" s="373"/>
      <c r="U24" s="373"/>
      <c r="V24" s="374"/>
      <c r="W24" s="462"/>
      <c r="X24" s="399"/>
      <c r="Y24" s="400"/>
      <c r="Z24" s="375" t="s">
        <v>176</v>
      </c>
      <c r="AA24" s="376"/>
      <c r="AB24" s="376"/>
      <c r="AC24" s="376"/>
      <c r="AD24" s="376"/>
      <c r="AE24" s="376"/>
      <c r="AF24" s="376"/>
      <c r="AG24" s="377"/>
      <c r="AH24" s="372">
        <v>406</v>
      </c>
      <c r="AI24" s="373"/>
      <c r="AJ24" s="373"/>
      <c r="AK24" s="373"/>
      <c r="AL24" s="374"/>
      <c r="AM24" s="372">
        <v>1237082</v>
      </c>
      <c r="AN24" s="373"/>
      <c r="AO24" s="373"/>
      <c r="AP24" s="373"/>
      <c r="AQ24" s="373"/>
      <c r="AR24" s="374"/>
      <c r="AS24" s="372">
        <v>3047</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5946722</v>
      </c>
      <c r="BO24" s="420"/>
      <c r="BP24" s="420"/>
      <c r="BQ24" s="420"/>
      <c r="BR24" s="420"/>
      <c r="BS24" s="420"/>
      <c r="BT24" s="420"/>
      <c r="BU24" s="421"/>
      <c r="BV24" s="419">
        <v>5662426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2</v>
      </c>
      <c r="M25" s="373"/>
      <c r="N25" s="373"/>
      <c r="O25" s="373"/>
      <c r="P25" s="374"/>
      <c r="Q25" s="372">
        <v>7610</v>
      </c>
      <c r="R25" s="373"/>
      <c r="S25" s="373"/>
      <c r="T25" s="373"/>
      <c r="U25" s="373"/>
      <c r="V25" s="374"/>
      <c r="W25" s="462"/>
      <c r="X25" s="399"/>
      <c r="Y25" s="400"/>
      <c r="Z25" s="375" t="s">
        <v>179</v>
      </c>
      <c r="AA25" s="376"/>
      <c r="AB25" s="376"/>
      <c r="AC25" s="376"/>
      <c r="AD25" s="376"/>
      <c r="AE25" s="376"/>
      <c r="AF25" s="376"/>
      <c r="AG25" s="377"/>
      <c r="AH25" s="372">
        <v>76</v>
      </c>
      <c r="AI25" s="373"/>
      <c r="AJ25" s="373"/>
      <c r="AK25" s="373"/>
      <c r="AL25" s="374"/>
      <c r="AM25" s="372">
        <v>227696</v>
      </c>
      <c r="AN25" s="373"/>
      <c r="AO25" s="373"/>
      <c r="AP25" s="373"/>
      <c r="AQ25" s="373"/>
      <c r="AR25" s="374"/>
      <c r="AS25" s="372">
        <v>2996</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2591866</v>
      </c>
      <c r="BO25" s="449"/>
      <c r="BP25" s="449"/>
      <c r="BQ25" s="449"/>
      <c r="BR25" s="449"/>
      <c r="BS25" s="449"/>
      <c r="BT25" s="449"/>
      <c r="BU25" s="450"/>
      <c r="BV25" s="448">
        <v>1592903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6800</v>
      </c>
      <c r="R26" s="373"/>
      <c r="S26" s="373"/>
      <c r="T26" s="373"/>
      <c r="U26" s="373"/>
      <c r="V26" s="374"/>
      <c r="W26" s="462"/>
      <c r="X26" s="399"/>
      <c r="Y26" s="400"/>
      <c r="Z26" s="375" t="s">
        <v>182</v>
      </c>
      <c r="AA26" s="430"/>
      <c r="AB26" s="430"/>
      <c r="AC26" s="430"/>
      <c r="AD26" s="430"/>
      <c r="AE26" s="430"/>
      <c r="AF26" s="430"/>
      <c r="AG26" s="431"/>
      <c r="AH26" s="372" t="s">
        <v>142</v>
      </c>
      <c r="AI26" s="373"/>
      <c r="AJ26" s="373"/>
      <c r="AK26" s="373"/>
      <c r="AL26" s="374"/>
      <c r="AM26" s="372" t="s">
        <v>133</v>
      </c>
      <c r="AN26" s="373"/>
      <c r="AO26" s="373"/>
      <c r="AP26" s="373"/>
      <c r="AQ26" s="373"/>
      <c r="AR26" s="374"/>
      <c r="AS26" s="372" t="s">
        <v>133</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4810</v>
      </c>
      <c r="R27" s="373"/>
      <c r="S27" s="373"/>
      <c r="T27" s="373"/>
      <c r="U27" s="373"/>
      <c r="V27" s="374"/>
      <c r="W27" s="462"/>
      <c r="X27" s="399"/>
      <c r="Y27" s="400"/>
      <c r="Z27" s="375" t="s">
        <v>185</v>
      </c>
      <c r="AA27" s="376"/>
      <c r="AB27" s="376"/>
      <c r="AC27" s="376"/>
      <c r="AD27" s="376"/>
      <c r="AE27" s="376"/>
      <c r="AF27" s="376"/>
      <c r="AG27" s="377"/>
      <c r="AH27" s="372">
        <v>12</v>
      </c>
      <c r="AI27" s="373"/>
      <c r="AJ27" s="373"/>
      <c r="AK27" s="373"/>
      <c r="AL27" s="374"/>
      <c r="AM27" s="372">
        <v>43776</v>
      </c>
      <c r="AN27" s="373"/>
      <c r="AO27" s="373"/>
      <c r="AP27" s="373"/>
      <c r="AQ27" s="373"/>
      <c r="AR27" s="374"/>
      <c r="AS27" s="372">
        <v>3648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142</v>
      </c>
      <c r="BO27" s="454"/>
      <c r="BP27" s="454"/>
      <c r="BQ27" s="454"/>
      <c r="BR27" s="454"/>
      <c r="BS27" s="454"/>
      <c r="BT27" s="454"/>
      <c r="BU27" s="455"/>
      <c r="BV27" s="453" t="s">
        <v>142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4410</v>
      </c>
      <c r="R28" s="373"/>
      <c r="S28" s="373"/>
      <c r="T28" s="373"/>
      <c r="U28" s="373"/>
      <c r="V28" s="374"/>
      <c r="W28" s="462"/>
      <c r="X28" s="399"/>
      <c r="Y28" s="400"/>
      <c r="Z28" s="375" t="s">
        <v>188</v>
      </c>
      <c r="AA28" s="376"/>
      <c r="AB28" s="376"/>
      <c r="AC28" s="376"/>
      <c r="AD28" s="376"/>
      <c r="AE28" s="376"/>
      <c r="AF28" s="376"/>
      <c r="AG28" s="377"/>
      <c r="AH28" s="372" t="s">
        <v>142</v>
      </c>
      <c r="AI28" s="373"/>
      <c r="AJ28" s="373"/>
      <c r="AK28" s="373"/>
      <c r="AL28" s="374"/>
      <c r="AM28" s="372" t="s">
        <v>142</v>
      </c>
      <c r="AN28" s="373"/>
      <c r="AO28" s="373"/>
      <c r="AP28" s="373"/>
      <c r="AQ28" s="373"/>
      <c r="AR28" s="374"/>
      <c r="AS28" s="372" t="s">
        <v>142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4498836</v>
      </c>
      <c r="BO28" s="449"/>
      <c r="BP28" s="449"/>
      <c r="BQ28" s="449"/>
      <c r="BR28" s="449"/>
      <c r="BS28" s="449"/>
      <c r="BT28" s="449"/>
      <c r="BU28" s="450"/>
      <c r="BV28" s="448">
        <v>3963810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16</v>
      </c>
      <c r="M29" s="373"/>
      <c r="N29" s="373"/>
      <c r="O29" s="373"/>
      <c r="P29" s="374"/>
      <c r="Q29" s="372">
        <v>4170</v>
      </c>
      <c r="R29" s="373"/>
      <c r="S29" s="373"/>
      <c r="T29" s="373"/>
      <c r="U29" s="373"/>
      <c r="V29" s="374"/>
      <c r="W29" s="463"/>
      <c r="X29" s="464"/>
      <c r="Y29" s="465"/>
      <c r="Z29" s="375" t="s">
        <v>191</v>
      </c>
      <c r="AA29" s="376"/>
      <c r="AB29" s="376"/>
      <c r="AC29" s="376"/>
      <c r="AD29" s="376"/>
      <c r="AE29" s="376"/>
      <c r="AF29" s="376"/>
      <c r="AG29" s="377"/>
      <c r="AH29" s="372">
        <v>418</v>
      </c>
      <c r="AI29" s="373"/>
      <c r="AJ29" s="373"/>
      <c r="AK29" s="373"/>
      <c r="AL29" s="374"/>
      <c r="AM29" s="372">
        <v>1280858</v>
      </c>
      <c r="AN29" s="373"/>
      <c r="AO29" s="373"/>
      <c r="AP29" s="373"/>
      <c r="AQ29" s="373"/>
      <c r="AR29" s="374"/>
      <c r="AS29" s="372">
        <v>3064</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332188</v>
      </c>
      <c r="BO29" s="420"/>
      <c r="BP29" s="420"/>
      <c r="BQ29" s="420"/>
      <c r="BR29" s="420"/>
      <c r="BS29" s="420"/>
      <c r="BT29" s="420"/>
      <c r="BU29" s="421"/>
      <c r="BV29" s="419">
        <v>332182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665902</v>
      </c>
      <c r="BO30" s="454"/>
      <c r="BP30" s="454"/>
      <c r="BQ30" s="454"/>
      <c r="BR30" s="454"/>
      <c r="BS30" s="454"/>
      <c r="BT30" s="454"/>
      <c r="BU30" s="455"/>
      <c r="BV30" s="453">
        <v>712878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津島市民病院事業会計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海部地区環境事務組合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名古屋西流通センター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海部地区水防事務組合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コミュニティ・プラント事業特別会計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上水道事業会計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愛知県後期高齢者医療広域連合（一般会計）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愛知県後期高齢者医療広域連合（後期高齢者医療特別会計）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v0Z4+bnLgsJ1rtYfOpUb2Oozmc0o5SXaykKMfaqyxPwas7Ifvwea8y4fT5tBSUChkOoP3T3v4hV6HqEwXFvEg==" saltValue="GxlJILdQzNv53BPi9JFI8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578</v>
      </c>
      <c r="D34" s="1151"/>
      <c r="E34" s="1152"/>
      <c r="F34" s="32">
        <v>0.48</v>
      </c>
      <c r="G34" s="33">
        <v>1.1100000000000001</v>
      </c>
      <c r="H34" s="33">
        <v>7.43</v>
      </c>
      <c r="I34" s="33">
        <v>10.27</v>
      </c>
      <c r="J34" s="34">
        <v>11.44</v>
      </c>
      <c r="K34" s="22"/>
      <c r="L34" s="22"/>
      <c r="M34" s="22"/>
      <c r="N34" s="22"/>
      <c r="O34" s="22"/>
      <c r="P34" s="22"/>
    </row>
    <row r="35" spans="1:16" ht="39" customHeight="1" x14ac:dyDescent="0.15">
      <c r="A35" s="22"/>
      <c r="B35" s="35"/>
      <c r="C35" s="1145" t="s">
        <v>579</v>
      </c>
      <c r="D35" s="1146"/>
      <c r="E35" s="1147"/>
      <c r="F35" s="36">
        <v>7.68</v>
      </c>
      <c r="G35" s="37">
        <v>7.76</v>
      </c>
      <c r="H35" s="37">
        <v>8.09</v>
      </c>
      <c r="I35" s="37">
        <v>6.99</v>
      </c>
      <c r="J35" s="38">
        <v>10.72</v>
      </c>
      <c r="K35" s="22"/>
      <c r="L35" s="22"/>
      <c r="M35" s="22"/>
      <c r="N35" s="22"/>
      <c r="O35" s="22"/>
      <c r="P35" s="22"/>
    </row>
    <row r="36" spans="1:16" ht="39" customHeight="1" x14ac:dyDescent="0.15">
      <c r="A36" s="22"/>
      <c r="B36" s="35"/>
      <c r="C36" s="1145" t="s">
        <v>580</v>
      </c>
      <c r="D36" s="1146"/>
      <c r="E36" s="1147"/>
      <c r="F36" s="36">
        <v>10.18</v>
      </c>
      <c r="G36" s="37">
        <v>9.31</v>
      </c>
      <c r="H36" s="37">
        <v>9.07</v>
      </c>
      <c r="I36" s="37">
        <v>9.06</v>
      </c>
      <c r="J36" s="38">
        <v>8.7100000000000009</v>
      </c>
      <c r="K36" s="22"/>
      <c r="L36" s="22"/>
      <c r="M36" s="22"/>
      <c r="N36" s="22"/>
      <c r="O36" s="22"/>
      <c r="P36" s="22"/>
    </row>
    <row r="37" spans="1:16" ht="39" customHeight="1" x14ac:dyDescent="0.15">
      <c r="A37" s="22"/>
      <c r="B37" s="35"/>
      <c r="C37" s="1145" t="s">
        <v>581</v>
      </c>
      <c r="D37" s="1146"/>
      <c r="E37" s="1147"/>
      <c r="F37" s="36">
        <v>2.4900000000000002</v>
      </c>
      <c r="G37" s="37">
        <v>3.02</v>
      </c>
      <c r="H37" s="37">
        <v>3.27</v>
      </c>
      <c r="I37" s="37">
        <v>3.48</v>
      </c>
      <c r="J37" s="38">
        <v>3.29</v>
      </c>
      <c r="K37" s="22"/>
      <c r="L37" s="22"/>
      <c r="M37" s="22"/>
      <c r="N37" s="22"/>
      <c r="O37" s="22"/>
      <c r="P37" s="22"/>
    </row>
    <row r="38" spans="1:16" ht="39" customHeight="1" x14ac:dyDescent="0.15">
      <c r="A38" s="22"/>
      <c r="B38" s="35"/>
      <c r="C38" s="1145" t="s">
        <v>582</v>
      </c>
      <c r="D38" s="1146"/>
      <c r="E38" s="1147"/>
      <c r="F38" s="36">
        <v>1.66</v>
      </c>
      <c r="G38" s="37">
        <v>1.47</v>
      </c>
      <c r="H38" s="37">
        <v>1.54</v>
      </c>
      <c r="I38" s="37">
        <v>1.39</v>
      </c>
      <c r="J38" s="38">
        <v>1.6</v>
      </c>
      <c r="K38" s="22"/>
      <c r="L38" s="22"/>
      <c r="M38" s="22"/>
      <c r="N38" s="22"/>
      <c r="O38" s="22"/>
      <c r="P38" s="22"/>
    </row>
    <row r="39" spans="1:16" ht="39" customHeight="1" x14ac:dyDescent="0.15">
      <c r="A39" s="22"/>
      <c r="B39" s="35"/>
      <c r="C39" s="1145" t="s">
        <v>583</v>
      </c>
      <c r="D39" s="1146"/>
      <c r="E39" s="1147"/>
      <c r="F39" s="36">
        <v>1.61</v>
      </c>
      <c r="G39" s="37">
        <v>0.99</v>
      </c>
      <c r="H39" s="37">
        <v>0.72</v>
      </c>
      <c r="I39" s="37">
        <v>0.94</v>
      </c>
      <c r="J39" s="38">
        <v>0.6</v>
      </c>
      <c r="K39" s="22"/>
      <c r="L39" s="22"/>
      <c r="M39" s="22"/>
      <c r="N39" s="22"/>
      <c r="O39" s="22"/>
      <c r="P39" s="22"/>
    </row>
    <row r="40" spans="1:16" ht="39" customHeight="1" x14ac:dyDescent="0.15">
      <c r="A40" s="22"/>
      <c r="B40" s="35"/>
      <c r="C40" s="1145" t="s">
        <v>584</v>
      </c>
      <c r="D40" s="1146"/>
      <c r="E40" s="1147"/>
      <c r="F40" s="36">
        <v>0.1</v>
      </c>
      <c r="G40" s="37">
        <v>0.1</v>
      </c>
      <c r="H40" s="37">
        <v>0.11</v>
      </c>
      <c r="I40" s="37">
        <v>0.16</v>
      </c>
      <c r="J40" s="38">
        <v>0.21</v>
      </c>
      <c r="K40" s="22"/>
      <c r="L40" s="22"/>
      <c r="M40" s="22"/>
      <c r="N40" s="22"/>
      <c r="O40" s="22"/>
      <c r="P40" s="22"/>
    </row>
    <row r="41" spans="1:16" ht="39" customHeight="1" x14ac:dyDescent="0.15">
      <c r="A41" s="22"/>
      <c r="B41" s="35"/>
      <c r="C41" s="1145" t="s">
        <v>585</v>
      </c>
      <c r="D41" s="1146"/>
      <c r="E41" s="1147"/>
      <c r="F41" s="36">
        <v>0.05</v>
      </c>
      <c r="G41" s="37">
        <v>7.0000000000000007E-2</v>
      </c>
      <c r="H41" s="37">
        <v>0.09</v>
      </c>
      <c r="I41" s="37">
        <v>0.11</v>
      </c>
      <c r="J41" s="38">
        <v>0.1</v>
      </c>
      <c r="K41" s="22"/>
      <c r="L41" s="22"/>
      <c r="M41" s="22"/>
      <c r="N41" s="22"/>
      <c r="O41" s="22"/>
      <c r="P41" s="22"/>
    </row>
    <row r="42" spans="1:16" ht="39" customHeight="1" x14ac:dyDescent="0.15">
      <c r="A42" s="22"/>
      <c r="B42" s="39"/>
      <c r="C42" s="1145" t="s">
        <v>586</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587</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3ujvyp2QukgMoDsLr+a5uz9E5S8JSoROOt8QgvYzmUAIoyoM28yDRT/D1ZFQR3+RQlMkh3Mu0Y4hG/FEJBASA==" saltValue="to8bBMY64TzzWcyZpT9u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1494</v>
      </c>
      <c r="L45" s="60">
        <v>1464</v>
      </c>
      <c r="M45" s="60">
        <v>1388</v>
      </c>
      <c r="N45" s="60">
        <v>1448</v>
      </c>
      <c r="O45" s="61">
        <v>1582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532</v>
      </c>
      <c r="L47" s="64" t="s">
        <v>532</v>
      </c>
      <c r="M47" s="64" t="s">
        <v>532</v>
      </c>
      <c r="N47" s="64" t="s">
        <v>532</v>
      </c>
      <c r="O47" s="65" t="s">
        <v>532</v>
      </c>
      <c r="P47" s="48"/>
      <c r="Q47" s="48"/>
      <c r="R47" s="48"/>
      <c r="S47" s="48"/>
      <c r="T47" s="48"/>
      <c r="U47" s="48"/>
    </row>
    <row r="48" spans="1:21" ht="30.75" customHeight="1" x14ac:dyDescent="0.15">
      <c r="A48" s="48"/>
      <c r="B48" s="1178"/>
      <c r="C48" s="1179"/>
      <c r="D48" s="62"/>
      <c r="E48" s="1155" t="s">
        <v>15</v>
      </c>
      <c r="F48" s="1155"/>
      <c r="G48" s="1155"/>
      <c r="H48" s="1155"/>
      <c r="I48" s="1155"/>
      <c r="J48" s="1156"/>
      <c r="K48" s="63">
        <v>851</v>
      </c>
      <c r="L48" s="64">
        <v>816</v>
      </c>
      <c r="M48" s="64">
        <v>880</v>
      </c>
      <c r="N48" s="64">
        <v>846</v>
      </c>
      <c r="O48" s="65">
        <v>858</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532</v>
      </c>
      <c r="L49" s="64">
        <v>9</v>
      </c>
      <c r="M49" s="64">
        <v>16</v>
      </c>
      <c r="N49" s="64">
        <v>25</v>
      </c>
      <c r="O49" s="65">
        <v>42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532</v>
      </c>
      <c r="L50" s="64" t="s">
        <v>532</v>
      </c>
      <c r="M50" s="64" t="s">
        <v>532</v>
      </c>
      <c r="N50" s="64" t="s">
        <v>532</v>
      </c>
      <c r="O50" s="65" t="s">
        <v>532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532</v>
      </c>
      <c r="L51" s="64" t="s">
        <v>532</v>
      </c>
      <c r="M51" s="64" t="s">
        <v>532</v>
      </c>
      <c r="N51" s="64" t="s">
        <v>532</v>
      </c>
      <c r="O51" s="65" t="s">
        <v>532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1878</v>
      </c>
      <c r="L52" s="64">
        <v>1819</v>
      </c>
      <c r="M52" s="64">
        <v>1817</v>
      </c>
      <c r="N52" s="64">
        <v>1825</v>
      </c>
      <c r="O52" s="65">
        <v>1850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467</v>
      </c>
      <c r="L53" s="69">
        <v>470</v>
      </c>
      <c r="M53" s="69">
        <v>467</v>
      </c>
      <c r="N53" s="69">
        <v>494</v>
      </c>
      <c r="O53" s="70">
        <v>632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532</v>
      </c>
      <c r="L58" s="84" t="s">
        <v>532</v>
      </c>
      <c r="M58" s="84" t="s">
        <v>532</v>
      </c>
      <c r="N58" s="84" t="s">
        <v>532</v>
      </c>
      <c r="O58" s="85" t="s">
        <v>532</v>
      </c>
    </row>
    <row r="59" spans="1:21" ht="31.5" customHeight="1" x14ac:dyDescent="0.15">
      <c r="B59" s="1163"/>
      <c r="C59" s="1164"/>
      <c r="D59" s="1170" t="s">
        <v>28</v>
      </c>
      <c r="E59" s="1171"/>
      <c r="F59" s="1171"/>
      <c r="G59" s="1171"/>
      <c r="H59" s="1171"/>
      <c r="I59" s="1171"/>
      <c r="J59" s="1172"/>
      <c r="K59" s="86" t="s">
        <v>532</v>
      </c>
      <c r="L59" s="87" t="s">
        <v>532</v>
      </c>
      <c r="M59" s="87" t="s">
        <v>532</v>
      </c>
      <c r="N59" s="87" t="s">
        <v>532</v>
      </c>
      <c r="O59" s="88" t="s">
        <v>532</v>
      </c>
    </row>
    <row r="60" spans="1:21" ht="31.5" customHeight="1" thickBot="1" x14ac:dyDescent="0.2">
      <c r="B60" s="1165"/>
      <c r="C60" s="1166"/>
      <c r="D60" s="1173" t="s">
        <v>29</v>
      </c>
      <c r="E60" s="1174"/>
      <c r="F60" s="1174"/>
      <c r="G60" s="1174"/>
      <c r="H60" s="1174"/>
      <c r="I60" s="1174"/>
      <c r="J60" s="1175"/>
      <c r="K60" s="89" t="s">
        <v>532</v>
      </c>
      <c r="L60" s="90" t="s">
        <v>532</v>
      </c>
      <c r="M60" s="90" t="s">
        <v>532</v>
      </c>
      <c r="N60" s="90" t="s">
        <v>532</v>
      </c>
      <c r="O60" s="91" t="s">
        <v>532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hZb5IxfKm6oLO5tX/b/7lO2zyOOAlLvbf6Ef/cwNVcbMFcyMGd3uCmWmSPgbg0f0OHatEzYaDTbTeSCYatmtw==" saltValue="mmOIesBnwauFrxZ8F3Hy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96" t="s">
        <v>32</v>
      </c>
      <c r="C41" s="1197"/>
      <c r="D41" s="105"/>
      <c r="E41" s="1198" t="s">
        <v>33</v>
      </c>
      <c r="F41" s="1198"/>
      <c r="G41" s="1198"/>
      <c r="H41" s="1199"/>
      <c r="I41" s="355">
        <v>16240</v>
      </c>
      <c r="J41" s="356">
        <v>16641</v>
      </c>
      <c r="K41" s="356">
        <v>16920</v>
      </c>
      <c r="L41" s="356">
        <v>17328</v>
      </c>
      <c r="M41" s="357">
        <v>17046</v>
      </c>
    </row>
    <row r="42" spans="2:13" ht="27.75" customHeight="1" x14ac:dyDescent="0.15">
      <c r="B42" s="1186"/>
      <c r="C42" s="1187"/>
      <c r="D42" s="106"/>
      <c r="E42" s="1190" t="s">
        <v>34</v>
      </c>
      <c r="F42" s="1190"/>
      <c r="G42" s="1190"/>
      <c r="H42" s="1191"/>
      <c r="I42" s="358" t="s">
        <v>532</v>
      </c>
      <c r="J42" s="359" t="s">
        <v>532</v>
      </c>
      <c r="K42" s="359" t="s">
        <v>532</v>
      </c>
      <c r="L42" s="359" t="s">
        <v>532</v>
      </c>
      <c r="M42" s="360" t="s">
        <v>532</v>
      </c>
    </row>
    <row r="43" spans="2:13" ht="27.75" customHeight="1" x14ac:dyDescent="0.15">
      <c r="B43" s="1186"/>
      <c r="C43" s="1187"/>
      <c r="D43" s="106"/>
      <c r="E43" s="1190" t="s">
        <v>35</v>
      </c>
      <c r="F43" s="1190"/>
      <c r="G43" s="1190"/>
      <c r="H43" s="1191"/>
      <c r="I43" s="358">
        <v>10775</v>
      </c>
      <c r="J43" s="359">
        <v>10964</v>
      </c>
      <c r="K43" s="359">
        <v>10473</v>
      </c>
      <c r="L43" s="359">
        <v>9531</v>
      </c>
      <c r="M43" s="360">
        <v>8998</v>
      </c>
    </row>
    <row r="44" spans="2:13" ht="27.75" customHeight="1" x14ac:dyDescent="0.15">
      <c r="B44" s="1186"/>
      <c r="C44" s="1187"/>
      <c r="D44" s="106"/>
      <c r="E44" s="1190" t="s">
        <v>36</v>
      </c>
      <c r="F44" s="1190"/>
      <c r="G44" s="1190"/>
      <c r="H44" s="1191"/>
      <c r="I44" s="358">
        <v>116</v>
      </c>
      <c r="J44" s="359">
        <v>218</v>
      </c>
      <c r="K44" s="359">
        <v>306</v>
      </c>
      <c r="L44" s="359">
        <v>366</v>
      </c>
      <c r="M44" s="360">
        <v>310</v>
      </c>
    </row>
    <row r="45" spans="2:13" ht="27.75" customHeight="1" x14ac:dyDescent="0.15">
      <c r="B45" s="1186"/>
      <c r="C45" s="1187"/>
      <c r="D45" s="106"/>
      <c r="E45" s="1190" t="s">
        <v>37</v>
      </c>
      <c r="F45" s="1190"/>
      <c r="G45" s="1190"/>
      <c r="H45" s="1191"/>
      <c r="I45" s="358">
        <v>2725</v>
      </c>
      <c r="J45" s="359">
        <v>2831</v>
      </c>
      <c r="K45" s="359">
        <v>2884</v>
      </c>
      <c r="L45" s="359">
        <v>2928</v>
      </c>
      <c r="M45" s="360">
        <v>2918</v>
      </c>
    </row>
    <row r="46" spans="2:13" ht="27.75" customHeight="1" x14ac:dyDescent="0.15">
      <c r="B46" s="1186"/>
      <c r="C46" s="1187"/>
      <c r="D46" s="107"/>
      <c r="E46" s="1190" t="s">
        <v>38</v>
      </c>
      <c r="F46" s="1190"/>
      <c r="G46" s="1190"/>
      <c r="H46" s="1191"/>
      <c r="I46" s="358" t="s">
        <v>532</v>
      </c>
      <c r="J46" s="359" t="s">
        <v>532</v>
      </c>
      <c r="K46" s="359" t="s">
        <v>532</v>
      </c>
      <c r="L46" s="359" t="s">
        <v>532</v>
      </c>
      <c r="M46" s="360" t="s">
        <v>532</v>
      </c>
    </row>
    <row r="47" spans="2:13" ht="27.75" customHeight="1" x14ac:dyDescent="0.15">
      <c r="B47" s="1186"/>
      <c r="C47" s="1187"/>
      <c r="D47" s="108"/>
      <c r="E47" s="1200" t="s">
        <v>39</v>
      </c>
      <c r="F47" s="1201"/>
      <c r="G47" s="1201"/>
      <c r="H47" s="1202"/>
      <c r="I47" s="358" t="s">
        <v>532</v>
      </c>
      <c r="J47" s="359" t="s">
        <v>532</v>
      </c>
      <c r="K47" s="359" t="s">
        <v>532</v>
      </c>
      <c r="L47" s="359" t="s">
        <v>532</v>
      </c>
      <c r="M47" s="360" t="s">
        <v>532</v>
      </c>
    </row>
    <row r="48" spans="2:13" ht="27.75" customHeight="1" x14ac:dyDescent="0.15">
      <c r="B48" s="1186"/>
      <c r="C48" s="1187"/>
      <c r="D48" s="106"/>
      <c r="E48" s="1190" t="s">
        <v>40</v>
      </c>
      <c r="F48" s="1190"/>
      <c r="G48" s="1190"/>
      <c r="H48" s="1191"/>
      <c r="I48" s="358" t="s">
        <v>532</v>
      </c>
      <c r="J48" s="359" t="s">
        <v>532</v>
      </c>
      <c r="K48" s="359" t="s">
        <v>532</v>
      </c>
      <c r="L48" s="359" t="s">
        <v>532</v>
      </c>
      <c r="M48" s="360" t="s">
        <v>532</v>
      </c>
    </row>
    <row r="49" spans="2:13" ht="27.75" customHeight="1" x14ac:dyDescent="0.15">
      <c r="B49" s="1188"/>
      <c r="C49" s="1189"/>
      <c r="D49" s="106"/>
      <c r="E49" s="1190" t="s">
        <v>41</v>
      </c>
      <c r="F49" s="1190"/>
      <c r="G49" s="1190"/>
      <c r="H49" s="1191"/>
      <c r="I49" s="358" t="s">
        <v>532</v>
      </c>
      <c r="J49" s="359" t="s">
        <v>532</v>
      </c>
      <c r="K49" s="359" t="s">
        <v>532</v>
      </c>
      <c r="L49" s="359" t="s">
        <v>532</v>
      </c>
      <c r="M49" s="360" t="s">
        <v>532</v>
      </c>
    </row>
    <row r="50" spans="2:13" ht="27.75" customHeight="1" x14ac:dyDescent="0.15">
      <c r="B50" s="1184" t="s">
        <v>42</v>
      </c>
      <c r="C50" s="1185"/>
      <c r="D50" s="109"/>
      <c r="E50" s="1190" t="s">
        <v>43</v>
      </c>
      <c r="F50" s="1190"/>
      <c r="G50" s="1190"/>
      <c r="H50" s="1191"/>
      <c r="I50" s="358">
        <v>1766</v>
      </c>
      <c r="J50" s="359">
        <v>2571</v>
      </c>
      <c r="K50" s="359">
        <v>3604</v>
      </c>
      <c r="L50" s="359">
        <v>5679</v>
      </c>
      <c r="M50" s="360">
        <v>6152</v>
      </c>
    </row>
    <row r="51" spans="2:13" ht="27.75" customHeight="1" x14ac:dyDescent="0.15">
      <c r="B51" s="1186"/>
      <c r="C51" s="1187"/>
      <c r="D51" s="106"/>
      <c r="E51" s="1190" t="s">
        <v>44</v>
      </c>
      <c r="F51" s="1190"/>
      <c r="G51" s="1190"/>
      <c r="H51" s="1191"/>
      <c r="I51" s="358">
        <v>4810</v>
      </c>
      <c r="J51" s="359">
        <v>5298</v>
      </c>
      <c r="K51" s="359">
        <v>5390</v>
      </c>
      <c r="L51" s="359">
        <v>5118</v>
      </c>
      <c r="M51" s="360">
        <v>4923</v>
      </c>
    </row>
    <row r="52" spans="2:13" ht="27.75" customHeight="1" x14ac:dyDescent="0.15">
      <c r="B52" s="1188"/>
      <c r="C52" s="1189"/>
      <c r="D52" s="106"/>
      <c r="E52" s="1190" t="s">
        <v>45</v>
      </c>
      <c r="F52" s="1190"/>
      <c r="G52" s="1190"/>
      <c r="H52" s="1191"/>
      <c r="I52" s="358">
        <v>19819</v>
      </c>
      <c r="J52" s="359">
        <v>19616</v>
      </c>
      <c r="K52" s="359">
        <v>19442</v>
      </c>
      <c r="L52" s="359">
        <v>19100</v>
      </c>
      <c r="M52" s="360">
        <v>18240</v>
      </c>
    </row>
    <row r="53" spans="2:13" ht="27.75" customHeight="1" thickBot="1" x14ac:dyDescent="0.2">
      <c r="B53" s="1192" t="s">
        <v>46</v>
      </c>
      <c r="C53" s="1193"/>
      <c r="D53" s="110"/>
      <c r="E53" s="1194" t="s">
        <v>47</v>
      </c>
      <c r="F53" s="1194"/>
      <c r="G53" s="1194"/>
      <c r="H53" s="1195"/>
      <c r="I53" s="361">
        <v>3461</v>
      </c>
      <c r="J53" s="362">
        <v>3169</v>
      </c>
      <c r="K53" s="362">
        <v>2147</v>
      </c>
      <c r="L53" s="362">
        <v>257</v>
      </c>
      <c r="M53" s="363">
        <v>-44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8hBEyR8qUnqQUY8pzfezC8A8WMLF7q5PMnP0hu2D4s/jNr9T+fVJQ9j6qCjlLFXjxv2FvLnl7z078XS4k5pRw==" saltValue="QRm7ZukJaqvfnMfokpZo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2441</v>
      </c>
      <c r="G55" s="122">
        <v>3964</v>
      </c>
      <c r="H55" s="123">
        <v>4499</v>
      </c>
    </row>
    <row r="56" spans="2:8" ht="52.5" customHeight="1" x14ac:dyDescent="0.15">
      <c r="B56" s="124"/>
      <c r="C56" s="1213" t="s">
        <v>51</v>
      </c>
      <c r="D56" s="1213"/>
      <c r="E56" s="1214"/>
      <c r="F56" s="125">
        <v>11</v>
      </c>
      <c r="G56" s="125">
        <v>332</v>
      </c>
      <c r="H56" s="126">
        <v>332</v>
      </c>
    </row>
    <row r="57" spans="2:8" ht="53.25" customHeight="1" x14ac:dyDescent="0.15">
      <c r="B57" s="124"/>
      <c r="C57" s="1215" t="s">
        <v>52</v>
      </c>
      <c r="D57" s="1215"/>
      <c r="E57" s="1216"/>
      <c r="F57" s="127">
        <v>556</v>
      </c>
      <c r="G57" s="127">
        <v>713</v>
      </c>
      <c r="H57" s="128">
        <v>666</v>
      </c>
    </row>
    <row r="58" spans="2:8" ht="45.75" customHeight="1" x14ac:dyDescent="0.15">
      <c r="B58" s="129"/>
      <c r="C58" s="1203" t="s">
        <v>594</v>
      </c>
      <c r="D58" s="1204"/>
      <c r="E58" s="1205"/>
      <c r="F58" s="130">
        <v>409</v>
      </c>
      <c r="G58" s="130">
        <v>389</v>
      </c>
      <c r="H58" s="131">
        <v>342</v>
      </c>
    </row>
    <row r="59" spans="2:8" ht="45.75" customHeight="1" x14ac:dyDescent="0.15">
      <c r="B59" s="129"/>
      <c r="C59" s="1203" t="s">
        <v>595</v>
      </c>
      <c r="D59" s="1204"/>
      <c r="E59" s="1205"/>
      <c r="F59" s="130">
        <v>0</v>
      </c>
      <c r="G59" s="130">
        <v>200</v>
      </c>
      <c r="H59" s="131">
        <v>200</v>
      </c>
    </row>
    <row r="60" spans="2:8" ht="45.75" customHeight="1" x14ac:dyDescent="0.15">
      <c r="B60" s="129"/>
      <c r="C60" s="1203" t="s">
        <v>596</v>
      </c>
      <c r="D60" s="1204"/>
      <c r="E60" s="1205"/>
      <c r="F60" s="130">
        <v>77</v>
      </c>
      <c r="G60" s="130">
        <v>77</v>
      </c>
      <c r="H60" s="131">
        <v>77</v>
      </c>
    </row>
    <row r="61" spans="2:8" ht="45.75" customHeight="1" x14ac:dyDescent="0.15">
      <c r="B61" s="129"/>
      <c r="C61" s="1203" t="s">
        <v>597</v>
      </c>
      <c r="D61" s="1204"/>
      <c r="E61" s="1205"/>
      <c r="F61" s="130">
        <v>19</v>
      </c>
      <c r="G61" s="130">
        <v>20</v>
      </c>
      <c r="H61" s="131">
        <v>21</v>
      </c>
    </row>
    <row r="62" spans="2:8" ht="45.75" customHeight="1" thickBot="1" x14ac:dyDescent="0.2">
      <c r="B62" s="132"/>
      <c r="C62" s="1206" t="s">
        <v>598</v>
      </c>
      <c r="D62" s="1207"/>
      <c r="E62" s="1208"/>
      <c r="F62" s="133">
        <v>19</v>
      </c>
      <c r="G62" s="133">
        <v>19</v>
      </c>
      <c r="H62" s="134">
        <v>19</v>
      </c>
    </row>
    <row r="63" spans="2:8" ht="52.5" customHeight="1" thickBot="1" x14ac:dyDescent="0.2">
      <c r="B63" s="135"/>
      <c r="C63" s="1209" t="s">
        <v>53</v>
      </c>
      <c r="D63" s="1209"/>
      <c r="E63" s="1210"/>
      <c r="F63" s="136">
        <v>3008</v>
      </c>
      <c r="G63" s="136">
        <v>5009</v>
      </c>
      <c r="H63" s="137">
        <v>5497</v>
      </c>
    </row>
    <row r="64" spans="2:8" x14ac:dyDescent="0.15"/>
  </sheetData>
  <sheetProtection algorithmName="SHA-512" hashValue="i8ZnpI0h+8SubpNtMGAw3SI1oHRRfe2ko8JDE4cqH/pKMtClmOHMF/ZvsbEVPSPcm0g5sNUoZOtjwQ2PYztCvw==" saltValue="5oqFFTzztnQtbUA/a5U9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20241</v>
      </c>
      <c r="E3" s="156"/>
      <c r="F3" s="157">
        <v>54684</v>
      </c>
      <c r="G3" s="158"/>
      <c r="H3" s="159"/>
    </row>
    <row r="4" spans="1:8" x14ac:dyDescent="0.15">
      <c r="A4" s="160"/>
      <c r="B4" s="161"/>
      <c r="C4" s="162"/>
      <c r="D4" s="163">
        <v>4042</v>
      </c>
      <c r="E4" s="164"/>
      <c r="F4" s="165">
        <v>32829</v>
      </c>
      <c r="G4" s="166"/>
      <c r="H4" s="167"/>
    </row>
    <row r="5" spans="1:8" x14ac:dyDescent="0.15">
      <c r="A5" s="148" t="s">
        <v>565</v>
      </c>
      <c r="B5" s="153"/>
      <c r="C5" s="154"/>
      <c r="D5" s="155">
        <v>27179</v>
      </c>
      <c r="E5" s="156"/>
      <c r="F5" s="157">
        <v>62383</v>
      </c>
      <c r="G5" s="158"/>
      <c r="H5" s="159"/>
    </row>
    <row r="6" spans="1:8" x14ac:dyDescent="0.15">
      <c r="A6" s="160"/>
      <c r="B6" s="161"/>
      <c r="C6" s="162"/>
      <c r="D6" s="163">
        <v>4854</v>
      </c>
      <c r="E6" s="164"/>
      <c r="F6" s="165">
        <v>35325</v>
      </c>
      <c r="G6" s="166"/>
      <c r="H6" s="167"/>
    </row>
    <row r="7" spans="1:8" x14ac:dyDescent="0.15">
      <c r="A7" s="148" t="s">
        <v>566</v>
      </c>
      <c r="B7" s="153"/>
      <c r="C7" s="154"/>
      <c r="D7" s="155">
        <v>23335</v>
      </c>
      <c r="E7" s="156"/>
      <c r="F7" s="157">
        <v>63812</v>
      </c>
      <c r="G7" s="158"/>
      <c r="H7" s="159"/>
    </row>
    <row r="8" spans="1:8" x14ac:dyDescent="0.15">
      <c r="A8" s="160"/>
      <c r="B8" s="161"/>
      <c r="C8" s="162"/>
      <c r="D8" s="163">
        <v>8137</v>
      </c>
      <c r="E8" s="164"/>
      <c r="F8" s="165">
        <v>33848</v>
      </c>
      <c r="G8" s="166"/>
      <c r="H8" s="167"/>
    </row>
    <row r="9" spans="1:8" x14ac:dyDescent="0.15">
      <c r="A9" s="148" t="s">
        <v>567</v>
      </c>
      <c r="B9" s="153"/>
      <c r="C9" s="154"/>
      <c r="D9" s="155">
        <v>24804</v>
      </c>
      <c r="E9" s="156"/>
      <c r="F9" s="157">
        <v>45945</v>
      </c>
      <c r="G9" s="158"/>
      <c r="H9" s="159"/>
    </row>
    <row r="10" spans="1:8" x14ac:dyDescent="0.15">
      <c r="A10" s="160"/>
      <c r="B10" s="161"/>
      <c r="C10" s="162"/>
      <c r="D10" s="163">
        <v>8054</v>
      </c>
      <c r="E10" s="164"/>
      <c r="F10" s="165">
        <v>25180</v>
      </c>
      <c r="G10" s="166"/>
      <c r="H10" s="167"/>
    </row>
    <row r="11" spans="1:8" x14ac:dyDescent="0.15">
      <c r="A11" s="148" t="s">
        <v>568</v>
      </c>
      <c r="B11" s="153"/>
      <c r="C11" s="154"/>
      <c r="D11" s="155">
        <v>38616</v>
      </c>
      <c r="E11" s="156"/>
      <c r="F11" s="157">
        <v>44475</v>
      </c>
      <c r="G11" s="158"/>
      <c r="H11" s="159"/>
    </row>
    <row r="12" spans="1:8" x14ac:dyDescent="0.15">
      <c r="A12" s="160"/>
      <c r="B12" s="161"/>
      <c r="C12" s="168"/>
      <c r="D12" s="163">
        <v>19961</v>
      </c>
      <c r="E12" s="164"/>
      <c r="F12" s="165">
        <v>24780</v>
      </c>
      <c r="G12" s="166"/>
      <c r="H12" s="167"/>
    </row>
    <row r="13" spans="1:8" x14ac:dyDescent="0.15">
      <c r="A13" s="148"/>
      <c r="B13" s="153"/>
      <c r="C13" s="169"/>
      <c r="D13" s="170">
        <v>26835</v>
      </c>
      <c r="E13" s="171"/>
      <c r="F13" s="172">
        <v>54260</v>
      </c>
      <c r="G13" s="173"/>
      <c r="H13" s="159"/>
    </row>
    <row r="14" spans="1:8" x14ac:dyDescent="0.15">
      <c r="A14" s="160"/>
      <c r="B14" s="161"/>
      <c r="C14" s="162"/>
      <c r="D14" s="163">
        <v>9010</v>
      </c>
      <c r="E14" s="164"/>
      <c r="F14" s="165">
        <v>30392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7.8</v>
      </c>
      <c r="C19" s="174">
        <f>ROUND(VALUE(SUBSTITUTE(実質収支比率等に係る経年分析!G$48,"▲","-")),2)</f>
        <v>7.87</v>
      </c>
      <c r="D19" s="174">
        <f>ROUND(VALUE(SUBSTITUTE(実質収支比率等に係る経年分析!H$48,"▲","-")),2)</f>
        <v>8.2100000000000009</v>
      </c>
      <c r="E19" s="174">
        <f>ROUND(VALUE(SUBSTITUTE(実質収支比率等に係る経年分析!I$48,"▲","-")),2)</f>
        <v>7.16</v>
      </c>
      <c r="F19" s="174">
        <f>ROUND(VALUE(SUBSTITUTE(実質収支比率等に係る経年分析!J$48,"▲","-")),2)</f>
        <v>10.94</v>
      </c>
    </row>
    <row r="20" spans="1:11" x14ac:dyDescent="0.15">
      <c r="A20" s="174" t="s">
        <v>57</v>
      </c>
      <c r="B20" s="174">
        <f>ROUND(VALUE(SUBSTITUTE(実質収支比率等に係る経年分析!F$47,"▲","-")),2)</f>
        <v>8.3000000000000007</v>
      </c>
      <c r="C20" s="174">
        <f>ROUND(VALUE(SUBSTITUTE(実質収支比率等に係る経年分析!G$47,"▲","-")),2)</f>
        <v>12.96</v>
      </c>
      <c r="D20" s="174">
        <f>ROUND(VALUE(SUBSTITUTE(実質収支比率等に係る経年分析!H$47,"▲","-")),2)</f>
        <v>18.28</v>
      </c>
      <c r="E20" s="174">
        <f>ROUND(VALUE(SUBSTITUTE(実質収支比率等に係る経年分析!I$47,"▲","-")),2)</f>
        <v>28.18</v>
      </c>
      <c r="F20" s="174">
        <f>ROUND(VALUE(SUBSTITUTE(実質収支比率等に係る経年分析!J$47,"▲","-")),2)</f>
        <v>32.56</v>
      </c>
    </row>
    <row r="21" spans="1:11" x14ac:dyDescent="0.15">
      <c r="A21" s="174" t="s">
        <v>58</v>
      </c>
      <c r="B21" s="174">
        <f>IF(ISNUMBER(VALUE(SUBSTITUTE(実質収支比率等に係る経年分析!F$49,"▲","-"))),ROUND(VALUE(SUBSTITUTE(実質収支比率等に係る経年分析!F$49,"▲","-")),2),NA())</f>
        <v>1.42</v>
      </c>
      <c r="C21" s="174">
        <f>IF(ISNUMBER(VALUE(SUBSTITUTE(実質収支比率等に係る経年分析!G$49,"▲","-"))),ROUND(VALUE(SUBSTITUTE(実質収支比率等に係る経年分析!G$49,"▲","-")),2),NA())</f>
        <v>5.14</v>
      </c>
      <c r="D21" s="174">
        <f>IF(ISNUMBER(VALUE(SUBSTITUTE(実質収支比率等に係る経年分析!H$49,"▲","-"))),ROUND(VALUE(SUBSTITUTE(実質収支比率等に係る経年分析!H$49,"▲","-")),2),NA())</f>
        <v>6.25</v>
      </c>
      <c r="E21" s="174">
        <f>IF(ISNUMBER(VALUE(SUBSTITUTE(実質収支比率等に係る経年分析!I$49,"▲","-"))),ROUND(VALUE(SUBSTITUTE(実質収支比率等に係る経年分析!I$49,"▲","-")),2),NA())</f>
        <v>10.199999999999999</v>
      </c>
      <c r="F21" s="174">
        <f>IF(ISNUMBER(VALUE(SUBSTITUTE(実質収支比率等に係る経年分析!J$49,"▲","-"))),ROUND(VALUE(SUBSTITUTE(実質収支比率等に係る経年分析!J$49,"▲","-")),2),NA())</f>
        <v>7.52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15">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2.4900000000000002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3.48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3.29</v>
      </c>
    </row>
    <row r="34" spans="1:16" x14ac:dyDescent="0.15">
      <c r="A34" s="175" t="str">
        <f>IF(連結実質赤字比率に係る赤字・黒字の構成分析!C$36="",NA(),連結実質赤字比率に係る赤字・黒字の構成分析!C$36)</f>
        <v>上水道事業会計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8.7100000000000009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10.72</v>
      </c>
    </row>
    <row r="36" spans="1:16" x14ac:dyDescent="0.15">
      <c r="A36" s="175" t="str">
        <f>IF(連結実質赤字比率に係る赤字・黒字の構成分析!C$34="",NA(),連結実質赤字比率に係る赤字・黒字の構成分析!C$34)</f>
        <v>津島市民病院事業会計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1.1100000000000001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1878</v>
      </c>
      <c r="E42" s="176"/>
      <c r="F42" s="176"/>
      <c r="G42" s="176">
        <f>'実質公債費比率（分子）の構造'!L$52</f>
        <v>1819</v>
      </c>
      <c r="H42" s="176"/>
      <c r="I42" s="176"/>
      <c r="J42" s="176">
        <f>'実質公債費比率（分子）の構造'!M$52</f>
        <v>1817</v>
      </c>
      <c r="K42" s="176"/>
      <c r="L42" s="176"/>
      <c r="M42" s="176">
        <f>'実質公債費比率（分子）の構造'!N$52</f>
        <v>1825</v>
      </c>
      <c r="N42" s="176"/>
      <c r="O42" s="176"/>
      <c r="P42" s="176">
        <f>'実質公債費比率（分子）の構造'!O$52</f>
        <v>1850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f>'実質公債費比率（分子）の構造'!L$49</f>
        <v>9</v>
      </c>
      <c r="F45" s="176"/>
      <c r="G45" s="176"/>
      <c r="H45" s="176">
        <f>'実質公債費比率（分子）の構造'!M$49</f>
        <v>16</v>
      </c>
      <c r="I45" s="176"/>
      <c r="J45" s="176"/>
      <c r="K45" s="176">
        <f>'実質公債費比率（分子）の構造'!N$49</f>
        <v>25</v>
      </c>
      <c r="L45" s="176"/>
      <c r="M45" s="176"/>
      <c r="N45" s="176">
        <f>'実質公債費比率（分子）の構造'!O$49</f>
        <v>42</v>
      </c>
      <c r="O45" s="176"/>
      <c r="P45" s="176"/>
    </row>
    <row r="46" spans="1:16" x14ac:dyDescent="0.15">
      <c r="A46" s="176" t="s">
        <v>69</v>
      </c>
      <c r="B46" s="176">
        <f>'実質公債費比率（分子）の構造'!K$48</f>
        <v>851</v>
      </c>
      <c r="C46" s="176"/>
      <c r="D46" s="176"/>
      <c r="E46" s="176">
        <f>'実質公債費比率（分子）の構造'!L$48</f>
        <v>816</v>
      </c>
      <c r="F46" s="176"/>
      <c r="G46" s="176"/>
      <c r="H46" s="176">
        <f>'実質公債費比率（分子）の構造'!M$48</f>
        <v>880</v>
      </c>
      <c r="I46" s="176"/>
      <c r="J46" s="176"/>
      <c r="K46" s="176">
        <f>'実質公債費比率（分子）の構造'!N$48</f>
        <v>846</v>
      </c>
      <c r="L46" s="176"/>
      <c r="M46" s="176"/>
      <c r="N46" s="176">
        <f>'実質公債費比率（分子）の構造'!O$48</f>
        <v>858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1494</v>
      </c>
      <c r="C49" s="176"/>
      <c r="D49" s="176"/>
      <c r="E49" s="176">
        <f>'実質公債費比率（分子）の構造'!L$45</f>
        <v>1464</v>
      </c>
      <c r="F49" s="176"/>
      <c r="G49" s="176"/>
      <c r="H49" s="176">
        <f>'実質公債費比率（分子）の構造'!M$45</f>
        <v>1388</v>
      </c>
      <c r="I49" s="176"/>
      <c r="J49" s="176"/>
      <c r="K49" s="176">
        <f>'実質公債費比率（分子）の構造'!N$45</f>
        <v>1448</v>
      </c>
      <c r="L49" s="176"/>
      <c r="M49" s="176"/>
      <c r="N49" s="176">
        <f>'実質公債費比率（分子）の構造'!O$45</f>
        <v>1582</v>
      </c>
      <c r="O49" s="176"/>
      <c r="P49" s="176"/>
    </row>
    <row r="50" spans="1:16" x14ac:dyDescent="0.15">
      <c r="A50" s="176" t="s">
        <v>73</v>
      </c>
      <c r="B50" s="176" t="e">
        <f>NA()</f>
        <v>#N/A</v>
      </c>
      <c r="C50" s="176">
        <f>IF(ISNUMBER('実質公債費比率（分子）の構造'!K$53),'実質公債費比率（分子）の構造'!K$53,NA())</f>
        <v>467</v>
      </c>
      <c r="D50" s="176" t="e">
        <f>NA()</f>
        <v>#N/A</v>
      </c>
      <c r="E50" s="176" t="e">
        <f>NA()</f>
        <v>#N/A</v>
      </c>
      <c r="F50" s="176">
        <f>IF(ISNUMBER('実質公債費比率（分子）の構造'!L$53),'実質公債費比率（分子）の構造'!L$53,NA())</f>
        <v>470</v>
      </c>
      <c r="G50" s="176" t="e">
        <f>NA()</f>
        <v>#N/A</v>
      </c>
      <c r="H50" s="176" t="e">
        <f>NA()</f>
        <v>#N/A</v>
      </c>
      <c r="I50" s="176">
        <f>IF(ISNUMBER('実質公債費比率（分子）の構造'!M$53),'実質公債費比率（分子）の構造'!M$53,NA())</f>
        <v>467</v>
      </c>
      <c r="J50" s="176" t="e">
        <f>NA()</f>
        <v>#N/A</v>
      </c>
      <c r="K50" s="176" t="e">
        <f>NA()</f>
        <v>#N/A</v>
      </c>
      <c r="L50" s="176">
        <f>IF(ISNUMBER('実質公債費比率（分子）の構造'!N$53),'実質公債費比率（分子）の構造'!N$53,NA())</f>
        <v>494</v>
      </c>
      <c r="M50" s="176" t="e">
        <f>NA()</f>
        <v>#N/A</v>
      </c>
      <c r="N50" s="176" t="e">
        <f>NA()</f>
        <v>#N/A</v>
      </c>
      <c r="O50" s="176">
        <f>IF(ISNUMBER('実質公債費比率（分子）の構造'!O$53),'実質公債費比率（分子）の構造'!O$53,NA())</f>
        <v>632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19819</v>
      </c>
      <c r="E56" s="175"/>
      <c r="F56" s="175"/>
      <c r="G56" s="175">
        <f>'将来負担比率（分子）の構造'!J$52</f>
        <v>19616</v>
      </c>
      <c r="H56" s="175"/>
      <c r="I56" s="175"/>
      <c r="J56" s="175">
        <f>'将来負担比率（分子）の構造'!K$52</f>
        <v>19442</v>
      </c>
      <c r="K56" s="175"/>
      <c r="L56" s="175"/>
      <c r="M56" s="175">
        <f>'将来負担比率（分子）の構造'!L$52</f>
        <v>19100</v>
      </c>
      <c r="N56" s="175"/>
      <c r="O56" s="175"/>
      <c r="P56" s="175">
        <f>'将来負担比率（分子）の構造'!M$52</f>
        <v>18240</v>
      </c>
    </row>
    <row r="57" spans="1:16" x14ac:dyDescent="0.15">
      <c r="A57" s="175" t="s">
        <v>44</v>
      </c>
      <c r="B57" s="175"/>
      <c r="C57" s="175"/>
      <c r="D57" s="175">
        <f>'将来負担比率（分子）の構造'!I$51</f>
        <v>4810</v>
      </c>
      <c r="E57" s="175"/>
      <c r="F57" s="175"/>
      <c r="G57" s="175">
        <f>'将来負担比率（分子）の構造'!J$51</f>
        <v>5298</v>
      </c>
      <c r="H57" s="175"/>
      <c r="I57" s="175"/>
      <c r="J57" s="175">
        <f>'将来負担比率（分子）の構造'!K$51</f>
        <v>5390</v>
      </c>
      <c r="K57" s="175"/>
      <c r="L57" s="175"/>
      <c r="M57" s="175">
        <f>'将来負担比率（分子）の構造'!L$51</f>
        <v>5118</v>
      </c>
      <c r="N57" s="175"/>
      <c r="O57" s="175"/>
      <c r="P57" s="175">
        <f>'将来負担比率（分子）の構造'!M$51</f>
        <v>4923</v>
      </c>
    </row>
    <row r="58" spans="1:16" x14ac:dyDescent="0.15">
      <c r="A58" s="175" t="s">
        <v>43</v>
      </c>
      <c r="B58" s="175"/>
      <c r="C58" s="175"/>
      <c r="D58" s="175">
        <f>'将来負担比率（分子）の構造'!I$50</f>
        <v>1766</v>
      </c>
      <c r="E58" s="175"/>
      <c r="F58" s="175"/>
      <c r="G58" s="175">
        <f>'将来負担比率（分子）の構造'!J$50</f>
        <v>2571</v>
      </c>
      <c r="H58" s="175"/>
      <c r="I58" s="175"/>
      <c r="J58" s="175">
        <f>'将来負担比率（分子）の構造'!K$50</f>
        <v>3604</v>
      </c>
      <c r="K58" s="175"/>
      <c r="L58" s="175"/>
      <c r="M58" s="175">
        <f>'将来負担比率（分子）の構造'!L$50</f>
        <v>5679</v>
      </c>
      <c r="N58" s="175"/>
      <c r="O58" s="175"/>
      <c r="P58" s="175">
        <f>'将来負担比率（分子）の構造'!M$50</f>
        <v>6152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2725</v>
      </c>
      <c r="C62" s="175"/>
      <c r="D62" s="175"/>
      <c r="E62" s="175">
        <f>'将来負担比率（分子）の構造'!J$45</f>
        <v>2831</v>
      </c>
      <c r="F62" s="175"/>
      <c r="G62" s="175"/>
      <c r="H62" s="175">
        <f>'将来負担比率（分子）の構造'!K$45</f>
        <v>2884</v>
      </c>
      <c r="I62" s="175"/>
      <c r="J62" s="175"/>
      <c r="K62" s="175">
        <f>'将来負担比率（分子）の構造'!L$45</f>
        <v>2928</v>
      </c>
      <c r="L62" s="175"/>
      <c r="M62" s="175"/>
      <c r="N62" s="175">
        <f>'将来負担比率（分子）の構造'!M$45</f>
        <v>2918</v>
      </c>
      <c r="O62" s="175"/>
      <c r="P62" s="175"/>
    </row>
    <row r="63" spans="1:16" x14ac:dyDescent="0.15">
      <c r="A63" s="175" t="s">
        <v>36</v>
      </c>
      <c r="B63" s="175">
        <f>'将来負担比率（分子）の構造'!I$44</f>
        <v>116</v>
      </c>
      <c r="C63" s="175"/>
      <c r="D63" s="175"/>
      <c r="E63" s="175">
        <f>'将来負担比率（分子）の構造'!J$44</f>
        <v>218</v>
      </c>
      <c r="F63" s="175"/>
      <c r="G63" s="175"/>
      <c r="H63" s="175">
        <f>'将来負担比率（分子）の構造'!K$44</f>
        <v>306</v>
      </c>
      <c r="I63" s="175"/>
      <c r="J63" s="175"/>
      <c r="K63" s="175">
        <f>'将来負担比率（分子）の構造'!L$44</f>
        <v>366</v>
      </c>
      <c r="L63" s="175"/>
      <c r="M63" s="175"/>
      <c r="N63" s="175">
        <f>'将来負担比率（分子）の構造'!M$44</f>
        <v>310</v>
      </c>
      <c r="O63" s="175"/>
      <c r="P63" s="175"/>
    </row>
    <row r="64" spans="1:16" x14ac:dyDescent="0.15">
      <c r="A64" s="175" t="s">
        <v>35</v>
      </c>
      <c r="B64" s="175">
        <f>'将来負担比率（分子）の構造'!I$43</f>
        <v>10775</v>
      </c>
      <c r="C64" s="175"/>
      <c r="D64" s="175"/>
      <c r="E64" s="175">
        <f>'将来負担比率（分子）の構造'!J$43</f>
        <v>10964</v>
      </c>
      <c r="F64" s="175"/>
      <c r="G64" s="175"/>
      <c r="H64" s="175">
        <f>'将来負担比率（分子）の構造'!K$43</f>
        <v>10473</v>
      </c>
      <c r="I64" s="175"/>
      <c r="J64" s="175"/>
      <c r="K64" s="175">
        <f>'将来負担比率（分子）の構造'!L$43</f>
        <v>9531</v>
      </c>
      <c r="L64" s="175"/>
      <c r="M64" s="175"/>
      <c r="N64" s="175">
        <f>'将来負担比率（分子）の構造'!M$43</f>
        <v>8998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16240</v>
      </c>
      <c r="C66" s="175"/>
      <c r="D66" s="175"/>
      <c r="E66" s="175">
        <f>'将来負担比率（分子）の構造'!J$41</f>
        <v>16641</v>
      </c>
      <c r="F66" s="175"/>
      <c r="G66" s="175"/>
      <c r="H66" s="175">
        <f>'将来負担比率（分子）の構造'!K$41</f>
        <v>16920</v>
      </c>
      <c r="I66" s="175"/>
      <c r="J66" s="175"/>
      <c r="K66" s="175">
        <f>'将来負担比率（分子）の構造'!L$41</f>
        <v>17328</v>
      </c>
      <c r="L66" s="175"/>
      <c r="M66" s="175"/>
      <c r="N66" s="175">
        <f>'将来負担比率（分子）の構造'!M$41</f>
        <v>17046</v>
      </c>
      <c r="O66" s="175"/>
      <c r="P66" s="175"/>
    </row>
    <row r="67" spans="1:16" x14ac:dyDescent="0.15">
      <c r="A67" s="175" t="s">
        <v>77</v>
      </c>
      <c r="B67" s="175" t="e">
        <f>NA()</f>
        <v>#N/A</v>
      </c>
      <c r="C67" s="175">
        <f>IF(ISNUMBER('将来負担比率（分子）の構造'!I$53), IF('将来負担比率（分子）の構造'!I$53 &lt; 0, 0, '将来負担比率（分子）の構造'!I$53), NA())</f>
        <v>3461</v>
      </c>
      <c r="D67" s="175" t="e">
        <f>NA()</f>
        <v>#N/A</v>
      </c>
      <c r="E67" s="175" t="e">
        <f>NA()</f>
        <v>#N/A</v>
      </c>
      <c r="F67" s="175">
        <f>IF(ISNUMBER('将来負担比率（分子）の構造'!J$53), IF('将来負担比率（分子）の構造'!J$53 &lt; 0, 0, '将来負担比率（分子）の構造'!J$53), NA())</f>
        <v>3169</v>
      </c>
      <c r="G67" s="175" t="e">
        <f>NA()</f>
        <v>#N/A</v>
      </c>
      <c r="H67" s="175" t="e">
        <f>NA()</f>
        <v>#N/A</v>
      </c>
      <c r="I67" s="175">
        <f>IF(ISNUMBER('将来負担比率（分子）の構造'!K$53), IF('将来負担比率（分子）の構造'!K$53 &lt; 0, 0, '将来負担比率（分子）の構造'!K$53), NA())</f>
        <v>2147</v>
      </c>
      <c r="J67" s="175" t="e">
        <f>NA()</f>
        <v>#N/A</v>
      </c>
      <c r="K67" s="175" t="e">
        <f>NA()</f>
        <v>#N/A</v>
      </c>
      <c r="L67" s="175">
        <f>IF(ISNUMBER('将来負担比率（分子）の構造'!L$53), IF('将来負担比率（分子）の構造'!L$53 &lt; 0, 0, '将来負担比率（分子）の構造'!L$53), NA())</f>
        <v>257</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2441</v>
      </c>
      <c r="C72" s="179">
        <f>基金残高に係る経年分析!G55</f>
        <v>3964</v>
      </c>
      <c r="D72" s="179">
        <f>基金残高に係る経年分析!H55</f>
        <v>4499</v>
      </c>
    </row>
    <row r="73" spans="1:16" x14ac:dyDescent="0.15">
      <c r="A73" s="178" t="s">
        <v>80</v>
      </c>
      <c r="B73" s="179">
        <f>基金残高に係る経年分析!F56</f>
        <v>11</v>
      </c>
      <c r="C73" s="179">
        <f>基金残高に係る経年分析!G56</f>
        <v>332</v>
      </c>
      <c r="D73" s="179">
        <f>基金残高に係る経年分析!H56</f>
        <v>332</v>
      </c>
    </row>
    <row r="74" spans="1:16" x14ac:dyDescent="0.15">
      <c r="A74" s="178" t="s">
        <v>81</v>
      </c>
      <c r="B74" s="179">
        <f>基金残高に係る経年分析!F57</f>
        <v>556</v>
      </c>
      <c r="C74" s="179">
        <f>基金残高に係る経年分析!G57</f>
        <v>713</v>
      </c>
      <c r="D74" s="179">
        <f>基金残高に係る経年分析!H57</f>
        <v>666</v>
      </c>
    </row>
  </sheetData>
  <sheetProtection algorithmName="SHA-512" hashValue="hw6B6cFalcrGUfwcT7L1ec6QG7bAgUf2kuWLXZoynnL7sarqBaEgXkaBglxz4HpPMo3RhO3lptDUNPTyVC9t8g==" saltValue="8yHInYqCf6xvBcJmtFX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8796243</v>
      </c>
      <c r="S5" s="677"/>
      <c r="T5" s="677"/>
      <c r="U5" s="677"/>
      <c r="V5" s="677"/>
      <c r="W5" s="677"/>
      <c r="X5" s="677"/>
      <c r="Y5" s="702"/>
      <c r="Z5" s="715">
        <v>34</v>
      </c>
      <c r="AA5" s="715"/>
      <c r="AB5" s="715"/>
      <c r="AC5" s="715"/>
      <c r="AD5" s="716">
        <v>8354167</v>
      </c>
      <c r="AE5" s="716"/>
      <c r="AF5" s="716"/>
      <c r="AG5" s="716"/>
      <c r="AH5" s="716"/>
      <c r="AI5" s="716"/>
      <c r="AJ5" s="716"/>
      <c r="AK5" s="716"/>
      <c r="AL5" s="703">
        <v>60.5</v>
      </c>
      <c r="AM5" s="685"/>
      <c r="AN5" s="685"/>
      <c r="AO5" s="704"/>
      <c r="AP5" s="679" t="s">
        <v>232</v>
      </c>
      <c r="AQ5" s="680"/>
      <c r="AR5" s="680"/>
      <c r="AS5" s="680"/>
      <c r="AT5" s="680"/>
      <c r="AU5" s="680"/>
      <c r="AV5" s="680"/>
      <c r="AW5" s="680"/>
      <c r="AX5" s="680"/>
      <c r="AY5" s="680"/>
      <c r="AZ5" s="680"/>
      <c r="BA5" s="680"/>
      <c r="BB5" s="680"/>
      <c r="BC5" s="680"/>
      <c r="BD5" s="680"/>
      <c r="BE5" s="680"/>
      <c r="BF5" s="681"/>
      <c r="BG5" s="621">
        <v>8354168</v>
      </c>
      <c r="BH5" s="622"/>
      <c r="BI5" s="622"/>
      <c r="BJ5" s="622"/>
      <c r="BK5" s="622"/>
      <c r="BL5" s="622"/>
      <c r="BM5" s="622"/>
      <c r="BN5" s="623"/>
      <c r="BO5" s="659">
        <v>95</v>
      </c>
      <c r="BP5" s="659"/>
      <c r="BQ5" s="659"/>
      <c r="BR5" s="659"/>
      <c r="BS5" s="660">
        <v>39951</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170406</v>
      </c>
      <c r="S6" s="622"/>
      <c r="T6" s="622"/>
      <c r="U6" s="622"/>
      <c r="V6" s="622"/>
      <c r="W6" s="622"/>
      <c r="X6" s="622"/>
      <c r="Y6" s="623"/>
      <c r="Z6" s="659">
        <v>0.7</v>
      </c>
      <c r="AA6" s="659"/>
      <c r="AB6" s="659"/>
      <c r="AC6" s="659"/>
      <c r="AD6" s="660">
        <v>170406</v>
      </c>
      <c r="AE6" s="660"/>
      <c r="AF6" s="660"/>
      <c r="AG6" s="660"/>
      <c r="AH6" s="660"/>
      <c r="AI6" s="660"/>
      <c r="AJ6" s="660"/>
      <c r="AK6" s="660"/>
      <c r="AL6" s="624">
        <v>1.2</v>
      </c>
      <c r="AM6" s="625"/>
      <c r="AN6" s="625"/>
      <c r="AO6" s="661"/>
      <c r="AP6" s="618" t="s">
        <v>237</v>
      </c>
      <c r="AQ6" s="619"/>
      <c r="AR6" s="619"/>
      <c r="AS6" s="619"/>
      <c r="AT6" s="619"/>
      <c r="AU6" s="619"/>
      <c r="AV6" s="619"/>
      <c r="AW6" s="619"/>
      <c r="AX6" s="619"/>
      <c r="AY6" s="619"/>
      <c r="AZ6" s="619"/>
      <c r="BA6" s="619"/>
      <c r="BB6" s="619"/>
      <c r="BC6" s="619"/>
      <c r="BD6" s="619"/>
      <c r="BE6" s="619"/>
      <c r="BF6" s="620"/>
      <c r="BG6" s="621">
        <v>8354168</v>
      </c>
      <c r="BH6" s="622"/>
      <c r="BI6" s="622"/>
      <c r="BJ6" s="622"/>
      <c r="BK6" s="622"/>
      <c r="BL6" s="622"/>
      <c r="BM6" s="622"/>
      <c r="BN6" s="623"/>
      <c r="BO6" s="659">
        <v>95</v>
      </c>
      <c r="BP6" s="659"/>
      <c r="BQ6" s="659"/>
      <c r="BR6" s="659"/>
      <c r="BS6" s="660">
        <v>39951</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216447</v>
      </c>
      <c r="CS6" s="622"/>
      <c r="CT6" s="622"/>
      <c r="CU6" s="622"/>
      <c r="CV6" s="622"/>
      <c r="CW6" s="622"/>
      <c r="CX6" s="622"/>
      <c r="CY6" s="623"/>
      <c r="CZ6" s="703">
        <v>0.9</v>
      </c>
      <c r="DA6" s="685"/>
      <c r="DB6" s="685"/>
      <c r="DC6" s="705"/>
      <c r="DD6" s="627" t="s">
        <v>133</v>
      </c>
      <c r="DE6" s="622"/>
      <c r="DF6" s="622"/>
      <c r="DG6" s="622"/>
      <c r="DH6" s="622"/>
      <c r="DI6" s="622"/>
      <c r="DJ6" s="622"/>
      <c r="DK6" s="622"/>
      <c r="DL6" s="622"/>
      <c r="DM6" s="622"/>
      <c r="DN6" s="622"/>
      <c r="DO6" s="622"/>
      <c r="DP6" s="623"/>
      <c r="DQ6" s="627">
        <v>216447</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3759</v>
      </c>
      <c r="S7" s="622"/>
      <c r="T7" s="622"/>
      <c r="U7" s="622"/>
      <c r="V7" s="622"/>
      <c r="W7" s="622"/>
      <c r="X7" s="622"/>
      <c r="Y7" s="623"/>
      <c r="Z7" s="659">
        <v>0</v>
      </c>
      <c r="AA7" s="659"/>
      <c r="AB7" s="659"/>
      <c r="AC7" s="659"/>
      <c r="AD7" s="660">
        <v>3759</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3938084</v>
      </c>
      <c r="BH7" s="622"/>
      <c r="BI7" s="622"/>
      <c r="BJ7" s="622"/>
      <c r="BK7" s="622"/>
      <c r="BL7" s="622"/>
      <c r="BM7" s="622"/>
      <c r="BN7" s="623"/>
      <c r="BO7" s="659">
        <v>44.8</v>
      </c>
      <c r="BP7" s="659"/>
      <c r="BQ7" s="659"/>
      <c r="BR7" s="659"/>
      <c r="BS7" s="660">
        <v>39951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2975592</v>
      </c>
      <c r="CS7" s="622"/>
      <c r="CT7" s="622"/>
      <c r="CU7" s="622"/>
      <c r="CV7" s="622"/>
      <c r="CW7" s="622"/>
      <c r="CX7" s="622"/>
      <c r="CY7" s="623"/>
      <c r="CZ7" s="659">
        <v>12.3</v>
      </c>
      <c r="DA7" s="659"/>
      <c r="DB7" s="659"/>
      <c r="DC7" s="659"/>
      <c r="DD7" s="627">
        <v>253317</v>
      </c>
      <c r="DE7" s="622"/>
      <c r="DF7" s="622"/>
      <c r="DG7" s="622"/>
      <c r="DH7" s="622"/>
      <c r="DI7" s="622"/>
      <c r="DJ7" s="622"/>
      <c r="DK7" s="622"/>
      <c r="DL7" s="622"/>
      <c r="DM7" s="622"/>
      <c r="DN7" s="622"/>
      <c r="DO7" s="622"/>
      <c r="DP7" s="623"/>
      <c r="DQ7" s="627">
        <v>2309289</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65953</v>
      </c>
      <c r="S8" s="622"/>
      <c r="T8" s="622"/>
      <c r="U8" s="622"/>
      <c r="V8" s="622"/>
      <c r="W8" s="622"/>
      <c r="X8" s="622"/>
      <c r="Y8" s="623"/>
      <c r="Z8" s="659">
        <v>0.3</v>
      </c>
      <c r="AA8" s="659"/>
      <c r="AB8" s="659"/>
      <c r="AC8" s="659"/>
      <c r="AD8" s="660">
        <v>65953</v>
      </c>
      <c r="AE8" s="660"/>
      <c r="AF8" s="660"/>
      <c r="AG8" s="660"/>
      <c r="AH8" s="660"/>
      <c r="AI8" s="660"/>
      <c r="AJ8" s="660"/>
      <c r="AK8" s="660"/>
      <c r="AL8" s="624">
        <v>0.5</v>
      </c>
      <c r="AM8" s="625"/>
      <c r="AN8" s="625"/>
      <c r="AO8" s="661"/>
      <c r="AP8" s="618" t="s">
        <v>243</v>
      </c>
      <c r="AQ8" s="619"/>
      <c r="AR8" s="619"/>
      <c r="AS8" s="619"/>
      <c r="AT8" s="619"/>
      <c r="AU8" s="619"/>
      <c r="AV8" s="619"/>
      <c r="AW8" s="619"/>
      <c r="AX8" s="619"/>
      <c r="AY8" s="619"/>
      <c r="AZ8" s="619"/>
      <c r="BA8" s="619"/>
      <c r="BB8" s="619"/>
      <c r="BC8" s="619"/>
      <c r="BD8" s="619"/>
      <c r="BE8" s="619"/>
      <c r="BF8" s="620"/>
      <c r="BG8" s="621">
        <v>113433</v>
      </c>
      <c r="BH8" s="622"/>
      <c r="BI8" s="622"/>
      <c r="BJ8" s="622"/>
      <c r="BK8" s="622"/>
      <c r="BL8" s="622"/>
      <c r="BM8" s="622"/>
      <c r="BN8" s="623"/>
      <c r="BO8" s="659">
        <v>1.3</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9849421</v>
      </c>
      <c r="CS8" s="622"/>
      <c r="CT8" s="622"/>
      <c r="CU8" s="622"/>
      <c r="CV8" s="622"/>
      <c r="CW8" s="622"/>
      <c r="CX8" s="622"/>
      <c r="CY8" s="623"/>
      <c r="CZ8" s="659">
        <v>40.700000000000003</v>
      </c>
      <c r="DA8" s="659"/>
      <c r="DB8" s="659"/>
      <c r="DC8" s="659"/>
      <c r="DD8" s="627">
        <v>219315</v>
      </c>
      <c r="DE8" s="622"/>
      <c r="DF8" s="622"/>
      <c r="DG8" s="622"/>
      <c r="DH8" s="622"/>
      <c r="DI8" s="622"/>
      <c r="DJ8" s="622"/>
      <c r="DK8" s="622"/>
      <c r="DL8" s="622"/>
      <c r="DM8" s="622"/>
      <c r="DN8" s="622"/>
      <c r="DO8" s="622"/>
      <c r="DP8" s="623"/>
      <c r="DQ8" s="627">
        <v>4798779</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45358</v>
      </c>
      <c r="S9" s="622"/>
      <c r="T9" s="622"/>
      <c r="U9" s="622"/>
      <c r="V9" s="622"/>
      <c r="W9" s="622"/>
      <c r="X9" s="622"/>
      <c r="Y9" s="623"/>
      <c r="Z9" s="659">
        <v>0.2</v>
      </c>
      <c r="AA9" s="659"/>
      <c r="AB9" s="659"/>
      <c r="AC9" s="659"/>
      <c r="AD9" s="660">
        <v>45358</v>
      </c>
      <c r="AE9" s="660"/>
      <c r="AF9" s="660"/>
      <c r="AG9" s="660"/>
      <c r="AH9" s="660"/>
      <c r="AI9" s="660"/>
      <c r="AJ9" s="660"/>
      <c r="AK9" s="660"/>
      <c r="AL9" s="624">
        <v>0.3</v>
      </c>
      <c r="AM9" s="625"/>
      <c r="AN9" s="625"/>
      <c r="AO9" s="661"/>
      <c r="AP9" s="618" t="s">
        <v>247</v>
      </c>
      <c r="AQ9" s="619"/>
      <c r="AR9" s="619"/>
      <c r="AS9" s="619"/>
      <c r="AT9" s="619"/>
      <c r="AU9" s="619"/>
      <c r="AV9" s="619"/>
      <c r="AW9" s="619"/>
      <c r="AX9" s="619"/>
      <c r="AY9" s="619"/>
      <c r="AZ9" s="619"/>
      <c r="BA9" s="619"/>
      <c r="BB9" s="619"/>
      <c r="BC9" s="619"/>
      <c r="BD9" s="619"/>
      <c r="BE9" s="619"/>
      <c r="BF9" s="620"/>
      <c r="BG9" s="621">
        <v>3300955</v>
      </c>
      <c r="BH9" s="622"/>
      <c r="BI9" s="622"/>
      <c r="BJ9" s="622"/>
      <c r="BK9" s="622"/>
      <c r="BL9" s="622"/>
      <c r="BM9" s="622"/>
      <c r="BN9" s="623"/>
      <c r="BO9" s="659">
        <v>37.5</v>
      </c>
      <c r="BP9" s="659"/>
      <c r="BQ9" s="659"/>
      <c r="BR9" s="659"/>
      <c r="BS9" s="660" t="s">
        <v>244</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3455844</v>
      </c>
      <c r="CS9" s="622"/>
      <c r="CT9" s="622"/>
      <c r="CU9" s="622"/>
      <c r="CV9" s="622"/>
      <c r="CW9" s="622"/>
      <c r="CX9" s="622"/>
      <c r="CY9" s="623"/>
      <c r="CZ9" s="659">
        <v>14.3</v>
      </c>
      <c r="DA9" s="659"/>
      <c r="DB9" s="659"/>
      <c r="DC9" s="659"/>
      <c r="DD9" s="627">
        <v>30589</v>
      </c>
      <c r="DE9" s="622"/>
      <c r="DF9" s="622"/>
      <c r="DG9" s="622"/>
      <c r="DH9" s="622"/>
      <c r="DI9" s="622"/>
      <c r="DJ9" s="622"/>
      <c r="DK9" s="622"/>
      <c r="DL9" s="622"/>
      <c r="DM9" s="622"/>
      <c r="DN9" s="622"/>
      <c r="DO9" s="622"/>
      <c r="DP9" s="623"/>
      <c r="DQ9" s="627">
        <v>3014858</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59" t="s">
        <v>133</v>
      </c>
      <c r="AA10" s="659"/>
      <c r="AB10" s="659"/>
      <c r="AC10" s="659"/>
      <c r="AD10" s="660" t="s">
        <v>133</v>
      </c>
      <c r="AE10" s="660"/>
      <c r="AF10" s="660"/>
      <c r="AG10" s="660"/>
      <c r="AH10" s="660"/>
      <c r="AI10" s="660"/>
      <c r="AJ10" s="660"/>
      <c r="AK10" s="660"/>
      <c r="AL10" s="624" t="s">
        <v>133</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192734</v>
      </c>
      <c r="BH10" s="622"/>
      <c r="BI10" s="622"/>
      <c r="BJ10" s="622"/>
      <c r="BK10" s="622"/>
      <c r="BL10" s="622"/>
      <c r="BM10" s="622"/>
      <c r="BN10" s="623"/>
      <c r="BO10" s="659">
        <v>2.2000000000000002</v>
      </c>
      <c r="BP10" s="659"/>
      <c r="BQ10" s="659"/>
      <c r="BR10" s="659"/>
      <c r="BS10" s="660" t="s">
        <v>133</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6</v>
      </c>
      <c r="CS10" s="622"/>
      <c r="CT10" s="622"/>
      <c r="CU10" s="622"/>
      <c r="CV10" s="622"/>
      <c r="CW10" s="622"/>
      <c r="CX10" s="622"/>
      <c r="CY10" s="623"/>
      <c r="CZ10" s="659">
        <v>0</v>
      </c>
      <c r="DA10" s="659"/>
      <c r="DB10" s="659"/>
      <c r="DC10" s="659"/>
      <c r="DD10" s="627" t="s">
        <v>244</v>
      </c>
      <c r="DE10" s="622"/>
      <c r="DF10" s="622"/>
      <c r="DG10" s="622"/>
      <c r="DH10" s="622"/>
      <c r="DI10" s="622"/>
      <c r="DJ10" s="622"/>
      <c r="DK10" s="622"/>
      <c r="DL10" s="622"/>
      <c r="DM10" s="622"/>
      <c r="DN10" s="622"/>
      <c r="DO10" s="622"/>
      <c r="DP10" s="623"/>
      <c r="DQ10" s="627">
        <v>6</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1533069</v>
      </c>
      <c r="S11" s="622"/>
      <c r="T11" s="622"/>
      <c r="U11" s="622"/>
      <c r="V11" s="622"/>
      <c r="W11" s="622"/>
      <c r="X11" s="622"/>
      <c r="Y11" s="623"/>
      <c r="Z11" s="624">
        <v>5.9</v>
      </c>
      <c r="AA11" s="625"/>
      <c r="AB11" s="625"/>
      <c r="AC11" s="626"/>
      <c r="AD11" s="627">
        <v>1533069</v>
      </c>
      <c r="AE11" s="622"/>
      <c r="AF11" s="622"/>
      <c r="AG11" s="622"/>
      <c r="AH11" s="622"/>
      <c r="AI11" s="622"/>
      <c r="AJ11" s="622"/>
      <c r="AK11" s="623"/>
      <c r="AL11" s="624">
        <v>11.1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330962</v>
      </c>
      <c r="BH11" s="622"/>
      <c r="BI11" s="622"/>
      <c r="BJ11" s="622"/>
      <c r="BK11" s="622"/>
      <c r="BL11" s="622"/>
      <c r="BM11" s="622"/>
      <c r="BN11" s="623"/>
      <c r="BO11" s="659">
        <v>3.8</v>
      </c>
      <c r="BP11" s="659"/>
      <c r="BQ11" s="659"/>
      <c r="BR11" s="659"/>
      <c r="BS11" s="660">
        <v>39951</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328056</v>
      </c>
      <c r="CS11" s="622"/>
      <c r="CT11" s="622"/>
      <c r="CU11" s="622"/>
      <c r="CV11" s="622"/>
      <c r="CW11" s="622"/>
      <c r="CX11" s="622"/>
      <c r="CY11" s="623"/>
      <c r="CZ11" s="659">
        <v>1.4</v>
      </c>
      <c r="DA11" s="659"/>
      <c r="DB11" s="659"/>
      <c r="DC11" s="659"/>
      <c r="DD11" s="627">
        <v>189104</v>
      </c>
      <c r="DE11" s="622"/>
      <c r="DF11" s="622"/>
      <c r="DG11" s="622"/>
      <c r="DH11" s="622"/>
      <c r="DI11" s="622"/>
      <c r="DJ11" s="622"/>
      <c r="DK11" s="622"/>
      <c r="DL11" s="622"/>
      <c r="DM11" s="622"/>
      <c r="DN11" s="622"/>
      <c r="DO11" s="622"/>
      <c r="DP11" s="623"/>
      <c r="DQ11" s="627">
        <v>141500</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59" t="s">
        <v>133</v>
      </c>
      <c r="AA12" s="659"/>
      <c r="AB12" s="659"/>
      <c r="AC12" s="659"/>
      <c r="AD12" s="660" t="s">
        <v>133</v>
      </c>
      <c r="AE12" s="660"/>
      <c r="AF12" s="660"/>
      <c r="AG12" s="660"/>
      <c r="AH12" s="660"/>
      <c r="AI12" s="660"/>
      <c r="AJ12" s="660"/>
      <c r="AK12" s="660"/>
      <c r="AL12" s="624" t="s">
        <v>244</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3789086</v>
      </c>
      <c r="BH12" s="622"/>
      <c r="BI12" s="622"/>
      <c r="BJ12" s="622"/>
      <c r="BK12" s="622"/>
      <c r="BL12" s="622"/>
      <c r="BM12" s="622"/>
      <c r="BN12" s="623"/>
      <c r="BO12" s="659">
        <v>43.1</v>
      </c>
      <c r="BP12" s="659"/>
      <c r="BQ12" s="659"/>
      <c r="BR12" s="659"/>
      <c r="BS12" s="660" t="s">
        <v>133</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383846</v>
      </c>
      <c r="CS12" s="622"/>
      <c r="CT12" s="622"/>
      <c r="CU12" s="622"/>
      <c r="CV12" s="622"/>
      <c r="CW12" s="622"/>
      <c r="CX12" s="622"/>
      <c r="CY12" s="623"/>
      <c r="CZ12" s="659">
        <v>1.6</v>
      </c>
      <c r="DA12" s="659"/>
      <c r="DB12" s="659"/>
      <c r="DC12" s="659"/>
      <c r="DD12" s="627" t="s">
        <v>244</v>
      </c>
      <c r="DE12" s="622"/>
      <c r="DF12" s="622"/>
      <c r="DG12" s="622"/>
      <c r="DH12" s="622"/>
      <c r="DI12" s="622"/>
      <c r="DJ12" s="622"/>
      <c r="DK12" s="622"/>
      <c r="DL12" s="622"/>
      <c r="DM12" s="622"/>
      <c r="DN12" s="622"/>
      <c r="DO12" s="622"/>
      <c r="DP12" s="623"/>
      <c r="DQ12" s="627">
        <v>261474</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133</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3772426</v>
      </c>
      <c r="BH13" s="622"/>
      <c r="BI13" s="622"/>
      <c r="BJ13" s="622"/>
      <c r="BK13" s="622"/>
      <c r="BL13" s="622"/>
      <c r="BM13" s="622"/>
      <c r="BN13" s="623"/>
      <c r="BO13" s="659">
        <v>42.9</v>
      </c>
      <c r="BP13" s="659"/>
      <c r="BQ13" s="659"/>
      <c r="BR13" s="659"/>
      <c r="BS13" s="660" t="s">
        <v>133</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2131522</v>
      </c>
      <c r="CS13" s="622"/>
      <c r="CT13" s="622"/>
      <c r="CU13" s="622"/>
      <c r="CV13" s="622"/>
      <c r="CW13" s="622"/>
      <c r="CX13" s="622"/>
      <c r="CY13" s="623"/>
      <c r="CZ13" s="659">
        <v>8.8000000000000007</v>
      </c>
      <c r="DA13" s="659"/>
      <c r="DB13" s="659"/>
      <c r="DC13" s="659"/>
      <c r="DD13" s="627">
        <v>1264757</v>
      </c>
      <c r="DE13" s="622"/>
      <c r="DF13" s="622"/>
      <c r="DG13" s="622"/>
      <c r="DH13" s="622"/>
      <c r="DI13" s="622"/>
      <c r="DJ13" s="622"/>
      <c r="DK13" s="622"/>
      <c r="DL13" s="622"/>
      <c r="DM13" s="622"/>
      <c r="DN13" s="622"/>
      <c r="DO13" s="622"/>
      <c r="DP13" s="623"/>
      <c r="DQ13" s="627">
        <v>1028844</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2</v>
      </c>
      <c r="S14" s="622"/>
      <c r="T14" s="622"/>
      <c r="U14" s="622"/>
      <c r="V14" s="622"/>
      <c r="W14" s="622"/>
      <c r="X14" s="622"/>
      <c r="Y14" s="623"/>
      <c r="Z14" s="659">
        <v>0</v>
      </c>
      <c r="AA14" s="659"/>
      <c r="AB14" s="659"/>
      <c r="AC14" s="659"/>
      <c r="AD14" s="660">
        <v>2</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180203</v>
      </c>
      <c r="BH14" s="622"/>
      <c r="BI14" s="622"/>
      <c r="BJ14" s="622"/>
      <c r="BK14" s="622"/>
      <c r="BL14" s="622"/>
      <c r="BM14" s="622"/>
      <c r="BN14" s="623"/>
      <c r="BO14" s="659">
        <v>2</v>
      </c>
      <c r="BP14" s="659"/>
      <c r="BQ14" s="659"/>
      <c r="BR14" s="659"/>
      <c r="BS14" s="660" t="s">
        <v>133</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908028</v>
      </c>
      <c r="CS14" s="622"/>
      <c r="CT14" s="622"/>
      <c r="CU14" s="622"/>
      <c r="CV14" s="622"/>
      <c r="CW14" s="622"/>
      <c r="CX14" s="622"/>
      <c r="CY14" s="623"/>
      <c r="CZ14" s="659">
        <v>3.8</v>
      </c>
      <c r="DA14" s="659"/>
      <c r="DB14" s="659"/>
      <c r="DC14" s="659"/>
      <c r="DD14" s="627">
        <v>122068</v>
      </c>
      <c r="DE14" s="622"/>
      <c r="DF14" s="622"/>
      <c r="DG14" s="622"/>
      <c r="DH14" s="622"/>
      <c r="DI14" s="622"/>
      <c r="DJ14" s="622"/>
      <c r="DK14" s="622"/>
      <c r="DL14" s="622"/>
      <c r="DM14" s="622"/>
      <c r="DN14" s="622"/>
      <c r="DO14" s="622"/>
      <c r="DP14" s="623"/>
      <c r="DQ14" s="627">
        <v>723579</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133</v>
      </c>
      <c r="AA15" s="659"/>
      <c r="AB15" s="659"/>
      <c r="AC15" s="659"/>
      <c r="AD15" s="660" t="s">
        <v>133</v>
      </c>
      <c r="AE15" s="660"/>
      <c r="AF15" s="660"/>
      <c r="AG15" s="660"/>
      <c r="AH15" s="660"/>
      <c r="AI15" s="660"/>
      <c r="AJ15" s="660"/>
      <c r="AK15" s="660"/>
      <c r="AL15" s="624" t="s">
        <v>133</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446795</v>
      </c>
      <c r="BH15" s="622"/>
      <c r="BI15" s="622"/>
      <c r="BJ15" s="622"/>
      <c r="BK15" s="622"/>
      <c r="BL15" s="622"/>
      <c r="BM15" s="622"/>
      <c r="BN15" s="623"/>
      <c r="BO15" s="659">
        <v>5.0999999999999996</v>
      </c>
      <c r="BP15" s="659"/>
      <c r="BQ15" s="659"/>
      <c r="BR15" s="659"/>
      <c r="BS15" s="660" t="s">
        <v>133</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2351630</v>
      </c>
      <c r="CS15" s="622"/>
      <c r="CT15" s="622"/>
      <c r="CU15" s="622"/>
      <c r="CV15" s="622"/>
      <c r="CW15" s="622"/>
      <c r="CX15" s="622"/>
      <c r="CY15" s="623"/>
      <c r="CZ15" s="659">
        <v>9.6999999999999993</v>
      </c>
      <c r="DA15" s="659"/>
      <c r="DB15" s="659"/>
      <c r="DC15" s="659"/>
      <c r="DD15" s="627">
        <v>261849</v>
      </c>
      <c r="DE15" s="622"/>
      <c r="DF15" s="622"/>
      <c r="DG15" s="622"/>
      <c r="DH15" s="622"/>
      <c r="DI15" s="622"/>
      <c r="DJ15" s="622"/>
      <c r="DK15" s="622"/>
      <c r="DL15" s="622"/>
      <c r="DM15" s="622"/>
      <c r="DN15" s="622"/>
      <c r="DO15" s="622"/>
      <c r="DP15" s="623"/>
      <c r="DQ15" s="627">
        <v>1714058</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38741</v>
      </c>
      <c r="S16" s="622"/>
      <c r="T16" s="622"/>
      <c r="U16" s="622"/>
      <c r="V16" s="622"/>
      <c r="W16" s="622"/>
      <c r="X16" s="622"/>
      <c r="Y16" s="623"/>
      <c r="Z16" s="659">
        <v>0.1</v>
      </c>
      <c r="AA16" s="659"/>
      <c r="AB16" s="659"/>
      <c r="AC16" s="659"/>
      <c r="AD16" s="660">
        <v>38741</v>
      </c>
      <c r="AE16" s="660"/>
      <c r="AF16" s="660"/>
      <c r="AG16" s="660"/>
      <c r="AH16" s="660"/>
      <c r="AI16" s="660"/>
      <c r="AJ16" s="660"/>
      <c r="AK16" s="660"/>
      <c r="AL16" s="624">
        <v>0.3</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133</v>
      </c>
      <c r="BP16" s="659"/>
      <c r="BQ16" s="659"/>
      <c r="BR16" s="659"/>
      <c r="BS16" s="660" t="s">
        <v>244</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59" t="s">
        <v>244</v>
      </c>
      <c r="DA16" s="659"/>
      <c r="DB16" s="659"/>
      <c r="DC16" s="659"/>
      <c r="DD16" s="627" t="s">
        <v>133</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178923</v>
      </c>
      <c r="S17" s="622"/>
      <c r="T17" s="622"/>
      <c r="U17" s="622"/>
      <c r="V17" s="622"/>
      <c r="W17" s="622"/>
      <c r="X17" s="622"/>
      <c r="Y17" s="623"/>
      <c r="Z17" s="659">
        <v>0.7</v>
      </c>
      <c r="AA17" s="659"/>
      <c r="AB17" s="659"/>
      <c r="AC17" s="659"/>
      <c r="AD17" s="660">
        <v>178923</v>
      </c>
      <c r="AE17" s="660"/>
      <c r="AF17" s="660"/>
      <c r="AG17" s="660"/>
      <c r="AH17" s="660"/>
      <c r="AI17" s="660"/>
      <c r="AJ17" s="660"/>
      <c r="AK17" s="660"/>
      <c r="AL17" s="624">
        <v>1.3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244</v>
      </c>
      <c r="BP17" s="659"/>
      <c r="BQ17" s="659"/>
      <c r="BR17" s="659"/>
      <c r="BS17" s="660" t="s">
        <v>133</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1581962</v>
      </c>
      <c r="CS17" s="622"/>
      <c r="CT17" s="622"/>
      <c r="CU17" s="622"/>
      <c r="CV17" s="622"/>
      <c r="CW17" s="622"/>
      <c r="CX17" s="622"/>
      <c r="CY17" s="623"/>
      <c r="CZ17" s="659">
        <v>6.5</v>
      </c>
      <c r="DA17" s="659"/>
      <c r="DB17" s="659"/>
      <c r="DC17" s="659"/>
      <c r="DD17" s="627" t="s">
        <v>133</v>
      </c>
      <c r="DE17" s="622"/>
      <c r="DF17" s="622"/>
      <c r="DG17" s="622"/>
      <c r="DH17" s="622"/>
      <c r="DI17" s="622"/>
      <c r="DJ17" s="622"/>
      <c r="DK17" s="622"/>
      <c r="DL17" s="622"/>
      <c r="DM17" s="622"/>
      <c r="DN17" s="622"/>
      <c r="DO17" s="622"/>
      <c r="DP17" s="623"/>
      <c r="DQ17" s="627">
        <v>1581962</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79252</v>
      </c>
      <c r="S18" s="622"/>
      <c r="T18" s="622"/>
      <c r="U18" s="622"/>
      <c r="V18" s="622"/>
      <c r="W18" s="622"/>
      <c r="X18" s="622"/>
      <c r="Y18" s="623"/>
      <c r="Z18" s="659">
        <v>0.3</v>
      </c>
      <c r="AA18" s="659"/>
      <c r="AB18" s="659"/>
      <c r="AC18" s="659"/>
      <c r="AD18" s="660">
        <v>79252</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244</v>
      </c>
      <c r="BP18" s="659"/>
      <c r="BQ18" s="659"/>
      <c r="BR18" s="659"/>
      <c r="BS18" s="660" t="s">
        <v>133</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59" t="s">
        <v>133</v>
      </c>
      <c r="DA18" s="659"/>
      <c r="DB18" s="659"/>
      <c r="DC18" s="659"/>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62081</v>
      </c>
      <c r="S19" s="622"/>
      <c r="T19" s="622"/>
      <c r="U19" s="622"/>
      <c r="V19" s="622"/>
      <c r="W19" s="622"/>
      <c r="X19" s="622"/>
      <c r="Y19" s="623"/>
      <c r="Z19" s="659">
        <v>0.2</v>
      </c>
      <c r="AA19" s="659"/>
      <c r="AB19" s="659"/>
      <c r="AC19" s="659"/>
      <c r="AD19" s="660">
        <v>62081</v>
      </c>
      <c r="AE19" s="660"/>
      <c r="AF19" s="660"/>
      <c r="AG19" s="660"/>
      <c r="AH19" s="660"/>
      <c r="AI19" s="660"/>
      <c r="AJ19" s="660"/>
      <c r="AK19" s="660"/>
      <c r="AL19" s="624">
        <v>0.4</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442075</v>
      </c>
      <c r="BH19" s="622"/>
      <c r="BI19" s="622"/>
      <c r="BJ19" s="622"/>
      <c r="BK19" s="622"/>
      <c r="BL19" s="622"/>
      <c r="BM19" s="622"/>
      <c r="BN19" s="623"/>
      <c r="BO19" s="659">
        <v>5</v>
      </c>
      <c r="BP19" s="659"/>
      <c r="BQ19" s="659"/>
      <c r="BR19" s="659"/>
      <c r="BS19" s="660" t="s">
        <v>133</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244</v>
      </c>
      <c r="DA19" s="659"/>
      <c r="DB19" s="659"/>
      <c r="DC19" s="659"/>
      <c r="DD19" s="627" t="s">
        <v>133</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17171</v>
      </c>
      <c r="S20" s="622"/>
      <c r="T20" s="622"/>
      <c r="U20" s="622"/>
      <c r="V20" s="622"/>
      <c r="W20" s="622"/>
      <c r="X20" s="622"/>
      <c r="Y20" s="623"/>
      <c r="Z20" s="659">
        <v>0.1</v>
      </c>
      <c r="AA20" s="659"/>
      <c r="AB20" s="659"/>
      <c r="AC20" s="659"/>
      <c r="AD20" s="660">
        <v>17171</v>
      </c>
      <c r="AE20" s="660"/>
      <c r="AF20" s="660"/>
      <c r="AG20" s="660"/>
      <c r="AH20" s="660"/>
      <c r="AI20" s="660"/>
      <c r="AJ20" s="660"/>
      <c r="AK20" s="660"/>
      <c r="AL20" s="624">
        <v>0.1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442075</v>
      </c>
      <c r="BH20" s="622"/>
      <c r="BI20" s="622"/>
      <c r="BJ20" s="622"/>
      <c r="BK20" s="622"/>
      <c r="BL20" s="622"/>
      <c r="BM20" s="622"/>
      <c r="BN20" s="623"/>
      <c r="BO20" s="659">
        <v>5</v>
      </c>
      <c r="BP20" s="659"/>
      <c r="BQ20" s="659"/>
      <c r="BR20" s="659"/>
      <c r="BS20" s="660" t="s">
        <v>133</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24182354</v>
      </c>
      <c r="CS20" s="622"/>
      <c r="CT20" s="622"/>
      <c r="CU20" s="622"/>
      <c r="CV20" s="622"/>
      <c r="CW20" s="622"/>
      <c r="CX20" s="622"/>
      <c r="CY20" s="623"/>
      <c r="CZ20" s="659">
        <v>100</v>
      </c>
      <c r="DA20" s="659"/>
      <c r="DB20" s="659"/>
      <c r="DC20" s="659"/>
      <c r="DD20" s="627">
        <v>2340999</v>
      </c>
      <c r="DE20" s="622"/>
      <c r="DF20" s="622"/>
      <c r="DG20" s="622"/>
      <c r="DH20" s="622"/>
      <c r="DI20" s="622"/>
      <c r="DJ20" s="622"/>
      <c r="DK20" s="622"/>
      <c r="DL20" s="622"/>
      <c r="DM20" s="622"/>
      <c r="DN20" s="622"/>
      <c r="DO20" s="622"/>
      <c r="DP20" s="623"/>
      <c r="DQ20" s="627">
        <v>15790796</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3508579</v>
      </c>
      <c r="S21" s="622"/>
      <c r="T21" s="622"/>
      <c r="U21" s="622"/>
      <c r="V21" s="622"/>
      <c r="W21" s="622"/>
      <c r="X21" s="622"/>
      <c r="Y21" s="623"/>
      <c r="Z21" s="659">
        <v>13.6</v>
      </c>
      <c r="AA21" s="659"/>
      <c r="AB21" s="659"/>
      <c r="AC21" s="659"/>
      <c r="AD21" s="660">
        <v>3270195</v>
      </c>
      <c r="AE21" s="660"/>
      <c r="AF21" s="660"/>
      <c r="AG21" s="660"/>
      <c r="AH21" s="660"/>
      <c r="AI21" s="660"/>
      <c r="AJ21" s="660"/>
      <c r="AK21" s="660"/>
      <c r="AL21" s="624">
        <v>23.7</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133</v>
      </c>
      <c r="BH21" s="622"/>
      <c r="BI21" s="622"/>
      <c r="BJ21" s="622"/>
      <c r="BK21" s="622"/>
      <c r="BL21" s="622"/>
      <c r="BM21" s="622"/>
      <c r="BN21" s="623"/>
      <c r="BO21" s="659" t="s">
        <v>244</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3270195</v>
      </c>
      <c r="S22" s="622"/>
      <c r="T22" s="622"/>
      <c r="U22" s="622"/>
      <c r="V22" s="622"/>
      <c r="W22" s="622"/>
      <c r="X22" s="622"/>
      <c r="Y22" s="623"/>
      <c r="Z22" s="659">
        <v>12.6</v>
      </c>
      <c r="AA22" s="659"/>
      <c r="AB22" s="659"/>
      <c r="AC22" s="659"/>
      <c r="AD22" s="660">
        <v>3270195</v>
      </c>
      <c r="AE22" s="660"/>
      <c r="AF22" s="660"/>
      <c r="AG22" s="660"/>
      <c r="AH22" s="660"/>
      <c r="AI22" s="660"/>
      <c r="AJ22" s="660"/>
      <c r="AK22" s="660"/>
      <c r="AL22" s="624">
        <v>23.7</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244</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238384</v>
      </c>
      <c r="S23" s="622"/>
      <c r="T23" s="622"/>
      <c r="U23" s="622"/>
      <c r="V23" s="622"/>
      <c r="W23" s="622"/>
      <c r="X23" s="622"/>
      <c r="Y23" s="623"/>
      <c r="Z23" s="659">
        <v>0.9</v>
      </c>
      <c r="AA23" s="659"/>
      <c r="AB23" s="659"/>
      <c r="AC23" s="659"/>
      <c r="AD23" s="660" t="s">
        <v>133</v>
      </c>
      <c r="AE23" s="660"/>
      <c r="AF23" s="660"/>
      <c r="AG23" s="660"/>
      <c r="AH23" s="660"/>
      <c r="AI23" s="660"/>
      <c r="AJ23" s="660"/>
      <c r="AK23" s="660"/>
      <c r="AL23" s="624" t="s">
        <v>244</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442075</v>
      </c>
      <c r="BH23" s="622"/>
      <c r="BI23" s="622"/>
      <c r="BJ23" s="622"/>
      <c r="BK23" s="622"/>
      <c r="BL23" s="622"/>
      <c r="BM23" s="622"/>
      <c r="BN23" s="623"/>
      <c r="BO23" s="659">
        <v>5</v>
      </c>
      <c r="BP23" s="659"/>
      <c r="BQ23" s="659"/>
      <c r="BR23" s="659"/>
      <c r="BS23" s="660" t="s">
        <v>133</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133</v>
      </c>
      <c r="AA24" s="659"/>
      <c r="AB24" s="659"/>
      <c r="AC24" s="659"/>
      <c r="AD24" s="660" t="s">
        <v>244</v>
      </c>
      <c r="AE24" s="660"/>
      <c r="AF24" s="660"/>
      <c r="AG24" s="660"/>
      <c r="AH24" s="660"/>
      <c r="AI24" s="660"/>
      <c r="AJ24" s="660"/>
      <c r="AK24" s="660"/>
      <c r="AL24" s="624" t="s">
        <v>244</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133</v>
      </c>
      <c r="BH24" s="622"/>
      <c r="BI24" s="622"/>
      <c r="BJ24" s="622"/>
      <c r="BK24" s="622"/>
      <c r="BL24" s="622"/>
      <c r="BM24" s="622"/>
      <c r="BN24" s="623"/>
      <c r="BO24" s="659" t="s">
        <v>133</v>
      </c>
      <c r="BP24" s="659"/>
      <c r="BQ24" s="659"/>
      <c r="BR24" s="659"/>
      <c r="BS24" s="660" t="s">
        <v>133</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11746773</v>
      </c>
      <c r="CS24" s="677"/>
      <c r="CT24" s="677"/>
      <c r="CU24" s="677"/>
      <c r="CV24" s="677"/>
      <c r="CW24" s="677"/>
      <c r="CX24" s="677"/>
      <c r="CY24" s="702"/>
      <c r="CZ24" s="703">
        <v>48.6</v>
      </c>
      <c r="DA24" s="685"/>
      <c r="DB24" s="685"/>
      <c r="DC24" s="705"/>
      <c r="DD24" s="701">
        <v>6804377</v>
      </c>
      <c r="DE24" s="677"/>
      <c r="DF24" s="677"/>
      <c r="DG24" s="677"/>
      <c r="DH24" s="677"/>
      <c r="DI24" s="677"/>
      <c r="DJ24" s="677"/>
      <c r="DK24" s="702"/>
      <c r="DL24" s="701">
        <v>6676567</v>
      </c>
      <c r="DM24" s="677"/>
      <c r="DN24" s="677"/>
      <c r="DO24" s="677"/>
      <c r="DP24" s="677"/>
      <c r="DQ24" s="677"/>
      <c r="DR24" s="677"/>
      <c r="DS24" s="677"/>
      <c r="DT24" s="677"/>
      <c r="DU24" s="677"/>
      <c r="DV24" s="702"/>
      <c r="DW24" s="703">
        <v>47.2</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14420285</v>
      </c>
      <c r="S25" s="622"/>
      <c r="T25" s="622"/>
      <c r="U25" s="622"/>
      <c r="V25" s="622"/>
      <c r="W25" s="622"/>
      <c r="X25" s="622"/>
      <c r="Y25" s="623"/>
      <c r="Z25" s="659">
        <v>55.7</v>
      </c>
      <c r="AA25" s="659"/>
      <c r="AB25" s="659"/>
      <c r="AC25" s="659"/>
      <c r="AD25" s="660">
        <v>13739825</v>
      </c>
      <c r="AE25" s="660"/>
      <c r="AF25" s="660"/>
      <c r="AG25" s="660"/>
      <c r="AH25" s="660"/>
      <c r="AI25" s="660"/>
      <c r="AJ25" s="660"/>
      <c r="AK25" s="660"/>
      <c r="AL25" s="624">
        <v>99.5</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133</v>
      </c>
      <c r="BH25" s="622"/>
      <c r="BI25" s="622"/>
      <c r="BJ25" s="622"/>
      <c r="BK25" s="622"/>
      <c r="BL25" s="622"/>
      <c r="BM25" s="622"/>
      <c r="BN25" s="623"/>
      <c r="BO25" s="659" t="s">
        <v>244</v>
      </c>
      <c r="BP25" s="659"/>
      <c r="BQ25" s="659"/>
      <c r="BR25" s="659"/>
      <c r="BS25" s="660" t="s">
        <v>133</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3679195</v>
      </c>
      <c r="CS25" s="634"/>
      <c r="CT25" s="634"/>
      <c r="CU25" s="634"/>
      <c r="CV25" s="634"/>
      <c r="CW25" s="634"/>
      <c r="CX25" s="634"/>
      <c r="CY25" s="635"/>
      <c r="CZ25" s="624">
        <v>15.2</v>
      </c>
      <c r="DA25" s="636"/>
      <c r="DB25" s="636"/>
      <c r="DC25" s="637"/>
      <c r="DD25" s="627">
        <v>3323351</v>
      </c>
      <c r="DE25" s="634"/>
      <c r="DF25" s="634"/>
      <c r="DG25" s="634"/>
      <c r="DH25" s="634"/>
      <c r="DI25" s="634"/>
      <c r="DJ25" s="634"/>
      <c r="DK25" s="635"/>
      <c r="DL25" s="627">
        <v>3202215</v>
      </c>
      <c r="DM25" s="634"/>
      <c r="DN25" s="634"/>
      <c r="DO25" s="634"/>
      <c r="DP25" s="634"/>
      <c r="DQ25" s="634"/>
      <c r="DR25" s="634"/>
      <c r="DS25" s="634"/>
      <c r="DT25" s="634"/>
      <c r="DU25" s="634"/>
      <c r="DV25" s="635"/>
      <c r="DW25" s="624">
        <v>22.6</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7007</v>
      </c>
      <c r="S26" s="622"/>
      <c r="T26" s="622"/>
      <c r="U26" s="622"/>
      <c r="V26" s="622"/>
      <c r="W26" s="622"/>
      <c r="X26" s="622"/>
      <c r="Y26" s="623"/>
      <c r="Z26" s="659">
        <v>0</v>
      </c>
      <c r="AA26" s="659"/>
      <c r="AB26" s="659"/>
      <c r="AC26" s="659"/>
      <c r="AD26" s="660">
        <v>7007</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133</v>
      </c>
      <c r="BP26" s="659"/>
      <c r="BQ26" s="659"/>
      <c r="BR26" s="659"/>
      <c r="BS26" s="660" t="s">
        <v>133</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2405039</v>
      </c>
      <c r="CS26" s="622"/>
      <c r="CT26" s="622"/>
      <c r="CU26" s="622"/>
      <c r="CV26" s="622"/>
      <c r="CW26" s="622"/>
      <c r="CX26" s="622"/>
      <c r="CY26" s="623"/>
      <c r="CZ26" s="624">
        <v>9.9</v>
      </c>
      <c r="DA26" s="636"/>
      <c r="DB26" s="636"/>
      <c r="DC26" s="637"/>
      <c r="DD26" s="627">
        <v>2101748</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30451</v>
      </c>
      <c r="S27" s="622"/>
      <c r="T27" s="622"/>
      <c r="U27" s="622"/>
      <c r="V27" s="622"/>
      <c r="W27" s="622"/>
      <c r="X27" s="622"/>
      <c r="Y27" s="623"/>
      <c r="Z27" s="659">
        <v>0.1</v>
      </c>
      <c r="AA27" s="659"/>
      <c r="AB27" s="659"/>
      <c r="AC27" s="659"/>
      <c r="AD27" s="660">
        <v>100</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8796243</v>
      </c>
      <c r="BH27" s="622"/>
      <c r="BI27" s="622"/>
      <c r="BJ27" s="622"/>
      <c r="BK27" s="622"/>
      <c r="BL27" s="622"/>
      <c r="BM27" s="622"/>
      <c r="BN27" s="623"/>
      <c r="BO27" s="659">
        <v>100</v>
      </c>
      <c r="BP27" s="659"/>
      <c r="BQ27" s="659"/>
      <c r="BR27" s="659"/>
      <c r="BS27" s="660">
        <v>39951</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6485616</v>
      </c>
      <c r="CS27" s="634"/>
      <c r="CT27" s="634"/>
      <c r="CU27" s="634"/>
      <c r="CV27" s="634"/>
      <c r="CW27" s="634"/>
      <c r="CX27" s="634"/>
      <c r="CY27" s="635"/>
      <c r="CZ27" s="624">
        <v>26.8</v>
      </c>
      <c r="DA27" s="636"/>
      <c r="DB27" s="636"/>
      <c r="DC27" s="637"/>
      <c r="DD27" s="627">
        <v>1899064</v>
      </c>
      <c r="DE27" s="634"/>
      <c r="DF27" s="634"/>
      <c r="DG27" s="634"/>
      <c r="DH27" s="634"/>
      <c r="DI27" s="634"/>
      <c r="DJ27" s="634"/>
      <c r="DK27" s="635"/>
      <c r="DL27" s="627">
        <v>1892390</v>
      </c>
      <c r="DM27" s="634"/>
      <c r="DN27" s="634"/>
      <c r="DO27" s="634"/>
      <c r="DP27" s="634"/>
      <c r="DQ27" s="634"/>
      <c r="DR27" s="634"/>
      <c r="DS27" s="634"/>
      <c r="DT27" s="634"/>
      <c r="DU27" s="634"/>
      <c r="DV27" s="635"/>
      <c r="DW27" s="624">
        <v>13.4</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192331</v>
      </c>
      <c r="S28" s="622"/>
      <c r="T28" s="622"/>
      <c r="U28" s="622"/>
      <c r="V28" s="622"/>
      <c r="W28" s="622"/>
      <c r="X28" s="622"/>
      <c r="Y28" s="623"/>
      <c r="Z28" s="659">
        <v>0.7</v>
      </c>
      <c r="AA28" s="659"/>
      <c r="AB28" s="659"/>
      <c r="AC28" s="659"/>
      <c r="AD28" s="660">
        <v>52522</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1581962</v>
      </c>
      <c r="CS28" s="622"/>
      <c r="CT28" s="622"/>
      <c r="CU28" s="622"/>
      <c r="CV28" s="622"/>
      <c r="CW28" s="622"/>
      <c r="CX28" s="622"/>
      <c r="CY28" s="623"/>
      <c r="CZ28" s="624">
        <v>6.5</v>
      </c>
      <c r="DA28" s="636"/>
      <c r="DB28" s="636"/>
      <c r="DC28" s="637"/>
      <c r="DD28" s="627">
        <v>1581962</v>
      </c>
      <c r="DE28" s="622"/>
      <c r="DF28" s="622"/>
      <c r="DG28" s="622"/>
      <c r="DH28" s="622"/>
      <c r="DI28" s="622"/>
      <c r="DJ28" s="622"/>
      <c r="DK28" s="623"/>
      <c r="DL28" s="627">
        <v>1581962</v>
      </c>
      <c r="DM28" s="622"/>
      <c r="DN28" s="622"/>
      <c r="DO28" s="622"/>
      <c r="DP28" s="622"/>
      <c r="DQ28" s="622"/>
      <c r="DR28" s="622"/>
      <c r="DS28" s="622"/>
      <c r="DT28" s="622"/>
      <c r="DU28" s="622"/>
      <c r="DV28" s="623"/>
      <c r="DW28" s="624">
        <v>11.2</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38373</v>
      </c>
      <c r="S29" s="622"/>
      <c r="T29" s="622"/>
      <c r="U29" s="622"/>
      <c r="V29" s="622"/>
      <c r="W29" s="622"/>
      <c r="X29" s="622"/>
      <c r="Y29" s="623"/>
      <c r="Z29" s="659">
        <v>0.1</v>
      </c>
      <c r="AA29" s="659"/>
      <c r="AB29" s="659"/>
      <c r="AC29" s="659"/>
      <c r="AD29" s="660" t="s">
        <v>133</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1581962</v>
      </c>
      <c r="CS29" s="634"/>
      <c r="CT29" s="634"/>
      <c r="CU29" s="634"/>
      <c r="CV29" s="634"/>
      <c r="CW29" s="634"/>
      <c r="CX29" s="634"/>
      <c r="CY29" s="635"/>
      <c r="CZ29" s="624">
        <v>6.5</v>
      </c>
      <c r="DA29" s="636"/>
      <c r="DB29" s="636"/>
      <c r="DC29" s="637"/>
      <c r="DD29" s="627">
        <v>1581962</v>
      </c>
      <c r="DE29" s="634"/>
      <c r="DF29" s="634"/>
      <c r="DG29" s="634"/>
      <c r="DH29" s="634"/>
      <c r="DI29" s="634"/>
      <c r="DJ29" s="634"/>
      <c r="DK29" s="635"/>
      <c r="DL29" s="627">
        <v>1581962</v>
      </c>
      <c r="DM29" s="634"/>
      <c r="DN29" s="634"/>
      <c r="DO29" s="634"/>
      <c r="DP29" s="634"/>
      <c r="DQ29" s="634"/>
      <c r="DR29" s="634"/>
      <c r="DS29" s="634"/>
      <c r="DT29" s="634"/>
      <c r="DU29" s="634"/>
      <c r="DV29" s="635"/>
      <c r="DW29" s="624">
        <v>11.2</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5130035</v>
      </c>
      <c r="S30" s="622"/>
      <c r="T30" s="622"/>
      <c r="U30" s="622"/>
      <c r="V30" s="622"/>
      <c r="W30" s="622"/>
      <c r="X30" s="622"/>
      <c r="Y30" s="623"/>
      <c r="Z30" s="659">
        <v>19.8</v>
      </c>
      <c r="AA30" s="659"/>
      <c r="AB30" s="659"/>
      <c r="AC30" s="659"/>
      <c r="AD30" s="660" t="s">
        <v>133</v>
      </c>
      <c r="AE30" s="660"/>
      <c r="AF30" s="660"/>
      <c r="AG30" s="660"/>
      <c r="AH30" s="660"/>
      <c r="AI30" s="660"/>
      <c r="AJ30" s="660"/>
      <c r="AK30" s="660"/>
      <c r="AL30" s="624" t="s">
        <v>133</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1555052</v>
      </c>
      <c r="CS30" s="622"/>
      <c r="CT30" s="622"/>
      <c r="CU30" s="622"/>
      <c r="CV30" s="622"/>
      <c r="CW30" s="622"/>
      <c r="CX30" s="622"/>
      <c r="CY30" s="623"/>
      <c r="CZ30" s="624">
        <v>6.4</v>
      </c>
      <c r="DA30" s="636"/>
      <c r="DB30" s="636"/>
      <c r="DC30" s="637"/>
      <c r="DD30" s="627">
        <v>1555052</v>
      </c>
      <c r="DE30" s="622"/>
      <c r="DF30" s="622"/>
      <c r="DG30" s="622"/>
      <c r="DH30" s="622"/>
      <c r="DI30" s="622"/>
      <c r="DJ30" s="622"/>
      <c r="DK30" s="623"/>
      <c r="DL30" s="627">
        <v>1555052</v>
      </c>
      <c r="DM30" s="622"/>
      <c r="DN30" s="622"/>
      <c r="DO30" s="622"/>
      <c r="DP30" s="622"/>
      <c r="DQ30" s="622"/>
      <c r="DR30" s="622"/>
      <c r="DS30" s="622"/>
      <c r="DT30" s="622"/>
      <c r="DU30" s="622"/>
      <c r="DV30" s="623"/>
      <c r="DW30" s="624">
        <v>11</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59" t="s">
        <v>133</v>
      </c>
      <c r="AA31" s="659"/>
      <c r="AB31" s="659"/>
      <c r="AC31" s="659"/>
      <c r="AD31" s="660" t="s">
        <v>133</v>
      </c>
      <c r="AE31" s="660"/>
      <c r="AF31" s="660"/>
      <c r="AG31" s="660"/>
      <c r="AH31" s="660"/>
      <c r="AI31" s="660"/>
      <c r="AJ31" s="660"/>
      <c r="AK31" s="660"/>
      <c r="AL31" s="624" t="s">
        <v>133</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98.9</v>
      </c>
      <c r="BH31" s="684"/>
      <c r="BI31" s="684"/>
      <c r="BJ31" s="684"/>
      <c r="BK31" s="684"/>
      <c r="BL31" s="684"/>
      <c r="BM31" s="685">
        <v>96.2</v>
      </c>
      <c r="BN31" s="684"/>
      <c r="BO31" s="684"/>
      <c r="BP31" s="684"/>
      <c r="BQ31" s="686"/>
      <c r="BR31" s="683">
        <v>98.8</v>
      </c>
      <c r="BS31" s="684"/>
      <c r="BT31" s="684"/>
      <c r="BU31" s="684"/>
      <c r="BV31" s="684"/>
      <c r="BW31" s="684"/>
      <c r="BX31" s="685">
        <v>96.1</v>
      </c>
      <c r="BY31" s="684"/>
      <c r="BZ31" s="684"/>
      <c r="CA31" s="684"/>
      <c r="CB31" s="686"/>
      <c r="CD31" s="642"/>
      <c r="CE31" s="643"/>
      <c r="CF31" s="618" t="s">
        <v>317</v>
      </c>
      <c r="CG31" s="619"/>
      <c r="CH31" s="619"/>
      <c r="CI31" s="619"/>
      <c r="CJ31" s="619"/>
      <c r="CK31" s="619"/>
      <c r="CL31" s="619"/>
      <c r="CM31" s="619"/>
      <c r="CN31" s="619"/>
      <c r="CO31" s="619"/>
      <c r="CP31" s="619"/>
      <c r="CQ31" s="620"/>
      <c r="CR31" s="621">
        <v>26910</v>
      </c>
      <c r="CS31" s="634"/>
      <c r="CT31" s="634"/>
      <c r="CU31" s="634"/>
      <c r="CV31" s="634"/>
      <c r="CW31" s="634"/>
      <c r="CX31" s="634"/>
      <c r="CY31" s="635"/>
      <c r="CZ31" s="624">
        <v>0.1</v>
      </c>
      <c r="DA31" s="636"/>
      <c r="DB31" s="636"/>
      <c r="DC31" s="637"/>
      <c r="DD31" s="627">
        <v>26910</v>
      </c>
      <c r="DE31" s="634"/>
      <c r="DF31" s="634"/>
      <c r="DG31" s="634"/>
      <c r="DH31" s="634"/>
      <c r="DI31" s="634"/>
      <c r="DJ31" s="634"/>
      <c r="DK31" s="635"/>
      <c r="DL31" s="627">
        <v>26910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2048035</v>
      </c>
      <c r="S32" s="622"/>
      <c r="T32" s="622"/>
      <c r="U32" s="622"/>
      <c r="V32" s="622"/>
      <c r="W32" s="622"/>
      <c r="X32" s="622"/>
      <c r="Y32" s="623"/>
      <c r="Z32" s="659">
        <v>7.9</v>
      </c>
      <c r="AA32" s="659"/>
      <c r="AB32" s="659"/>
      <c r="AC32" s="659"/>
      <c r="AD32" s="660" t="s">
        <v>133</v>
      </c>
      <c r="AE32" s="660"/>
      <c r="AF32" s="660"/>
      <c r="AG32" s="660"/>
      <c r="AH32" s="660"/>
      <c r="AI32" s="660"/>
      <c r="AJ32" s="660"/>
      <c r="AK32" s="660"/>
      <c r="AL32" s="624" t="s">
        <v>133</v>
      </c>
      <c r="AM32" s="625"/>
      <c r="AN32" s="625"/>
      <c r="AO32" s="661"/>
      <c r="AP32" s="662"/>
      <c r="AQ32" s="663"/>
      <c r="AR32" s="663"/>
      <c r="AS32" s="663"/>
      <c r="AT32" s="694"/>
      <c r="AU32" s="214" t="s">
        <v>319</v>
      </c>
      <c r="AX32" s="618" t="s">
        <v>320</v>
      </c>
      <c r="AY32" s="619"/>
      <c r="AZ32" s="619"/>
      <c r="BA32" s="619"/>
      <c r="BB32" s="619"/>
      <c r="BC32" s="619"/>
      <c r="BD32" s="619"/>
      <c r="BE32" s="619"/>
      <c r="BF32" s="620"/>
      <c r="BG32" s="687">
        <v>98.6</v>
      </c>
      <c r="BH32" s="634"/>
      <c r="BI32" s="634"/>
      <c r="BJ32" s="634"/>
      <c r="BK32" s="634"/>
      <c r="BL32" s="634"/>
      <c r="BM32" s="625">
        <v>95.4</v>
      </c>
      <c r="BN32" s="634"/>
      <c r="BO32" s="634"/>
      <c r="BP32" s="634"/>
      <c r="BQ32" s="657"/>
      <c r="BR32" s="687">
        <v>98.5</v>
      </c>
      <c r="BS32" s="634"/>
      <c r="BT32" s="634"/>
      <c r="BU32" s="634"/>
      <c r="BV32" s="634"/>
      <c r="BW32" s="634"/>
      <c r="BX32" s="625">
        <v>95.5</v>
      </c>
      <c r="BY32" s="634"/>
      <c r="BZ32" s="634"/>
      <c r="CA32" s="634"/>
      <c r="CB32" s="657"/>
      <c r="CD32" s="644"/>
      <c r="CE32" s="645"/>
      <c r="CF32" s="618" t="s">
        <v>321</v>
      </c>
      <c r="CG32" s="619"/>
      <c r="CH32" s="619"/>
      <c r="CI32" s="619"/>
      <c r="CJ32" s="619"/>
      <c r="CK32" s="619"/>
      <c r="CL32" s="619"/>
      <c r="CM32" s="619"/>
      <c r="CN32" s="619"/>
      <c r="CO32" s="619"/>
      <c r="CP32" s="619"/>
      <c r="CQ32" s="620"/>
      <c r="CR32" s="621" t="s">
        <v>133</v>
      </c>
      <c r="CS32" s="622"/>
      <c r="CT32" s="622"/>
      <c r="CU32" s="622"/>
      <c r="CV32" s="622"/>
      <c r="CW32" s="622"/>
      <c r="CX32" s="622"/>
      <c r="CY32" s="623"/>
      <c r="CZ32" s="624" t="s">
        <v>133</v>
      </c>
      <c r="DA32" s="636"/>
      <c r="DB32" s="636"/>
      <c r="DC32" s="637"/>
      <c r="DD32" s="627" t="s">
        <v>244</v>
      </c>
      <c r="DE32" s="622"/>
      <c r="DF32" s="622"/>
      <c r="DG32" s="622"/>
      <c r="DH32" s="622"/>
      <c r="DI32" s="622"/>
      <c r="DJ32" s="622"/>
      <c r="DK32" s="623"/>
      <c r="DL32" s="627" t="s">
        <v>133</v>
      </c>
      <c r="DM32" s="622"/>
      <c r="DN32" s="622"/>
      <c r="DO32" s="622"/>
      <c r="DP32" s="622"/>
      <c r="DQ32" s="622"/>
      <c r="DR32" s="622"/>
      <c r="DS32" s="622"/>
      <c r="DT32" s="622"/>
      <c r="DU32" s="622"/>
      <c r="DV32" s="623"/>
      <c r="DW32" s="624" t="s">
        <v>133</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619653</v>
      </c>
      <c r="S33" s="622"/>
      <c r="T33" s="622"/>
      <c r="U33" s="622"/>
      <c r="V33" s="622"/>
      <c r="W33" s="622"/>
      <c r="X33" s="622"/>
      <c r="Y33" s="623"/>
      <c r="Z33" s="659">
        <v>2.4</v>
      </c>
      <c r="AA33" s="659"/>
      <c r="AB33" s="659"/>
      <c r="AC33" s="659"/>
      <c r="AD33" s="660">
        <v>4555</v>
      </c>
      <c r="AE33" s="660"/>
      <c r="AF33" s="660"/>
      <c r="AG33" s="660"/>
      <c r="AH33" s="660"/>
      <c r="AI33" s="660"/>
      <c r="AJ33" s="660"/>
      <c r="AK33" s="660"/>
      <c r="AL33" s="624">
        <v>0</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99.1</v>
      </c>
      <c r="BH33" s="606"/>
      <c r="BI33" s="606"/>
      <c r="BJ33" s="606"/>
      <c r="BK33" s="606"/>
      <c r="BL33" s="606"/>
      <c r="BM33" s="652">
        <v>96.7</v>
      </c>
      <c r="BN33" s="606"/>
      <c r="BO33" s="606"/>
      <c r="BP33" s="606"/>
      <c r="BQ33" s="669"/>
      <c r="BR33" s="682">
        <v>99</v>
      </c>
      <c r="BS33" s="606"/>
      <c r="BT33" s="606"/>
      <c r="BU33" s="606"/>
      <c r="BV33" s="606"/>
      <c r="BW33" s="606"/>
      <c r="BX33" s="652">
        <v>96.4</v>
      </c>
      <c r="BY33" s="606"/>
      <c r="BZ33" s="606"/>
      <c r="CA33" s="606"/>
      <c r="CB33" s="669"/>
      <c r="CD33" s="618" t="s">
        <v>324</v>
      </c>
      <c r="CE33" s="619"/>
      <c r="CF33" s="619"/>
      <c r="CG33" s="619"/>
      <c r="CH33" s="619"/>
      <c r="CI33" s="619"/>
      <c r="CJ33" s="619"/>
      <c r="CK33" s="619"/>
      <c r="CL33" s="619"/>
      <c r="CM33" s="619"/>
      <c r="CN33" s="619"/>
      <c r="CO33" s="619"/>
      <c r="CP33" s="619"/>
      <c r="CQ33" s="620"/>
      <c r="CR33" s="621">
        <v>10094582</v>
      </c>
      <c r="CS33" s="634"/>
      <c r="CT33" s="634"/>
      <c r="CU33" s="634"/>
      <c r="CV33" s="634"/>
      <c r="CW33" s="634"/>
      <c r="CX33" s="634"/>
      <c r="CY33" s="635"/>
      <c r="CZ33" s="624">
        <v>41.7</v>
      </c>
      <c r="DA33" s="636"/>
      <c r="DB33" s="636"/>
      <c r="DC33" s="637"/>
      <c r="DD33" s="627">
        <v>8352790</v>
      </c>
      <c r="DE33" s="634"/>
      <c r="DF33" s="634"/>
      <c r="DG33" s="634"/>
      <c r="DH33" s="634"/>
      <c r="DI33" s="634"/>
      <c r="DJ33" s="634"/>
      <c r="DK33" s="635"/>
      <c r="DL33" s="627">
        <v>6380851</v>
      </c>
      <c r="DM33" s="634"/>
      <c r="DN33" s="634"/>
      <c r="DO33" s="634"/>
      <c r="DP33" s="634"/>
      <c r="DQ33" s="634"/>
      <c r="DR33" s="634"/>
      <c r="DS33" s="634"/>
      <c r="DT33" s="634"/>
      <c r="DU33" s="634"/>
      <c r="DV33" s="635"/>
      <c r="DW33" s="624">
        <v>45.1</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320606</v>
      </c>
      <c r="S34" s="622"/>
      <c r="T34" s="622"/>
      <c r="U34" s="622"/>
      <c r="V34" s="622"/>
      <c r="W34" s="622"/>
      <c r="X34" s="622"/>
      <c r="Y34" s="623"/>
      <c r="Z34" s="659">
        <v>1.2</v>
      </c>
      <c r="AA34" s="659"/>
      <c r="AB34" s="659"/>
      <c r="AC34" s="659"/>
      <c r="AD34" s="660" t="s">
        <v>133</v>
      </c>
      <c r="AE34" s="660"/>
      <c r="AF34" s="660"/>
      <c r="AG34" s="660"/>
      <c r="AH34" s="660"/>
      <c r="AI34" s="660"/>
      <c r="AJ34" s="660"/>
      <c r="AK34" s="660"/>
      <c r="AL34" s="624" t="s">
        <v>244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3453560</v>
      </c>
      <c r="CS34" s="622"/>
      <c r="CT34" s="622"/>
      <c r="CU34" s="622"/>
      <c r="CV34" s="622"/>
      <c r="CW34" s="622"/>
      <c r="CX34" s="622"/>
      <c r="CY34" s="623"/>
      <c r="CZ34" s="624">
        <v>14.3</v>
      </c>
      <c r="DA34" s="636"/>
      <c r="DB34" s="636"/>
      <c r="DC34" s="637"/>
      <c r="DD34" s="627">
        <v>2597328</v>
      </c>
      <c r="DE34" s="622"/>
      <c r="DF34" s="622"/>
      <c r="DG34" s="622"/>
      <c r="DH34" s="622"/>
      <c r="DI34" s="622"/>
      <c r="DJ34" s="622"/>
      <c r="DK34" s="623"/>
      <c r="DL34" s="627">
        <v>2346450</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172726</v>
      </c>
      <c r="S35" s="622"/>
      <c r="T35" s="622"/>
      <c r="U35" s="622"/>
      <c r="V35" s="622"/>
      <c r="W35" s="622"/>
      <c r="X35" s="622"/>
      <c r="Y35" s="623"/>
      <c r="Z35" s="659">
        <v>0.7</v>
      </c>
      <c r="AA35" s="659"/>
      <c r="AB35" s="659"/>
      <c r="AC35" s="659"/>
      <c r="AD35" s="660" t="s">
        <v>133</v>
      </c>
      <c r="AE35" s="660"/>
      <c r="AF35" s="660"/>
      <c r="AG35" s="660"/>
      <c r="AH35" s="660"/>
      <c r="AI35" s="660"/>
      <c r="AJ35" s="660"/>
      <c r="AK35" s="660"/>
      <c r="AL35" s="624" t="s">
        <v>244</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246731</v>
      </c>
      <c r="CS35" s="634"/>
      <c r="CT35" s="634"/>
      <c r="CU35" s="634"/>
      <c r="CV35" s="634"/>
      <c r="CW35" s="634"/>
      <c r="CX35" s="634"/>
      <c r="CY35" s="635"/>
      <c r="CZ35" s="624">
        <v>1</v>
      </c>
      <c r="DA35" s="636"/>
      <c r="DB35" s="636"/>
      <c r="DC35" s="637"/>
      <c r="DD35" s="627">
        <v>113944</v>
      </c>
      <c r="DE35" s="634"/>
      <c r="DF35" s="634"/>
      <c r="DG35" s="634"/>
      <c r="DH35" s="634"/>
      <c r="DI35" s="634"/>
      <c r="DJ35" s="634"/>
      <c r="DK35" s="635"/>
      <c r="DL35" s="627">
        <v>113944</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1050216</v>
      </c>
      <c r="S36" s="622"/>
      <c r="T36" s="622"/>
      <c r="U36" s="622"/>
      <c r="V36" s="622"/>
      <c r="W36" s="622"/>
      <c r="X36" s="622"/>
      <c r="Y36" s="623"/>
      <c r="Z36" s="659">
        <v>4.0999999999999996</v>
      </c>
      <c r="AA36" s="659"/>
      <c r="AB36" s="659"/>
      <c r="AC36" s="659"/>
      <c r="AD36" s="660" t="s">
        <v>133</v>
      </c>
      <c r="AE36" s="660"/>
      <c r="AF36" s="660"/>
      <c r="AG36" s="660"/>
      <c r="AH36" s="660"/>
      <c r="AI36" s="660"/>
      <c r="AJ36" s="660"/>
      <c r="AK36" s="660"/>
      <c r="AL36" s="624" t="s">
        <v>133</v>
      </c>
      <c r="AM36" s="625"/>
      <c r="AN36" s="625"/>
      <c r="AO36" s="661"/>
      <c r="AP36" s="222"/>
      <c r="AQ36" s="670" t="s">
        <v>332</v>
      </c>
      <c r="AR36" s="671"/>
      <c r="AS36" s="671"/>
      <c r="AT36" s="671"/>
      <c r="AU36" s="671"/>
      <c r="AV36" s="671"/>
      <c r="AW36" s="671"/>
      <c r="AX36" s="671"/>
      <c r="AY36" s="672"/>
      <c r="AZ36" s="676">
        <v>4223678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83961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3102515</v>
      </c>
      <c r="CS36" s="622"/>
      <c r="CT36" s="622"/>
      <c r="CU36" s="622"/>
      <c r="CV36" s="622"/>
      <c r="CW36" s="622"/>
      <c r="CX36" s="622"/>
      <c r="CY36" s="623"/>
      <c r="CZ36" s="624">
        <v>12.8</v>
      </c>
      <c r="DA36" s="636"/>
      <c r="DB36" s="636"/>
      <c r="DC36" s="637"/>
      <c r="DD36" s="627">
        <v>2965855</v>
      </c>
      <c r="DE36" s="622"/>
      <c r="DF36" s="622"/>
      <c r="DG36" s="622"/>
      <c r="DH36" s="622"/>
      <c r="DI36" s="622"/>
      <c r="DJ36" s="622"/>
      <c r="DK36" s="623"/>
      <c r="DL36" s="627">
        <v>2421281</v>
      </c>
      <c r="DM36" s="622"/>
      <c r="DN36" s="622"/>
      <c r="DO36" s="622"/>
      <c r="DP36" s="622"/>
      <c r="DQ36" s="622"/>
      <c r="DR36" s="622"/>
      <c r="DS36" s="622"/>
      <c r="DT36" s="622"/>
      <c r="DU36" s="622"/>
      <c r="DV36" s="623"/>
      <c r="DW36" s="624">
        <v>17.100000000000001</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570550</v>
      </c>
      <c r="S37" s="622"/>
      <c r="T37" s="622"/>
      <c r="U37" s="622"/>
      <c r="V37" s="622"/>
      <c r="W37" s="622"/>
      <c r="X37" s="622"/>
      <c r="Y37" s="623"/>
      <c r="Z37" s="659">
        <v>2.2000000000000002</v>
      </c>
      <c r="AA37" s="659"/>
      <c r="AB37" s="659"/>
      <c r="AC37" s="659"/>
      <c r="AD37" s="660">
        <v>7917</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1536887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5302</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402144</v>
      </c>
      <c r="CS37" s="634"/>
      <c r="CT37" s="634"/>
      <c r="CU37" s="634"/>
      <c r="CV37" s="634"/>
      <c r="CW37" s="634"/>
      <c r="CX37" s="634"/>
      <c r="CY37" s="635"/>
      <c r="CZ37" s="624">
        <v>1.7</v>
      </c>
      <c r="DA37" s="636"/>
      <c r="DB37" s="636"/>
      <c r="DC37" s="637"/>
      <c r="DD37" s="627">
        <v>402144</v>
      </c>
      <c r="DE37" s="634"/>
      <c r="DF37" s="634"/>
      <c r="DG37" s="634"/>
      <c r="DH37" s="634"/>
      <c r="DI37" s="634"/>
      <c r="DJ37" s="634"/>
      <c r="DK37" s="635"/>
      <c r="DL37" s="627">
        <v>390614</v>
      </c>
      <c r="DM37" s="634"/>
      <c r="DN37" s="634"/>
      <c r="DO37" s="634"/>
      <c r="DP37" s="634"/>
      <c r="DQ37" s="634"/>
      <c r="DR37" s="634"/>
      <c r="DS37" s="634"/>
      <c r="DT37" s="634"/>
      <c r="DU37" s="634"/>
      <c r="DV37" s="635"/>
      <c r="DW37" s="624">
        <v>2.8</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1272600</v>
      </c>
      <c r="S38" s="622"/>
      <c r="T38" s="622"/>
      <c r="U38" s="622"/>
      <c r="V38" s="622"/>
      <c r="W38" s="622"/>
      <c r="X38" s="622"/>
      <c r="Y38" s="623"/>
      <c r="Z38" s="659">
        <v>4.9000000000000004</v>
      </c>
      <c r="AA38" s="659"/>
      <c r="AB38" s="659"/>
      <c r="AC38" s="659"/>
      <c r="AD38" s="660" t="s">
        <v>133</v>
      </c>
      <c r="AE38" s="660"/>
      <c r="AF38" s="660"/>
      <c r="AG38" s="660"/>
      <c r="AH38" s="660"/>
      <c r="AI38" s="660"/>
      <c r="AJ38" s="660"/>
      <c r="AK38" s="660"/>
      <c r="AL38" s="624" t="s">
        <v>133</v>
      </c>
      <c r="AM38" s="625"/>
      <c r="AN38" s="625"/>
      <c r="AO38" s="661"/>
      <c r="AQ38" s="654" t="s">
        <v>340</v>
      </c>
      <c r="AR38" s="655"/>
      <c r="AS38" s="655"/>
      <c r="AT38" s="655"/>
      <c r="AU38" s="655"/>
      <c r="AV38" s="655"/>
      <c r="AW38" s="655"/>
      <c r="AX38" s="655"/>
      <c r="AY38" s="656"/>
      <c r="AZ38" s="621">
        <v>411844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7492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2257624</v>
      </c>
      <c r="CS38" s="622"/>
      <c r="CT38" s="622"/>
      <c r="CU38" s="622"/>
      <c r="CV38" s="622"/>
      <c r="CW38" s="622"/>
      <c r="CX38" s="622"/>
      <c r="CY38" s="623"/>
      <c r="CZ38" s="624">
        <v>9.3000000000000007</v>
      </c>
      <c r="DA38" s="636"/>
      <c r="DB38" s="636"/>
      <c r="DC38" s="637"/>
      <c r="DD38" s="627">
        <v>1848953</v>
      </c>
      <c r="DE38" s="622"/>
      <c r="DF38" s="622"/>
      <c r="DG38" s="622"/>
      <c r="DH38" s="622"/>
      <c r="DI38" s="622"/>
      <c r="DJ38" s="622"/>
      <c r="DK38" s="623"/>
      <c r="DL38" s="627">
        <v>1499176</v>
      </c>
      <c r="DM38" s="622"/>
      <c r="DN38" s="622"/>
      <c r="DO38" s="622"/>
      <c r="DP38" s="622"/>
      <c r="DQ38" s="622"/>
      <c r="DR38" s="622"/>
      <c r="DS38" s="622"/>
      <c r="DT38" s="622"/>
      <c r="DU38" s="622"/>
      <c r="DV38" s="623"/>
      <c r="DW38" s="624">
        <v>10.6</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133</v>
      </c>
      <c r="AA39" s="659"/>
      <c r="AB39" s="659"/>
      <c r="AC39" s="659"/>
      <c r="AD39" s="660" t="s">
        <v>244</v>
      </c>
      <c r="AE39" s="660"/>
      <c r="AF39" s="660"/>
      <c r="AG39" s="660"/>
      <c r="AH39" s="660"/>
      <c r="AI39" s="660"/>
      <c r="AJ39" s="660"/>
      <c r="AK39" s="660"/>
      <c r="AL39" s="624" t="s">
        <v>244</v>
      </c>
      <c r="AM39" s="625"/>
      <c r="AN39" s="625"/>
      <c r="AO39" s="661"/>
      <c r="AQ39" s="654" t="s">
        <v>344</v>
      </c>
      <c r="AR39" s="655"/>
      <c r="AS39" s="655"/>
      <c r="AT39" s="655"/>
      <c r="AU39" s="655"/>
      <c r="AV39" s="655"/>
      <c r="AW39" s="655"/>
      <c r="AX39" s="655"/>
      <c r="AY39" s="656"/>
      <c r="AZ39" s="621">
        <v>17323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11423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660782</v>
      </c>
      <c r="CS39" s="634"/>
      <c r="CT39" s="634"/>
      <c r="CU39" s="634"/>
      <c r="CV39" s="634"/>
      <c r="CW39" s="634"/>
      <c r="CX39" s="634"/>
      <c r="CY39" s="635"/>
      <c r="CZ39" s="624">
        <v>2.7</v>
      </c>
      <c r="DA39" s="636"/>
      <c r="DB39" s="636"/>
      <c r="DC39" s="637"/>
      <c r="DD39" s="627">
        <v>541340</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333700</v>
      </c>
      <c r="S40" s="622"/>
      <c r="T40" s="622"/>
      <c r="U40" s="622"/>
      <c r="V40" s="622"/>
      <c r="W40" s="622"/>
      <c r="X40" s="622"/>
      <c r="Y40" s="623"/>
      <c r="Z40" s="659">
        <v>1.3</v>
      </c>
      <c r="AA40" s="659"/>
      <c r="AB40" s="659"/>
      <c r="AC40" s="659"/>
      <c r="AD40" s="660" t="s">
        <v>133</v>
      </c>
      <c r="AE40" s="660"/>
      <c r="AF40" s="660"/>
      <c r="AG40" s="660"/>
      <c r="AH40" s="660"/>
      <c r="AI40" s="660"/>
      <c r="AJ40" s="660"/>
      <c r="AK40" s="660"/>
      <c r="AL40" s="624" t="s">
        <v>133</v>
      </c>
      <c r="AM40" s="625"/>
      <c r="AN40" s="625"/>
      <c r="AO40" s="661"/>
      <c r="AQ40" s="654" t="s">
        <v>348</v>
      </c>
      <c r="AR40" s="655"/>
      <c r="AS40" s="655"/>
      <c r="AT40" s="655"/>
      <c r="AU40" s="655"/>
      <c r="AV40" s="655"/>
      <c r="AW40" s="655"/>
      <c r="AX40" s="655"/>
      <c r="AY40" s="656"/>
      <c r="AZ40" s="621" t="s">
        <v>133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373370</v>
      </c>
      <c r="CS40" s="622"/>
      <c r="CT40" s="622"/>
      <c r="CU40" s="622"/>
      <c r="CV40" s="622"/>
      <c r="CW40" s="622"/>
      <c r="CX40" s="622"/>
      <c r="CY40" s="623"/>
      <c r="CZ40" s="624">
        <v>1.5</v>
      </c>
      <c r="DA40" s="636"/>
      <c r="DB40" s="636"/>
      <c r="DC40" s="637"/>
      <c r="DD40" s="627">
        <v>285370</v>
      </c>
      <c r="DE40" s="622"/>
      <c r="DF40" s="622"/>
      <c r="DG40" s="622"/>
      <c r="DH40" s="622"/>
      <c r="DI40" s="622"/>
      <c r="DJ40" s="622"/>
      <c r="DK40" s="623"/>
      <c r="DL40" s="627" t="s">
        <v>244</v>
      </c>
      <c r="DM40" s="622"/>
      <c r="DN40" s="622"/>
      <c r="DO40" s="622"/>
      <c r="DP40" s="622"/>
      <c r="DQ40" s="622"/>
      <c r="DR40" s="622"/>
      <c r="DS40" s="622"/>
      <c r="DT40" s="622"/>
      <c r="DU40" s="622"/>
      <c r="DV40" s="623"/>
      <c r="DW40" s="624" t="s">
        <v>133</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25872868</v>
      </c>
      <c r="S41" s="646"/>
      <c r="T41" s="646"/>
      <c r="U41" s="646"/>
      <c r="V41" s="646"/>
      <c r="W41" s="646"/>
      <c r="X41" s="646"/>
      <c r="Y41" s="649"/>
      <c r="Z41" s="650">
        <v>100</v>
      </c>
      <c r="AA41" s="650"/>
      <c r="AB41" s="650"/>
      <c r="AC41" s="650"/>
      <c r="AD41" s="651">
        <v>13811926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505660</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244</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244</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1751964</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324</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2340999</v>
      </c>
      <c r="CS42" s="634"/>
      <c r="CT42" s="634"/>
      <c r="CU42" s="634"/>
      <c r="CV42" s="634"/>
      <c r="CW42" s="634"/>
      <c r="CX42" s="634"/>
      <c r="CY42" s="635"/>
      <c r="CZ42" s="624">
        <v>9.6999999999999993</v>
      </c>
      <c r="DA42" s="636"/>
      <c r="DB42" s="636"/>
      <c r="DC42" s="637"/>
      <c r="DD42" s="627">
        <v>633629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63130</v>
      </c>
      <c r="CS43" s="634"/>
      <c r="CT43" s="634"/>
      <c r="CU43" s="634"/>
      <c r="CV43" s="634"/>
      <c r="CW43" s="634"/>
      <c r="CX43" s="634"/>
      <c r="CY43" s="635"/>
      <c r="CZ43" s="624">
        <v>0.3</v>
      </c>
      <c r="DA43" s="636"/>
      <c r="DB43" s="636"/>
      <c r="DC43" s="637"/>
      <c r="DD43" s="627">
        <v>63130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2340999</v>
      </c>
      <c r="CS44" s="622"/>
      <c r="CT44" s="622"/>
      <c r="CU44" s="622"/>
      <c r="CV44" s="622"/>
      <c r="CW44" s="622"/>
      <c r="CX44" s="622"/>
      <c r="CY44" s="623"/>
      <c r="CZ44" s="624">
        <v>9.6999999999999993</v>
      </c>
      <c r="DA44" s="625"/>
      <c r="DB44" s="625"/>
      <c r="DC44" s="626"/>
      <c r="DD44" s="627">
        <v>633629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1056464</v>
      </c>
      <c r="CS45" s="634"/>
      <c r="CT45" s="634"/>
      <c r="CU45" s="634"/>
      <c r="CV45" s="634"/>
      <c r="CW45" s="634"/>
      <c r="CX45" s="634"/>
      <c r="CY45" s="635"/>
      <c r="CZ45" s="624">
        <v>4.4000000000000004</v>
      </c>
      <c r="DA45" s="636"/>
      <c r="DB45" s="636"/>
      <c r="DC45" s="637"/>
      <c r="DD45" s="627">
        <v>55635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1210084</v>
      </c>
      <c r="CS46" s="622"/>
      <c r="CT46" s="622"/>
      <c r="CU46" s="622"/>
      <c r="CV46" s="622"/>
      <c r="CW46" s="622"/>
      <c r="CX46" s="622"/>
      <c r="CY46" s="623"/>
      <c r="CZ46" s="624">
        <v>5</v>
      </c>
      <c r="DA46" s="625"/>
      <c r="DB46" s="625"/>
      <c r="DC46" s="626"/>
      <c r="DD46" s="627">
        <v>573843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133</v>
      </c>
      <c r="CS47" s="634"/>
      <c r="CT47" s="634"/>
      <c r="CU47" s="634"/>
      <c r="CV47" s="634"/>
      <c r="CW47" s="634"/>
      <c r="CX47" s="634"/>
      <c r="CY47" s="635"/>
      <c r="CZ47" s="624" t="s">
        <v>244</v>
      </c>
      <c r="DA47" s="636"/>
      <c r="DB47" s="636"/>
      <c r="DC47" s="637"/>
      <c r="DD47" s="627" t="s">
        <v>244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244</v>
      </c>
      <c r="CS48" s="622"/>
      <c r="CT48" s="622"/>
      <c r="CU48" s="622"/>
      <c r="CV48" s="622"/>
      <c r="CW48" s="622"/>
      <c r="CX48" s="622"/>
      <c r="CY48" s="623"/>
      <c r="CZ48" s="624" t="s">
        <v>133</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24182354</v>
      </c>
      <c r="CS49" s="606"/>
      <c r="CT49" s="606"/>
      <c r="CU49" s="606"/>
      <c r="CV49" s="606"/>
      <c r="CW49" s="606"/>
      <c r="CX49" s="606"/>
      <c r="CY49" s="607"/>
      <c r="CZ49" s="608">
        <v>100</v>
      </c>
      <c r="DA49" s="609"/>
      <c r="DB49" s="609"/>
      <c r="DC49" s="610"/>
      <c r="DD49" s="611">
        <v>15790796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jt8Bdq1ihTBEyeERkp6xRngB6iBJMXEsgaBOavo0RgpCvL3SW/Xk7Aokp4B4w8938I1ZyPfjgdwJTMsqyYoHg==" saltValue="i8+dORS5dug9awD4wrs5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25841</v>
      </c>
      <c r="R7" s="1103"/>
      <c r="S7" s="1103"/>
      <c r="T7" s="1103"/>
      <c r="U7" s="1103"/>
      <c r="V7" s="1103">
        <v>24180</v>
      </c>
      <c r="W7" s="1103"/>
      <c r="X7" s="1103"/>
      <c r="Y7" s="1103"/>
      <c r="Z7" s="1103"/>
      <c r="AA7" s="1103">
        <v>1661</v>
      </c>
      <c r="AB7" s="1103"/>
      <c r="AC7" s="1103"/>
      <c r="AD7" s="1103"/>
      <c r="AE7" s="1104"/>
      <c r="AF7" s="1105">
        <v>1481</v>
      </c>
      <c r="AG7" s="1106"/>
      <c r="AH7" s="1106"/>
      <c r="AI7" s="1106"/>
      <c r="AJ7" s="1107"/>
      <c r="AK7" s="1108">
        <v>173</v>
      </c>
      <c r="AL7" s="1109"/>
      <c r="AM7" s="1109"/>
      <c r="AN7" s="1109"/>
      <c r="AO7" s="1109"/>
      <c r="AP7" s="1109">
        <v>17046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610</v>
      </c>
      <c r="BT7" s="1100"/>
      <c r="BU7" s="1100"/>
      <c r="BV7" s="1100"/>
      <c r="BW7" s="1100"/>
      <c r="BX7" s="1100"/>
      <c r="BY7" s="1100"/>
      <c r="BZ7" s="1100"/>
      <c r="CA7" s="1100"/>
      <c r="CB7" s="1100"/>
      <c r="CC7" s="1100"/>
      <c r="CD7" s="1100"/>
      <c r="CE7" s="1100"/>
      <c r="CF7" s="1100"/>
      <c r="CG7" s="1112"/>
      <c r="CH7" s="1096">
        <v>8</v>
      </c>
      <c r="CI7" s="1097"/>
      <c r="CJ7" s="1097"/>
      <c r="CK7" s="1097"/>
      <c r="CL7" s="1098"/>
      <c r="CM7" s="1096">
        <v>824</v>
      </c>
      <c r="CN7" s="1097"/>
      <c r="CO7" s="1097"/>
      <c r="CP7" s="1097"/>
      <c r="CQ7" s="1098"/>
      <c r="CR7" s="1096">
        <v>100</v>
      </c>
      <c r="CS7" s="1097"/>
      <c r="CT7" s="1097"/>
      <c r="CU7" s="1097"/>
      <c r="CV7" s="1098"/>
      <c r="CW7" s="1096" t="s">
        <v>601</v>
      </c>
      <c r="CX7" s="1097"/>
      <c r="CY7" s="1097"/>
      <c r="CZ7" s="1097"/>
      <c r="DA7" s="1098"/>
      <c r="DB7" s="1096" t="s">
        <v>600</v>
      </c>
      <c r="DC7" s="1097"/>
      <c r="DD7" s="1097"/>
      <c r="DE7" s="1097"/>
      <c r="DF7" s="1098"/>
      <c r="DG7" s="1096" t="s">
        <v>601</v>
      </c>
      <c r="DH7" s="1097"/>
      <c r="DI7" s="1097"/>
      <c r="DJ7" s="1097"/>
      <c r="DK7" s="1098"/>
      <c r="DL7" s="1096" t="s">
        <v>600</v>
      </c>
      <c r="DM7" s="1097"/>
      <c r="DN7" s="1097"/>
      <c r="DO7" s="1097"/>
      <c r="DP7" s="1098"/>
      <c r="DQ7" s="1096" t="s">
        <v>600</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30</v>
      </c>
      <c r="R8" s="1039"/>
      <c r="S8" s="1039"/>
      <c r="T8" s="1039"/>
      <c r="U8" s="1039"/>
      <c r="V8" s="1039">
        <v>0</v>
      </c>
      <c r="W8" s="1039"/>
      <c r="X8" s="1039"/>
      <c r="Y8" s="1039"/>
      <c r="Z8" s="1039"/>
      <c r="AA8" s="1039">
        <v>30</v>
      </c>
      <c r="AB8" s="1039"/>
      <c r="AC8" s="1039"/>
      <c r="AD8" s="1039"/>
      <c r="AE8" s="1040"/>
      <c r="AF8" s="1035">
        <v>30</v>
      </c>
      <c r="AG8" s="1036"/>
      <c r="AH8" s="1036"/>
      <c r="AI8" s="1036"/>
      <c r="AJ8" s="1037"/>
      <c r="AK8" s="1080" t="s">
        <v>600</v>
      </c>
      <c r="AL8" s="1081"/>
      <c r="AM8" s="1081"/>
      <c r="AN8" s="1081"/>
      <c r="AO8" s="1081"/>
      <c r="AP8" s="1081" t="s">
        <v>600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34</v>
      </c>
      <c r="R9" s="1039"/>
      <c r="S9" s="1039"/>
      <c r="T9" s="1039"/>
      <c r="U9" s="1039"/>
      <c r="V9" s="1039">
        <v>34</v>
      </c>
      <c r="W9" s="1039"/>
      <c r="X9" s="1039"/>
      <c r="Y9" s="1039"/>
      <c r="Z9" s="1039"/>
      <c r="AA9" s="1039" t="s">
        <v>599</v>
      </c>
      <c r="AB9" s="1039"/>
      <c r="AC9" s="1039"/>
      <c r="AD9" s="1039"/>
      <c r="AE9" s="1040"/>
      <c r="AF9" s="1035" t="s">
        <v>394</v>
      </c>
      <c r="AG9" s="1036"/>
      <c r="AH9" s="1036"/>
      <c r="AI9" s="1036"/>
      <c r="AJ9" s="1037"/>
      <c r="AK9" s="1080">
        <v>13</v>
      </c>
      <c r="AL9" s="1081"/>
      <c r="AM9" s="1081"/>
      <c r="AN9" s="1081"/>
      <c r="AO9" s="1081"/>
      <c r="AP9" s="1081" t="s">
        <v>600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25873</v>
      </c>
      <c r="R23" s="1061"/>
      <c r="S23" s="1061"/>
      <c r="T23" s="1061"/>
      <c r="U23" s="1061"/>
      <c r="V23" s="1061">
        <v>24182</v>
      </c>
      <c r="W23" s="1061"/>
      <c r="X23" s="1061"/>
      <c r="Y23" s="1061"/>
      <c r="Z23" s="1061"/>
      <c r="AA23" s="1061">
        <v>1691</v>
      </c>
      <c r="AB23" s="1061"/>
      <c r="AC23" s="1061"/>
      <c r="AD23" s="1061"/>
      <c r="AE23" s="1068"/>
      <c r="AF23" s="1069">
        <v>1511</v>
      </c>
      <c r="AG23" s="1061"/>
      <c r="AH23" s="1061"/>
      <c r="AI23" s="1061"/>
      <c r="AJ23" s="1070"/>
      <c r="AK23" s="1071"/>
      <c r="AL23" s="1072"/>
      <c r="AM23" s="1072"/>
      <c r="AN23" s="1072"/>
      <c r="AO23" s="1072"/>
      <c r="AP23" s="1061">
        <v>17046</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5689</v>
      </c>
      <c r="R28" s="1051"/>
      <c r="S28" s="1051"/>
      <c r="T28" s="1051"/>
      <c r="U28" s="1051"/>
      <c r="V28" s="1051">
        <v>5605</v>
      </c>
      <c r="W28" s="1051"/>
      <c r="X28" s="1051"/>
      <c r="Y28" s="1051"/>
      <c r="Z28" s="1051"/>
      <c r="AA28" s="1051">
        <v>84</v>
      </c>
      <c r="AB28" s="1051"/>
      <c r="AC28" s="1051"/>
      <c r="AD28" s="1051"/>
      <c r="AE28" s="1052"/>
      <c r="AF28" s="1053">
        <v>84</v>
      </c>
      <c r="AG28" s="1051"/>
      <c r="AH28" s="1051"/>
      <c r="AI28" s="1051"/>
      <c r="AJ28" s="1054"/>
      <c r="AK28" s="1042">
        <v>571</v>
      </c>
      <c r="AL28" s="1043"/>
      <c r="AM28" s="1043"/>
      <c r="AN28" s="1043"/>
      <c r="AO28" s="1043"/>
      <c r="AP28" s="1043" t="s">
        <v>600</v>
      </c>
      <c r="AQ28" s="1043"/>
      <c r="AR28" s="1043"/>
      <c r="AS28" s="1043"/>
      <c r="AT28" s="1043"/>
      <c r="AU28" s="1043" t="s">
        <v>600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5598</v>
      </c>
      <c r="R29" s="1039"/>
      <c r="S29" s="1039"/>
      <c r="T29" s="1039"/>
      <c r="U29" s="1039"/>
      <c r="V29" s="1039">
        <v>5377</v>
      </c>
      <c r="W29" s="1039"/>
      <c r="X29" s="1039"/>
      <c r="Y29" s="1039"/>
      <c r="Z29" s="1039"/>
      <c r="AA29" s="1039">
        <v>221</v>
      </c>
      <c r="AB29" s="1039"/>
      <c r="AC29" s="1039"/>
      <c r="AD29" s="1039"/>
      <c r="AE29" s="1040"/>
      <c r="AF29" s="1035">
        <v>221</v>
      </c>
      <c r="AG29" s="1036"/>
      <c r="AH29" s="1036"/>
      <c r="AI29" s="1036"/>
      <c r="AJ29" s="1037"/>
      <c r="AK29" s="980">
        <v>964</v>
      </c>
      <c r="AL29" s="971"/>
      <c r="AM29" s="971"/>
      <c r="AN29" s="971"/>
      <c r="AO29" s="971"/>
      <c r="AP29" s="971" t="s">
        <v>600</v>
      </c>
      <c r="AQ29" s="971"/>
      <c r="AR29" s="971"/>
      <c r="AS29" s="971"/>
      <c r="AT29" s="971"/>
      <c r="AU29" s="971" t="s">
        <v>601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1830</v>
      </c>
      <c r="R30" s="1039"/>
      <c r="S30" s="1039"/>
      <c r="T30" s="1039"/>
      <c r="U30" s="1039"/>
      <c r="V30" s="1039">
        <v>1815</v>
      </c>
      <c r="W30" s="1039"/>
      <c r="X30" s="1039"/>
      <c r="Y30" s="1039"/>
      <c r="Z30" s="1039"/>
      <c r="AA30" s="1039">
        <v>15</v>
      </c>
      <c r="AB30" s="1039"/>
      <c r="AC30" s="1039"/>
      <c r="AD30" s="1039"/>
      <c r="AE30" s="1040"/>
      <c r="AF30" s="1035">
        <v>15</v>
      </c>
      <c r="AG30" s="1036"/>
      <c r="AH30" s="1036"/>
      <c r="AI30" s="1036"/>
      <c r="AJ30" s="1037"/>
      <c r="AK30" s="980">
        <v>943</v>
      </c>
      <c r="AL30" s="971"/>
      <c r="AM30" s="971"/>
      <c r="AN30" s="971"/>
      <c r="AO30" s="971"/>
      <c r="AP30" s="971" t="s">
        <v>600</v>
      </c>
      <c r="AQ30" s="971"/>
      <c r="AR30" s="971"/>
      <c r="AS30" s="971"/>
      <c r="AT30" s="971"/>
      <c r="AU30" s="971" t="s">
        <v>600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9164</v>
      </c>
      <c r="R31" s="1039"/>
      <c r="S31" s="1039"/>
      <c r="T31" s="1039"/>
      <c r="U31" s="1039"/>
      <c r="V31" s="1039">
        <v>8895</v>
      </c>
      <c r="W31" s="1039"/>
      <c r="X31" s="1039"/>
      <c r="Y31" s="1039"/>
      <c r="Z31" s="1039"/>
      <c r="AA31" s="1039">
        <v>269</v>
      </c>
      <c r="AB31" s="1039"/>
      <c r="AC31" s="1039"/>
      <c r="AD31" s="1039"/>
      <c r="AE31" s="1040"/>
      <c r="AF31" s="1035">
        <v>1581</v>
      </c>
      <c r="AG31" s="1036"/>
      <c r="AH31" s="1036"/>
      <c r="AI31" s="1036"/>
      <c r="AJ31" s="1037"/>
      <c r="AK31" s="980">
        <v>1531</v>
      </c>
      <c r="AL31" s="971"/>
      <c r="AM31" s="971"/>
      <c r="AN31" s="971"/>
      <c r="AO31" s="971"/>
      <c r="AP31" s="971">
        <v>6656</v>
      </c>
      <c r="AQ31" s="971"/>
      <c r="AR31" s="971"/>
      <c r="AS31" s="971"/>
      <c r="AT31" s="971"/>
      <c r="AU31" s="971">
        <v>4093</v>
      </c>
      <c r="AV31" s="971"/>
      <c r="AW31" s="971"/>
      <c r="AX31" s="971"/>
      <c r="AY31" s="971"/>
      <c r="AZ31" s="1041" t="s">
        <v>602</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708</v>
      </c>
      <c r="R32" s="1039"/>
      <c r="S32" s="1039"/>
      <c r="T32" s="1039"/>
      <c r="U32" s="1039"/>
      <c r="V32" s="1039">
        <v>689</v>
      </c>
      <c r="W32" s="1039"/>
      <c r="X32" s="1039"/>
      <c r="Y32" s="1039"/>
      <c r="Z32" s="1039"/>
      <c r="AA32" s="1039">
        <v>19</v>
      </c>
      <c r="AB32" s="1039"/>
      <c r="AC32" s="1039"/>
      <c r="AD32" s="1039"/>
      <c r="AE32" s="1040"/>
      <c r="AF32" s="1035">
        <v>456</v>
      </c>
      <c r="AG32" s="1036"/>
      <c r="AH32" s="1036"/>
      <c r="AI32" s="1036"/>
      <c r="AJ32" s="1037"/>
      <c r="AK32" s="980">
        <v>412</v>
      </c>
      <c r="AL32" s="971"/>
      <c r="AM32" s="971"/>
      <c r="AN32" s="971"/>
      <c r="AO32" s="971"/>
      <c r="AP32" s="971">
        <v>7014</v>
      </c>
      <c r="AQ32" s="971"/>
      <c r="AR32" s="971"/>
      <c r="AS32" s="971"/>
      <c r="AT32" s="971"/>
      <c r="AU32" s="971">
        <v>4875</v>
      </c>
      <c r="AV32" s="971"/>
      <c r="AW32" s="971"/>
      <c r="AX32" s="971"/>
      <c r="AY32" s="971"/>
      <c r="AZ32" s="1041" t="s">
        <v>603</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1223</v>
      </c>
      <c r="R33" s="1039"/>
      <c r="S33" s="1039"/>
      <c r="T33" s="1039"/>
      <c r="U33" s="1039"/>
      <c r="V33" s="1039">
        <v>1183</v>
      </c>
      <c r="W33" s="1039"/>
      <c r="X33" s="1039"/>
      <c r="Y33" s="1039"/>
      <c r="Z33" s="1039"/>
      <c r="AA33" s="1039">
        <v>40</v>
      </c>
      <c r="AB33" s="1039"/>
      <c r="AC33" s="1039"/>
      <c r="AD33" s="1039"/>
      <c r="AE33" s="1040"/>
      <c r="AF33" s="1035">
        <v>1205</v>
      </c>
      <c r="AG33" s="1036"/>
      <c r="AH33" s="1036"/>
      <c r="AI33" s="1036"/>
      <c r="AJ33" s="1037"/>
      <c r="AK33" s="980">
        <v>17</v>
      </c>
      <c r="AL33" s="971"/>
      <c r="AM33" s="971"/>
      <c r="AN33" s="971"/>
      <c r="AO33" s="971"/>
      <c r="AP33" s="971">
        <v>3736</v>
      </c>
      <c r="AQ33" s="971"/>
      <c r="AR33" s="971"/>
      <c r="AS33" s="971"/>
      <c r="AT33" s="971"/>
      <c r="AU33" s="971">
        <v>30</v>
      </c>
      <c r="AV33" s="971"/>
      <c r="AW33" s="971"/>
      <c r="AX33" s="971"/>
      <c r="AY33" s="971"/>
      <c r="AZ33" s="1041" t="s">
        <v>600</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3562</v>
      </c>
      <c r="AG63" s="959"/>
      <c r="AH63" s="959"/>
      <c r="AI63" s="959"/>
      <c r="AJ63" s="1022"/>
      <c r="AK63" s="1023"/>
      <c r="AL63" s="963"/>
      <c r="AM63" s="963"/>
      <c r="AN63" s="963"/>
      <c r="AO63" s="963"/>
      <c r="AP63" s="959">
        <v>17406</v>
      </c>
      <c r="AQ63" s="959"/>
      <c r="AR63" s="959"/>
      <c r="AS63" s="959"/>
      <c r="AT63" s="959"/>
      <c r="AU63" s="959">
        <v>8998</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403</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604</v>
      </c>
      <c r="C68" s="986"/>
      <c r="D68" s="986"/>
      <c r="E68" s="986"/>
      <c r="F68" s="986"/>
      <c r="G68" s="986"/>
      <c r="H68" s="986"/>
      <c r="I68" s="986"/>
      <c r="J68" s="986"/>
      <c r="K68" s="986"/>
      <c r="L68" s="986"/>
      <c r="M68" s="986"/>
      <c r="N68" s="986"/>
      <c r="O68" s="986"/>
      <c r="P68" s="987"/>
      <c r="Q68" s="988">
        <v>2752</v>
      </c>
      <c r="R68" s="982"/>
      <c r="S68" s="982"/>
      <c r="T68" s="982"/>
      <c r="U68" s="982"/>
      <c r="V68" s="982">
        <v>2615</v>
      </c>
      <c r="W68" s="982"/>
      <c r="X68" s="982"/>
      <c r="Y68" s="982"/>
      <c r="Z68" s="982"/>
      <c r="AA68" s="982">
        <v>137</v>
      </c>
      <c r="AB68" s="982"/>
      <c r="AC68" s="982"/>
      <c r="AD68" s="982"/>
      <c r="AE68" s="982"/>
      <c r="AF68" s="982">
        <v>29</v>
      </c>
      <c r="AG68" s="982"/>
      <c r="AH68" s="982"/>
      <c r="AI68" s="982"/>
      <c r="AJ68" s="982"/>
      <c r="AK68" s="982">
        <v>157</v>
      </c>
      <c r="AL68" s="982"/>
      <c r="AM68" s="982"/>
      <c r="AN68" s="982"/>
      <c r="AO68" s="982"/>
      <c r="AP68" s="982">
        <v>1569</v>
      </c>
      <c r="AQ68" s="982"/>
      <c r="AR68" s="982"/>
      <c r="AS68" s="982"/>
      <c r="AT68" s="982"/>
      <c r="AU68" s="982">
        <v>310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605</v>
      </c>
      <c r="C69" s="975"/>
      <c r="D69" s="975"/>
      <c r="E69" s="975"/>
      <c r="F69" s="975"/>
      <c r="G69" s="975"/>
      <c r="H69" s="975"/>
      <c r="I69" s="975"/>
      <c r="J69" s="975"/>
      <c r="K69" s="975"/>
      <c r="L69" s="975"/>
      <c r="M69" s="975"/>
      <c r="N69" s="975"/>
      <c r="O69" s="975"/>
      <c r="P69" s="976"/>
      <c r="Q69" s="977">
        <v>39</v>
      </c>
      <c r="R69" s="971"/>
      <c r="S69" s="971"/>
      <c r="T69" s="971"/>
      <c r="U69" s="971"/>
      <c r="V69" s="971">
        <v>36</v>
      </c>
      <c r="W69" s="971"/>
      <c r="X69" s="971"/>
      <c r="Y69" s="971"/>
      <c r="Z69" s="971"/>
      <c r="AA69" s="971">
        <v>3</v>
      </c>
      <c r="AB69" s="971"/>
      <c r="AC69" s="971"/>
      <c r="AD69" s="971"/>
      <c r="AE69" s="971"/>
      <c r="AF69" s="971">
        <v>3</v>
      </c>
      <c r="AG69" s="971"/>
      <c r="AH69" s="971"/>
      <c r="AI69" s="971"/>
      <c r="AJ69" s="971"/>
      <c r="AK69" s="971">
        <v>2</v>
      </c>
      <c r="AL69" s="971"/>
      <c r="AM69" s="971"/>
      <c r="AN69" s="971"/>
      <c r="AO69" s="971"/>
      <c r="AP69" s="971" t="s">
        <v>600</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606</v>
      </c>
      <c r="C70" s="975"/>
      <c r="D70" s="975"/>
      <c r="E70" s="975"/>
      <c r="F70" s="975"/>
      <c r="G70" s="975"/>
      <c r="H70" s="975"/>
      <c r="I70" s="975"/>
      <c r="J70" s="975"/>
      <c r="K70" s="975"/>
      <c r="L70" s="975"/>
      <c r="M70" s="975"/>
      <c r="N70" s="975"/>
      <c r="O70" s="975"/>
      <c r="P70" s="976"/>
      <c r="Q70" s="977">
        <v>2273</v>
      </c>
      <c r="R70" s="971"/>
      <c r="S70" s="971"/>
      <c r="T70" s="971"/>
      <c r="U70" s="971"/>
      <c r="V70" s="971">
        <v>2162</v>
      </c>
      <c r="W70" s="971"/>
      <c r="X70" s="971"/>
      <c r="Y70" s="971"/>
      <c r="Z70" s="971"/>
      <c r="AA70" s="971">
        <v>111</v>
      </c>
      <c r="AB70" s="971"/>
      <c r="AC70" s="971"/>
      <c r="AD70" s="971"/>
      <c r="AE70" s="971"/>
      <c r="AF70" s="971">
        <v>111</v>
      </c>
      <c r="AG70" s="971"/>
      <c r="AH70" s="971"/>
      <c r="AI70" s="971"/>
      <c r="AJ70" s="971"/>
      <c r="AK70" s="971" t="s">
        <v>611</v>
      </c>
      <c r="AL70" s="971"/>
      <c r="AM70" s="971"/>
      <c r="AN70" s="971"/>
      <c r="AO70" s="971"/>
      <c r="AP70" s="971" t="s">
        <v>608</v>
      </c>
      <c r="AQ70" s="971"/>
      <c r="AR70" s="971"/>
      <c r="AS70" s="971"/>
      <c r="AT70" s="971"/>
      <c r="AU70" s="971" t="s">
        <v>600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607</v>
      </c>
      <c r="C71" s="975"/>
      <c r="D71" s="975"/>
      <c r="E71" s="975"/>
      <c r="F71" s="975"/>
      <c r="G71" s="975"/>
      <c r="H71" s="975"/>
      <c r="I71" s="975"/>
      <c r="J71" s="975"/>
      <c r="K71" s="975"/>
      <c r="L71" s="975"/>
      <c r="M71" s="975"/>
      <c r="N71" s="975"/>
      <c r="O71" s="975"/>
      <c r="P71" s="976"/>
      <c r="Q71" s="977">
        <v>983883</v>
      </c>
      <c r="R71" s="971"/>
      <c r="S71" s="971"/>
      <c r="T71" s="971"/>
      <c r="U71" s="971"/>
      <c r="V71" s="971">
        <v>942967</v>
      </c>
      <c r="W71" s="971"/>
      <c r="X71" s="971"/>
      <c r="Y71" s="971"/>
      <c r="Z71" s="971"/>
      <c r="AA71" s="971">
        <v>40916</v>
      </c>
      <c r="AB71" s="971"/>
      <c r="AC71" s="971"/>
      <c r="AD71" s="971"/>
      <c r="AE71" s="971"/>
      <c r="AF71" s="971">
        <v>40916</v>
      </c>
      <c r="AG71" s="971"/>
      <c r="AH71" s="971"/>
      <c r="AI71" s="971"/>
      <c r="AJ71" s="971"/>
      <c r="AK71" s="971">
        <v>1</v>
      </c>
      <c r="AL71" s="971"/>
      <c r="AM71" s="971"/>
      <c r="AN71" s="971"/>
      <c r="AO71" s="971"/>
      <c r="AP71" s="971" t="s">
        <v>609</v>
      </c>
      <c r="AQ71" s="971"/>
      <c r="AR71" s="971"/>
      <c r="AS71" s="971"/>
      <c r="AT71" s="971"/>
      <c r="AU71" s="971" t="s">
        <v>600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41059</v>
      </c>
      <c r="AG88" s="959"/>
      <c r="AH88" s="959"/>
      <c r="AI88" s="959"/>
      <c r="AJ88" s="959"/>
      <c r="AK88" s="963"/>
      <c r="AL88" s="963"/>
      <c r="AM88" s="963"/>
      <c r="AN88" s="963"/>
      <c r="AO88" s="963"/>
      <c r="AP88" s="959">
        <v>1569</v>
      </c>
      <c r="AQ88" s="959"/>
      <c r="AR88" s="959"/>
      <c r="AS88" s="959"/>
      <c r="AT88" s="959"/>
      <c r="AU88" s="959">
        <v>310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1387880</v>
      </c>
      <c r="AB110" s="889"/>
      <c r="AC110" s="889"/>
      <c r="AD110" s="889"/>
      <c r="AE110" s="890"/>
      <c r="AF110" s="891">
        <v>1448151</v>
      </c>
      <c r="AG110" s="889"/>
      <c r="AH110" s="889"/>
      <c r="AI110" s="889"/>
      <c r="AJ110" s="890"/>
      <c r="AK110" s="891">
        <v>1581962</v>
      </c>
      <c r="AL110" s="889"/>
      <c r="AM110" s="889"/>
      <c r="AN110" s="889"/>
      <c r="AO110" s="890"/>
      <c r="AP110" s="892">
        <v>12.9</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16920404</v>
      </c>
      <c r="BR110" s="842"/>
      <c r="BS110" s="842"/>
      <c r="BT110" s="842"/>
      <c r="BU110" s="842"/>
      <c r="BV110" s="842">
        <v>17328398</v>
      </c>
      <c r="BW110" s="842"/>
      <c r="BX110" s="842"/>
      <c r="BY110" s="842"/>
      <c r="BZ110" s="842"/>
      <c r="CA110" s="842">
        <v>17045946</v>
      </c>
      <c r="CB110" s="842"/>
      <c r="CC110" s="842"/>
      <c r="CD110" s="842"/>
      <c r="CE110" s="842"/>
      <c r="CF110" s="866">
        <v>139.5</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419</v>
      </c>
      <c r="DH110" s="842"/>
      <c r="DI110" s="842"/>
      <c r="DJ110" s="842"/>
      <c r="DK110" s="842"/>
      <c r="DL110" s="842" t="s">
        <v>419</v>
      </c>
      <c r="DM110" s="842"/>
      <c r="DN110" s="842"/>
      <c r="DO110" s="842"/>
      <c r="DP110" s="842"/>
      <c r="DQ110" s="842" t="s">
        <v>445</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419</v>
      </c>
      <c r="AG111" s="919"/>
      <c r="AH111" s="919"/>
      <c r="AI111" s="919"/>
      <c r="AJ111" s="920"/>
      <c r="AK111" s="921" t="s">
        <v>449</v>
      </c>
      <c r="AL111" s="919"/>
      <c r="AM111" s="919"/>
      <c r="AN111" s="919"/>
      <c r="AO111" s="920"/>
      <c r="AP111" s="922" t="s">
        <v>419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451</v>
      </c>
      <c r="BR111" s="817"/>
      <c r="BS111" s="817"/>
      <c r="BT111" s="817"/>
      <c r="BU111" s="817"/>
      <c r="BV111" s="817" t="s">
        <v>452</v>
      </c>
      <c r="BW111" s="817"/>
      <c r="BX111" s="817"/>
      <c r="BY111" s="817"/>
      <c r="BZ111" s="817"/>
      <c r="CA111" s="817" t="s">
        <v>453</v>
      </c>
      <c r="CB111" s="817"/>
      <c r="CC111" s="817"/>
      <c r="CD111" s="817"/>
      <c r="CE111" s="817"/>
      <c r="CF111" s="875" t="s">
        <v>419</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419</v>
      </c>
      <c r="DH111" s="817"/>
      <c r="DI111" s="817"/>
      <c r="DJ111" s="817"/>
      <c r="DK111" s="817"/>
      <c r="DL111" s="817" t="s">
        <v>419</v>
      </c>
      <c r="DM111" s="817"/>
      <c r="DN111" s="817"/>
      <c r="DO111" s="817"/>
      <c r="DP111" s="817"/>
      <c r="DQ111" s="817" t="s">
        <v>455</v>
      </c>
      <c r="DR111" s="817"/>
      <c r="DS111" s="817"/>
      <c r="DT111" s="817"/>
      <c r="DU111" s="817"/>
      <c r="DV111" s="794" t="s">
        <v>455</v>
      </c>
      <c r="DW111" s="794"/>
      <c r="DX111" s="794"/>
      <c r="DY111" s="794"/>
      <c r="DZ111" s="795"/>
    </row>
    <row r="112" spans="1:131" s="230" customFormat="1" ht="26.25" customHeight="1" x14ac:dyDescent="0.1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445</v>
      </c>
      <c r="AL112" s="780"/>
      <c r="AM112" s="780"/>
      <c r="AN112" s="780"/>
      <c r="AO112" s="781"/>
      <c r="AP112" s="824" t="s">
        <v>453</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10472759</v>
      </c>
      <c r="BR112" s="817"/>
      <c r="BS112" s="817"/>
      <c r="BT112" s="817"/>
      <c r="BU112" s="817"/>
      <c r="BV112" s="817">
        <v>9531194</v>
      </c>
      <c r="BW112" s="817"/>
      <c r="BX112" s="817"/>
      <c r="BY112" s="817"/>
      <c r="BZ112" s="817"/>
      <c r="CA112" s="817">
        <v>8997675</v>
      </c>
      <c r="CB112" s="817"/>
      <c r="CC112" s="817"/>
      <c r="CD112" s="817"/>
      <c r="CE112" s="817"/>
      <c r="CF112" s="875">
        <v>73.599999999999994</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419</v>
      </c>
      <c r="DM112" s="817"/>
      <c r="DN112" s="817"/>
      <c r="DO112" s="817"/>
      <c r="DP112" s="817"/>
      <c r="DQ112" s="817" t="s">
        <v>455</v>
      </c>
      <c r="DR112" s="817"/>
      <c r="DS112" s="817"/>
      <c r="DT112" s="817"/>
      <c r="DU112" s="817"/>
      <c r="DV112" s="794" t="s">
        <v>449</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880320</v>
      </c>
      <c r="AB113" s="919"/>
      <c r="AC113" s="919"/>
      <c r="AD113" s="919"/>
      <c r="AE113" s="920"/>
      <c r="AF113" s="921">
        <v>845859</v>
      </c>
      <c r="AG113" s="919"/>
      <c r="AH113" s="919"/>
      <c r="AI113" s="919"/>
      <c r="AJ113" s="920"/>
      <c r="AK113" s="921">
        <v>858026</v>
      </c>
      <c r="AL113" s="919"/>
      <c r="AM113" s="919"/>
      <c r="AN113" s="919"/>
      <c r="AO113" s="920"/>
      <c r="AP113" s="922">
        <v>7</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305569</v>
      </c>
      <c r="BR113" s="817"/>
      <c r="BS113" s="817"/>
      <c r="BT113" s="817"/>
      <c r="BU113" s="817"/>
      <c r="BV113" s="817">
        <v>365991</v>
      </c>
      <c r="BW113" s="817"/>
      <c r="BX113" s="817"/>
      <c r="BY113" s="817"/>
      <c r="BZ113" s="817"/>
      <c r="CA113" s="817">
        <v>309936</v>
      </c>
      <c r="CB113" s="817"/>
      <c r="CC113" s="817"/>
      <c r="CD113" s="817"/>
      <c r="CE113" s="817"/>
      <c r="CF113" s="875">
        <v>2.5</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419</v>
      </c>
      <c r="DH113" s="780"/>
      <c r="DI113" s="780"/>
      <c r="DJ113" s="780"/>
      <c r="DK113" s="781"/>
      <c r="DL113" s="782" t="s">
        <v>419</v>
      </c>
      <c r="DM113" s="780"/>
      <c r="DN113" s="780"/>
      <c r="DO113" s="780"/>
      <c r="DP113" s="781"/>
      <c r="DQ113" s="782" t="s">
        <v>445</v>
      </c>
      <c r="DR113" s="780"/>
      <c r="DS113" s="780"/>
      <c r="DT113" s="780"/>
      <c r="DU113" s="781"/>
      <c r="DV113" s="824" t="s">
        <v>452</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16332</v>
      </c>
      <c r="AB114" s="780"/>
      <c r="AC114" s="780"/>
      <c r="AD114" s="780"/>
      <c r="AE114" s="781"/>
      <c r="AF114" s="782">
        <v>24660</v>
      </c>
      <c r="AG114" s="780"/>
      <c r="AH114" s="780"/>
      <c r="AI114" s="780"/>
      <c r="AJ114" s="781"/>
      <c r="AK114" s="782">
        <v>41951</v>
      </c>
      <c r="AL114" s="780"/>
      <c r="AM114" s="780"/>
      <c r="AN114" s="780"/>
      <c r="AO114" s="781"/>
      <c r="AP114" s="824">
        <v>0.3</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2884341</v>
      </c>
      <c r="BR114" s="817"/>
      <c r="BS114" s="817"/>
      <c r="BT114" s="817"/>
      <c r="BU114" s="817"/>
      <c r="BV114" s="817">
        <v>2927589</v>
      </c>
      <c r="BW114" s="817"/>
      <c r="BX114" s="817"/>
      <c r="BY114" s="817"/>
      <c r="BZ114" s="817"/>
      <c r="CA114" s="817">
        <v>2917942</v>
      </c>
      <c r="CB114" s="817"/>
      <c r="CC114" s="817"/>
      <c r="CD114" s="817"/>
      <c r="CE114" s="817"/>
      <c r="CF114" s="875">
        <v>23.9</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445</v>
      </c>
      <c r="DM114" s="780"/>
      <c r="DN114" s="780"/>
      <c r="DO114" s="780"/>
      <c r="DP114" s="781"/>
      <c r="DQ114" s="782" t="s">
        <v>451</v>
      </c>
      <c r="DR114" s="780"/>
      <c r="DS114" s="780"/>
      <c r="DT114" s="780"/>
      <c r="DU114" s="781"/>
      <c r="DV114" s="824" t="s">
        <v>445</v>
      </c>
      <c r="DW114" s="825"/>
      <c r="DX114" s="825"/>
      <c r="DY114" s="825"/>
      <c r="DZ114" s="826"/>
    </row>
    <row r="115" spans="1:130" s="230" customFormat="1" ht="26.25" customHeight="1" x14ac:dyDescent="0.1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419</v>
      </c>
      <c r="AB115" s="919"/>
      <c r="AC115" s="919"/>
      <c r="AD115" s="919"/>
      <c r="AE115" s="920"/>
      <c r="AF115" s="921" t="s">
        <v>445</v>
      </c>
      <c r="AG115" s="919"/>
      <c r="AH115" s="919"/>
      <c r="AI115" s="919"/>
      <c r="AJ115" s="920"/>
      <c r="AK115" s="921" t="s">
        <v>455</v>
      </c>
      <c r="AL115" s="919"/>
      <c r="AM115" s="919"/>
      <c r="AN115" s="919"/>
      <c r="AO115" s="920"/>
      <c r="AP115" s="922" t="s">
        <v>445</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445</v>
      </c>
      <c r="BW115" s="817"/>
      <c r="BX115" s="817"/>
      <c r="BY115" s="817"/>
      <c r="BZ115" s="817"/>
      <c r="CA115" s="817" t="s">
        <v>419</v>
      </c>
      <c r="CB115" s="817"/>
      <c r="CC115" s="817"/>
      <c r="CD115" s="817"/>
      <c r="CE115" s="817"/>
      <c r="CF115" s="875" t="s">
        <v>452</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451</v>
      </c>
      <c r="DM115" s="780"/>
      <c r="DN115" s="780"/>
      <c r="DO115" s="780"/>
      <c r="DP115" s="781"/>
      <c r="DQ115" s="782" t="s">
        <v>419</v>
      </c>
      <c r="DR115" s="780"/>
      <c r="DS115" s="780"/>
      <c r="DT115" s="780"/>
      <c r="DU115" s="781"/>
      <c r="DV115" s="824" t="s">
        <v>448</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419</v>
      </c>
      <c r="AB116" s="780"/>
      <c r="AC116" s="780"/>
      <c r="AD116" s="780"/>
      <c r="AE116" s="781"/>
      <c r="AF116" s="782" t="s">
        <v>419</v>
      </c>
      <c r="AG116" s="780"/>
      <c r="AH116" s="780"/>
      <c r="AI116" s="780"/>
      <c r="AJ116" s="781"/>
      <c r="AK116" s="782" t="s">
        <v>449</v>
      </c>
      <c r="AL116" s="780"/>
      <c r="AM116" s="780"/>
      <c r="AN116" s="780"/>
      <c r="AO116" s="781"/>
      <c r="AP116" s="824" t="s">
        <v>445</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419</v>
      </c>
      <c r="CB116" s="817"/>
      <c r="CC116" s="817"/>
      <c r="CD116" s="817"/>
      <c r="CE116" s="817"/>
      <c r="CF116" s="875" t="s">
        <v>455</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455</v>
      </c>
      <c r="DM116" s="780"/>
      <c r="DN116" s="780"/>
      <c r="DO116" s="780"/>
      <c r="DP116" s="781"/>
      <c r="DQ116" s="782" t="s">
        <v>445</v>
      </c>
      <c r="DR116" s="780"/>
      <c r="DS116" s="780"/>
      <c r="DT116" s="780"/>
      <c r="DU116" s="781"/>
      <c r="DV116" s="824" t="s">
        <v>449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2284532</v>
      </c>
      <c r="AB117" s="903"/>
      <c r="AC117" s="903"/>
      <c r="AD117" s="903"/>
      <c r="AE117" s="904"/>
      <c r="AF117" s="905">
        <v>2318670</v>
      </c>
      <c r="AG117" s="903"/>
      <c r="AH117" s="903"/>
      <c r="AI117" s="903"/>
      <c r="AJ117" s="904"/>
      <c r="AK117" s="905">
        <v>2481939</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419</v>
      </c>
      <c r="BW117" s="817"/>
      <c r="BX117" s="817"/>
      <c r="BY117" s="817"/>
      <c r="BZ117" s="817"/>
      <c r="CA117" s="817" t="s">
        <v>419</v>
      </c>
      <c r="CB117" s="817"/>
      <c r="CC117" s="817"/>
      <c r="CD117" s="817"/>
      <c r="CE117" s="817"/>
      <c r="CF117" s="875" t="s">
        <v>419</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453</v>
      </c>
      <c r="DH117" s="780"/>
      <c r="DI117" s="780"/>
      <c r="DJ117" s="780"/>
      <c r="DK117" s="781"/>
      <c r="DL117" s="782" t="s">
        <v>451</v>
      </c>
      <c r="DM117" s="780"/>
      <c r="DN117" s="780"/>
      <c r="DO117" s="780"/>
      <c r="DP117" s="781"/>
      <c r="DQ117" s="782" t="s">
        <v>419</v>
      </c>
      <c r="DR117" s="780"/>
      <c r="DS117" s="780"/>
      <c r="DT117" s="780"/>
      <c r="DU117" s="781"/>
      <c r="DV117" s="824" t="s">
        <v>445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451</v>
      </c>
      <c r="BR118" s="845"/>
      <c r="BS118" s="845"/>
      <c r="BT118" s="845"/>
      <c r="BU118" s="845"/>
      <c r="BV118" s="845" t="s">
        <v>451</v>
      </c>
      <c r="BW118" s="845"/>
      <c r="BX118" s="845"/>
      <c r="BY118" s="845"/>
      <c r="BZ118" s="845"/>
      <c r="CA118" s="845" t="s">
        <v>419</v>
      </c>
      <c r="CB118" s="845"/>
      <c r="CC118" s="845"/>
      <c r="CD118" s="845"/>
      <c r="CE118" s="845"/>
      <c r="CF118" s="875" t="s">
        <v>419</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448</v>
      </c>
      <c r="DM118" s="780"/>
      <c r="DN118" s="780"/>
      <c r="DO118" s="780"/>
      <c r="DP118" s="781"/>
      <c r="DQ118" s="782" t="s">
        <v>419</v>
      </c>
      <c r="DR118" s="780"/>
      <c r="DS118" s="780"/>
      <c r="DT118" s="780"/>
      <c r="DU118" s="781"/>
      <c r="DV118" s="824" t="s">
        <v>451</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419</v>
      </c>
      <c r="AB119" s="889"/>
      <c r="AC119" s="889"/>
      <c r="AD119" s="889"/>
      <c r="AE119" s="890"/>
      <c r="AF119" s="891" t="s">
        <v>448</v>
      </c>
      <c r="AG119" s="889"/>
      <c r="AH119" s="889"/>
      <c r="AI119" s="889"/>
      <c r="AJ119" s="890"/>
      <c r="AK119" s="891" t="s">
        <v>419</v>
      </c>
      <c r="AL119" s="889"/>
      <c r="AM119" s="889"/>
      <c r="AN119" s="889"/>
      <c r="AO119" s="890"/>
      <c r="AP119" s="892" t="s">
        <v>448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477</v>
      </c>
      <c r="BP119" s="878"/>
      <c r="BQ119" s="879">
        <v>30583073</v>
      </c>
      <c r="BR119" s="845"/>
      <c r="BS119" s="845"/>
      <c r="BT119" s="845"/>
      <c r="BU119" s="845"/>
      <c r="BV119" s="845">
        <v>30153172</v>
      </c>
      <c r="BW119" s="845"/>
      <c r="BX119" s="845"/>
      <c r="BY119" s="845"/>
      <c r="BZ119" s="845"/>
      <c r="CA119" s="845">
        <v>29271499</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445</v>
      </c>
      <c r="DM119" s="764"/>
      <c r="DN119" s="764"/>
      <c r="DO119" s="764"/>
      <c r="DP119" s="765"/>
      <c r="DQ119" s="766" t="s">
        <v>451</v>
      </c>
      <c r="DR119" s="764"/>
      <c r="DS119" s="764"/>
      <c r="DT119" s="764"/>
      <c r="DU119" s="765"/>
      <c r="DV119" s="848" t="s">
        <v>451</v>
      </c>
      <c r="DW119" s="849"/>
      <c r="DX119" s="849"/>
      <c r="DY119" s="849"/>
      <c r="DZ119" s="850"/>
    </row>
    <row r="120" spans="1:130" s="230" customFormat="1" ht="26.25" customHeight="1" x14ac:dyDescent="0.15">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479</v>
      </c>
      <c r="AB120" s="780"/>
      <c r="AC120" s="780"/>
      <c r="AD120" s="780"/>
      <c r="AE120" s="781"/>
      <c r="AF120" s="782" t="s">
        <v>451</v>
      </c>
      <c r="AG120" s="780"/>
      <c r="AH120" s="780"/>
      <c r="AI120" s="780"/>
      <c r="AJ120" s="781"/>
      <c r="AK120" s="782" t="s">
        <v>448</v>
      </c>
      <c r="AL120" s="780"/>
      <c r="AM120" s="780"/>
      <c r="AN120" s="780"/>
      <c r="AO120" s="781"/>
      <c r="AP120" s="824" t="s">
        <v>448</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3604061</v>
      </c>
      <c r="BR120" s="842"/>
      <c r="BS120" s="842"/>
      <c r="BT120" s="842"/>
      <c r="BU120" s="842"/>
      <c r="BV120" s="842">
        <v>5678719</v>
      </c>
      <c r="BW120" s="842"/>
      <c r="BX120" s="842"/>
      <c r="BY120" s="842"/>
      <c r="BZ120" s="842"/>
      <c r="CA120" s="842">
        <v>6152156</v>
      </c>
      <c r="CB120" s="842"/>
      <c r="CC120" s="842"/>
      <c r="CD120" s="842"/>
      <c r="CE120" s="842"/>
      <c r="CF120" s="866">
        <v>50.3</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5614448</v>
      </c>
      <c r="DH120" s="842"/>
      <c r="DI120" s="842"/>
      <c r="DJ120" s="842"/>
      <c r="DK120" s="842"/>
      <c r="DL120" s="842">
        <v>5096291</v>
      </c>
      <c r="DM120" s="842"/>
      <c r="DN120" s="842"/>
      <c r="DO120" s="842"/>
      <c r="DP120" s="842"/>
      <c r="DQ120" s="842">
        <v>4874653</v>
      </c>
      <c r="DR120" s="842"/>
      <c r="DS120" s="842"/>
      <c r="DT120" s="842"/>
      <c r="DU120" s="842"/>
      <c r="DV120" s="843">
        <v>39.9</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479</v>
      </c>
      <c r="AG121" s="780"/>
      <c r="AH121" s="780"/>
      <c r="AI121" s="780"/>
      <c r="AJ121" s="781"/>
      <c r="AK121" s="782" t="s">
        <v>448</v>
      </c>
      <c r="AL121" s="780"/>
      <c r="AM121" s="780"/>
      <c r="AN121" s="780"/>
      <c r="AO121" s="781"/>
      <c r="AP121" s="824" t="s">
        <v>451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5390191</v>
      </c>
      <c r="BR121" s="817"/>
      <c r="BS121" s="817"/>
      <c r="BT121" s="817"/>
      <c r="BU121" s="817"/>
      <c r="BV121" s="817">
        <v>5117644</v>
      </c>
      <c r="BW121" s="817"/>
      <c r="BX121" s="817"/>
      <c r="BY121" s="817"/>
      <c r="BZ121" s="817"/>
      <c r="CA121" s="817">
        <v>4923099</v>
      </c>
      <c r="CB121" s="817"/>
      <c r="CC121" s="817"/>
      <c r="CD121" s="817"/>
      <c r="CE121" s="817"/>
      <c r="CF121" s="875">
        <v>40.299999999999997</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4841143</v>
      </c>
      <c r="DH121" s="817"/>
      <c r="DI121" s="817"/>
      <c r="DJ121" s="817"/>
      <c r="DK121" s="817"/>
      <c r="DL121" s="817">
        <v>4417148</v>
      </c>
      <c r="DM121" s="817"/>
      <c r="DN121" s="817"/>
      <c r="DO121" s="817"/>
      <c r="DP121" s="817"/>
      <c r="DQ121" s="817">
        <v>4093134</v>
      </c>
      <c r="DR121" s="817"/>
      <c r="DS121" s="817"/>
      <c r="DT121" s="817"/>
      <c r="DU121" s="817"/>
      <c r="DV121" s="794">
        <v>33.5</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445</v>
      </c>
      <c r="AG122" s="780"/>
      <c r="AH122" s="780"/>
      <c r="AI122" s="780"/>
      <c r="AJ122" s="781"/>
      <c r="AK122" s="782" t="s">
        <v>445</v>
      </c>
      <c r="AL122" s="780"/>
      <c r="AM122" s="780"/>
      <c r="AN122" s="780"/>
      <c r="AO122" s="781"/>
      <c r="AP122" s="824" t="s">
        <v>449</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19441840</v>
      </c>
      <c r="BR122" s="845"/>
      <c r="BS122" s="845"/>
      <c r="BT122" s="845"/>
      <c r="BU122" s="845"/>
      <c r="BV122" s="845">
        <v>19099984</v>
      </c>
      <c r="BW122" s="845"/>
      <c r="BX122" s="845"/>
      <c r="BY122" s="845"/>
      <c r="BZ122" s="845"/>
      <c r="CA122" s="845">
        <v>18240395</v>
      </c>
      <c r="CB122" s="845"/>
      <c r="CC122" s="845"/>
      <c r="CD122" s="845"/>
      <c r="CE122" s="845"/>
      <c r="CF122" s="846">
        <v>149.19999999999999</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17168</v>
      </c>
      <c r="DH122" s="817"/>
      <c r="DI122" s="817"/>
      <c r="DJ122" s="817"/>
      <c r="DK122" s="817"/>
      <c r="DL122" s="817">
        <v>17755</v>
      </c>
      <c r="DM122" s="817"/>
      <c r="DN122" s="817"/>
      <c r="DO122" s="817"/>
      <c r="DP122" s="817"/>
      <c r="DQ122" s="817">
        <v>29888</v>
      </c>
      <c r="DR122" s="817"/>
      <c r="DS122" s="817"/>
      <c r="DT122" s="817"/>
      <c r="DU122" s="817"/>
      <c r="DV122" s="794">
        <v>0.2</v>
      </c>
      <c r="DW122" s="794"/>
      <c r="DX122" s="794"/>
      <c r="DY122" s="794"/>
      <c r="DZ122" s="795"/>
    </row>
    <row r="123" spans="1:130" s="230" customFormat="1" ht="26.25" customHeight="1" x14ac:dyDescent="0.15">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479</v>
      </c>
      <c r="AG123" s="780"/>
      <c r="AH123" s="780"/>
      <c r="AI123" s="780"/>
      <c r="AJ123" s="781"/>
      <c r="AK123" s="782" t="s">
        <v>479</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489</v>
      </c>
      <c r="BP123" s="878"/>
      <c r="BQ123" s="832">
        <v>28436092</v>
      </c>
      <c r="BR123" s="833"/>
      <c r="BS123" s="833"/>
      <c r="BT123" s="833"/>
      <c r="BU123" s="833"/>
      <c r="BV123" s="833">
        <v>29896347</v>
      </c>
      <c r="BW123" s="833"/>
      <c r="BX123" s="833"/>
      <c r="BY123" s="833"/>
      <c r="BZ123" s="833"/>
      <c r="CA123" s="833">
        <v>29315650</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452</v>
      </c>
      <c r="DH123" s="780"/>
      <c r="DI123" s="780"/>
      <c r="DJ123" s="780"/>
      <c r="DK123" s="781"/>
      <c r="DL123" s="782" t="s">
        <v>445</v>
      </c>
      <c r="DM123" s="780"/>
      <c r="DN123" s="780"/>
      <c r="DO123" s="780"/>
      <c r="DP123" s="781"/>
      <c r="DQ123" s="782" t="s">
        <v>448</v>
      </c>
      <c r="DR123" s="780"/>
      <c r="DS123" s="780"/>
      <c r="DT123" s="780"/>
      <c r="DU123" s="781"/>
      <c r="DV123" s="824" t="s">
        <v>445</v>
      </c>
      <c r="DW123" s="825"/>
      <c r="DX123" s="825"/>
      <c r="DY123" s="825"/>
      <c r="DZ123" s="826"/>
    </row>
    <row r="124" spans="1:130" s="230" customFormat="1" ht="26.25" customHeight="1" thickBot="1" x14ac:dyDescent="0.2">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451</v>
      </c>
      <c r="AB124" s="780"/>
      <c r="AC124" s="780"/>
      <c r="AD124" s="780"/>
      <c r="AE124" s="781"/>
      <c r="AF124" s="782" t="s">
        <v>448</v>
      </c>
      <c r="AG124" s="780"/>
      <c r="AH124" s="780"/>
      <c r="AI124" s="780"/>
      <c r="AJ124" s="781"/>
      <c r="AK124" s="782" t="s">
        <v>448</v>
      </c>
      <c r="AL124" s="780"/>
      <c r="AM124" s="780"/>
      <c r="AN124" s="780"/>
      <c r="AO124" s="781"/>
      <c r="AP124" s="824" t="s">
        <v>451</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18.2</v>
      </c>
      <c r="BR124" s="831"/>
      <c r="BS124" s="831"/>
      <c r="BT124" s="831"/>
      <c r="BU124" s="831"/>
      <c r="BV124" s="831">
        <v>2</v>
      </c>
      <c r="BW124" s="831"/>
      <c r="BX124" s="831"/>
      <c r="BY124" s="831"/>
      <c r="BZ124" s="831"/>
      <c r="CA124" s="831" t="s">
        <v>451</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451</v>
      </c>
      <c r="DH124" s="764"/>
      <c r="DI124" s="764"/>
      <c r="DJ124" s="764"/>
      <c r="DK124" s="765"/>
      <c r="DL124" s="766" t="s">
        <v>451</v>
      </c>
      <c r="DM124" s="764"/>
      <c r="DN124" s="764"/>
      <c r="DO124" s="764"/>
      <c r="DP124" s="765"/>
      <c r="DQ124" s="766" t="s">
        <v>445</v>
      </c>
      <c r="DR124" s="764"/>
      <c r="DS124" s="764"/>
      <c r="DT124" s="764"/>
      <c r="DU124" s="765"/>
      <c r="DV124" s="848" t="s">
        <v>451</v>
      </c>
      <c r="DW124" s="849"/>
      <c r="DX124" s="849"/>
      <c r="DY124" s="849"/>
      <c r="DZ124" s="850"/>
    </row>
    <row r="125" spans="1:130" s="230" customFormat="1" ht="26.25" customHeight="1" x14ac:dyDescent="0.15">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449</v>
      </c>
      <c r="AG125" s="780"/>
      <c r="AH125" s="780"/>
      <c r="AI125" s="780"/>
      <c r="AJ125" s="781"/>
      <c r="AK125" s="782" t="s">
        <v>451</v>
      </c>
      <c r="AL125" s="780"/>
      <c r="AM125" s="780"/>
      <c r="AN125" s="780"/>
      <c r="AO125" s="781"/>
      <c r="AP125" s="824" t="s">
        <v>451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449</v>
      </c>
      <c r="DH125" s="842"/>
      <c r="DI125" s="842"/>
      <c r="DJ125" s="842"/>
      <c r="DK125" s="842"/>
      <c r="DL125" s="842" t="s">
        <v>445</v>
      </c>
      <c r="DM125" s="842"/>
      <c r="DN125" s="842"/>
      <c r="DO125" s="842"/>
      <c r="DP125" s="842"/>
      <c r="DQ125" s="842" t="s">
        <v>445</v>
      </c>
      <c r="DR125" s="842"/>
      <c r="DS125" s="842"/>
      <c r="DT125" s="842"/>
      <c r="DU125" s="842"/>
      <c r="DV125" s="843" t="s">
        <v>451</v>
      </c>
      <c r="DW125" s="843"/>
      <c r="DX125" s="843"/>
      <c r="DY125" s="843"/>
      <c r="DZ125" s="844"/>
    </row>
    <row r="126" spans="1:130" s="230" customFormat="1" ht="26.25" customHeight="1" thickBot="1" x14ac:dyDescent="0.2">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451</v>
      </c>
      <c r="AG126" s="780"/>
      <c r="AH126" s="780"/>
      <c r="AI126" s="780"/>
      <c r="AJ126" s="781"/>
      <c r="AK126" s="782" t="s">
        <v>451</v>
      </c>
      <c r="AL126" s="780"/>
      <c r="AM126" s="780"/>
      <c r="AN126" s="780"/>
      <c r="AO126" s="781"/>
      <c r="AP126" s="824" t="s">
        <v>451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451</v>
      </c>
      <c r="DH126" s="817"/>
      <c r="DI126" s="817"/>
      <c r="DJ126" s="817"/>
      <c r="DK126" s="817"/>
      <c r="DL126" s="817" t="s">
        <v>451</v>
      </c>
      <c r="DM126" s="817"/>
      <c r="DN126" s="817"/>
      <c r="DO126" s="817"/>
      <c r="DP126" s="817"/>
      <c r="DQ126" s="817" t="s">
        <v>451</v>
      </c>
      <c r="DR126" s="817"/>
      <c r="DS126" s="817"/>
      <c r="DT126" s="817"/>
      <c r="DU126" s="817"/>
      <c r="DV126" s="794" t="s">
        <v>451</v>
      </c>
      <c r="DW126" s="794"/>
      <c r="DX126" s="794"/>
      <c r="DY126" s="794"/>
      <c r="DZ126" s="795"/>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451</v>
      </c>
      <c r="AB127" s="780"/>
      <c r="AC127" s="780"/>
      <c r="AD127" s="780"/>
      <c r="AE127" s="781"/>
      <c r="AF127" s="782" t="s">
        <v>451</v>
      </c>
      <c r="AG127" s="780"/>
      <c r="AH127" s="780"/>
      <c r="AI127" s="780"/>
      <c r="AJ127" s="781"/>
      <c r="AK127" s="782" t="s">
        <v>451</v>
      </c>
      <c r="AL127" s="780"/>
      <c r="AM127" s="780"/>
      <c r="AN127" s="780"/>
      <c r="AO127" s="781"/>
      <c r="AP127" s="824" t="s">
        <v>445</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451</v>
      </c>
      <c r="DH127" s="817"/>
      <c r="DI127" s="817"/>
      <c r="DJ127" s="817"/>
      <c r="DK127" s="817"/>
      <c r="DL127" s="817" t="s">
        <v>449</v>
      </c>
      <c r="DM127" s="817"/>
      <c r="DN127" s="817"/>
      <c r="DO127" s="817"/>
      <c r="DP127" s="817"/>
      <c r="DQ127" s="817" t="s">
        <v>451</v>
      </c>
      <c r="DR127" s="817"/>
      <c r="DS127" s="817"/>
      <c r="DT127" s="817"/>
      <c r="DU127" s="817"/>
      <c r="DV127" s="794" t="s">
        <v>445</v>
      </c>
      <c r="DW127" s="794"/>
      <c r="DX127" s="794"/>
      <c r="DY127" s="794"/>
      <c r="DZ127" s="795"/>
    </row>
    <row r="128" spans="1:130" s="230"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260681</v>
      </c>
      <c r="AB128" s="801"/>
      <c r="AC128" s="801"/>
      <c r="AD128" s="801"/>
      <c r="AE128" s="802"/>
      <c r="AF128" s="803">
        <v>255283</v>
      </c>
      <c r="AG128" s="801"/>
      <c r="AH128" s="801"/>
      <c r="AI128" s="801"/>
      <c r="AJ128" s="802"/>
      <c r="AK128" s="803">
        <v>253342</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505</v>
      </c>
      <c r="BG128" s="787"/>
      <c r="BH128" s="787"/>
      <c r="BI128" s="787"/>
      <c r="BJ128" s="787"/>
      <c r="BK128" s="787"/>
      <c r="BL128" s="810"/>
      <c r="BM128" s="786">
        <v>12.87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t="s">
        <v>451</v>
      </c>
      <c r="DH128" s="791"/>
      <c r="DI128" s="791"/>
      <c r="DJ128" s="791"/>
      <c r="DK128" s="791"/>
      <c r="DL128" s="791" t="s">
        <v>507</v>
      </c>
      <c r="DM128" s="791"/>
      <c r="DN128" s="791"/>
      <c r="DO128" s="791"/>
      <c r="DP128" s="791"/>
      <c r="DQ128" s="791" t="s">
        <v>507</v>
      </c>
      <c r="DR128" s="791"/>
      <c r="DS128" s="791"/>
      <c r="DT128" s="791"/>
      <c r="DU128" s="791"/>
      <c r="DV128" s="792" t="s">
        <v>508</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13351507</v>
      </c>
      <c r="AB129" s="780"/>
      <c r="AC129" s="780"/>
      <c r="AD129" s="780"/>
      <c r="AE129" s="781"/>
      <c r="AF129" s="782">
        <v>14068150</v>
      </c>
      <c r="AG129" s="780"/>
      <c r="AH129" s="780"/>
      <c r="AI129" s="780"/>
      <c r="AJ129" s="781"/>
      <c r="AK129" s="782">
        <v>13818182</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511</v>
      </c>
      <c r="BG129" s="771"/>
      <c r="BH129" s="771"/>
      <c r="BI129" s="771"/>
      <c r="BJ129" s="771"/>
      <c r="BK129" s="771"/>
      <c r="BL129" s="772"/>
      <c r="BM129" s="770">
        <v>17.87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1556107</v>
      </c>
      <c r="AB130" s="780"/>
      <c r="AC130" s="780"/>
      <c r="AD130" s="780"/>
      <c r="AE130" s="781"/>
      <c r="AF130" s="782">
        <v>1570349</v>
      </c>
      <c r="AG130" s="780"/>
      <c r="AH130" s="780"/>
      <c r="AI130" s="780"/>
      <c r="AJ130" s="781"/>
      <c r="AK130" s="782">
        <v>1596702</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11795400</v>
      </c>
      <c r="AB131" s="764"/>
      <c r="AC131" s="764"/>
      <c r="AD131" s="764"/>
      <c r="AE131" s="765"/>
      <c r="AF131" s="766">
        <v>12497801</v>
      </c>
      <c r="AG131" s="764"/>
      <c r="AH131" s="764"/>
      <c r="AI131" s="764"/>
      <c r="AJ131" s="765"/>
      <c r="AK131" s="766">
        <v>12221480</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t="s">
        <v>455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3.9654780679999999</v>
      </c>
      <c r="AB132" s="745"/>
      <c r="AC132" s="745"/>
      <c r="AD132" s="745"/>
      <c r="AE132" s="746"/>
      <c r="AF132" s="747">
        <v>3.9449980039999999</v>
      </c>
      <c r="AG132" s="745"/>
      <c r="AH132" s="745"/>
      <c r="AI132" s="745"/>
      <c r="AJ132" s="746"/>
      <c r="AK132" s="747">
        <v>5.1703639819999996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4.0999999999999996</v>
      </c>
      <c r="AB133" s="724"/>
      <c r="AC133" s="724"/>
      <c r="AD133" s="724"/>
      <c r="AE133" s="725"/>
      <c r="AF133" s="723">
        <v>4</v>
      </c>
      <c r="AG133" s="724"/>
      <c r="AH133" s="724"/>
      <c r="AI133" s="724"/>
      <c r="AJ133" s="725"/>
      <c r="AK133" s="723">
        <v>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QIqfLN4au8I6oU5K94om/oUuN9t51pJiNIV4mZ4hCmLH4jkjSoauCNygnyK+N0yGSu0iInBey11XGHUg+yPIA==" saltValue="l9oaniVJPTPcTHE/yz5m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Q5WieOHM5mcKyHErh/jRVuX9Bud01aq7GzeI8NBOIKJd+hWUNN+UJkJI3j9MYAQwXk2rspKPRf4SOYTfgkaLA==" saltValue="HICQnzPfyQLGXcLajFjS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DUAXd5UT0QZfF4XXXb2IYrOsEO3n1fpT8tmxxYlCpgt61K3OBZSvRds/KYToa/f08MFJRNAU8isb5Lh1WTcg==" saltValue="MHfgsmpGPfaT51apH6kGr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528</v>
      </c>
      <c r="AL9" s="1131"/>
      <c r="AM9" s="1131"/>
      <c r="AN9" s="1132"/>
      <c r="AO9" s="281">
        <v>3679195</v>
      </c>
      <c r="AP9" s="281">
        <v>60690</v>
      </c>
      <c r="AQ9" s="282">
        <v>65316</v>
      </c>
      <c r="AR9" s="283">
        <v>-7.1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529</v>
      </c>
      <c r="AL10" s="1131"/>
      <c r="AM10" s="1131"/>
      <c r="AN10" s="1132"/>
      <c r="AO10" s="284">
        <v>42248</v>
      </c>
      <c r="AP10" s="284">
        <v>697</v>
      </c>
      <c r="AQ10" s="285">
        <v>6075</v>
      </c>
      <c r="AR10" s="286">
        <v>-88.5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530</v>
      </c>
      <c r="AL11" s="1131"/>
      <c r="AM11" s="1131"/>
      <c r="AN11" s="1132"/>
      <c r="AO11" s="284">
        <v>690509</v>
      </c>
      <c r="AP11" s="284">
        <v>11390</v>
      </c>
      <c r="AQ11" s="285">
        <v>1232</v>
      </c>
      <c r="AR11" s="286">
        <v>824.5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531</v>
      </c>
      <c r="AL12" s="1131"/>
      <c r="AM12" s="1131"/>
      <c r="AN12" s="1132"/>
      <c r="AO12" s="284" t="s">
        <v>532</v>
      </c>
      <c r="AP12" s="284" t="s">
        <v>532</v>
      </c>
      <c r="AQ12" s="285">
        <v>18</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533</v>
      </c>
      <c r="AL13" s="1131"/>
      <c r="AM13" s="1131"/>
      <c r="AN13" s="1132"/>
      <c r="AO13" s="284">
        <v>209157</v>
      </c>
      <c r="AP13" s="284">
        <v>3450</v>
      </c>
      <c r="AQ13" s="285">
        <v>2791</v>
      </c>
      <c r="AR13" s="286">
        <v>23.6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534</v>
      </c>
      <c r="AL14" s="1131"/>
      <c r="AM14" s="1131"/>
      <c r="AN14" s="1132"/>
      <c r="AO14" s="284">
        <v>63130</v>
      </c>
      <c r="AP14" s="284">
        <v>1041</v>
      </c>
      <c r="AQ14" s="285">
        <v>1364</v>
      </c>
      <c r="AR14" s="286">
        <v>-23.7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535</v>
      </c>
      <c r="AL15" s="1134"/>
      <c r="AM15" s="1134"/>
      <c r="AN15" s="1135"/>
      <c r="AO15" s="284">
        <v>-208455</v>
      </c>
      <c r="AP15" s="284">
        <v>-3439</v>
      </c>
      <c r="AQ15" s="285">
        <v>-4006</v>
      </c>
      <c r="AR15" s="286">
        <v>-14.2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4475784</v>
      </c>
      <c r="AP16" s="284">
        <v>73830</v>
      </c>
      <c r="AQ16" s="285">
        <v>72790</v>
      </c>
      <c r="AR16" s="286">
        <v>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540</v>
      </c>
      <c r="AL21" s="1137"/>
      <c r="AM21" s="1137"/>
      <c r="AN21" s="1138"/>
      <c r="AO21" s="297">
        <v>6.9</v>
      </c>
      <c r="AP21" s="298">
        <v>6.54</v>
      </c>
      <c r="AQ21" s="299">
        <v>0.36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541</v>
      </c>
      <c r="AL22" s="1137"/>
      <c r="AM22" s="1137"/>
      <c r="AN22" s="1138"/>
      <c r="AO22" s="302">
        <v>96.6</v>
      </c>
      <c r="AP22" s="303">
        <v>98.3</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545</v>
      </c>
      <c r="AL32" s="1121"/>
      <c r="AM32" s="1121"/>
      <c r="AN32" s="1122"/>
      <c r="AO32" s="312">
        <v>1581962</v>
      </c>
      <c r="AP32" s="312">
        <v>26095</v>
      </c>
      <c r="AQ32" s="313">
        <v>35011</v>
      </c>
      <c r="AR32" s="314">
        <v>-25.5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546</v>
      </c>
      <c r="AL33" s="1121"/>
      <c r="AM33" s="1121"/>
      <c r="AN33" s="1122"/>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547</v>
      </c>
      <c r="AL34" s="1121"/>
      <c r="AM34" s="1121"/>
      <c r="AN34" s="1122"/>
      <c r="AO34" s="312" t="s">
        <v>532</v>
      </c>
      <c r="AP34" s="312" t="s">
        <v>532</v>
      </c>
      <c r="AQ34" s="313">
        <v>4</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548</v>
      </c>
      <c r="AL35" s="1121"/>
      <c r="AM35" s="1121"/>
      <c r="AN35" s="1122"/>
      <c r="AO35" s="312">
        <v>858026</v>
      </c>
      <c r="AP35" s="312">
        <v>14153</v>
      </c>
      <c r="AQ35" s="313">
        <v>8351</v>
      </c>
      <c r="AR35" s="314">
        <v>69.5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549</v>
      </c>
      <c r="AL36" s="1121"/>
      <c r="AM36" s="1121"/>
      <c r="AN36" s="1122"/>
      <c r="AO36" s="312">
        <v>41951</v>
      </c>
      <c r="AP36" s="312">
        <v>692</v>
      </c>
      <c r="AQ36" s="313">
        <v>1645</v>
      </c>
      <c r="AR36" s="314">
        <v>-57.9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550</v>
      </c>
      <c r="AL37" s="1121"/>
      <c r="AM37" s="1121"/>
      <c r="AN37" s="1122"/>
      <c r="AO37" s="312" t="s">
        <v>532</v>
      </c>
      <c r="AP37" s="312" t="s">
        <v>532</v>
      </c>
      <c r="AQ37" s="313">
        <v>1050</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551</v>
      </c>
      <c r="AL38" s="1124"/>
      <c r="AM38" s="1124"/>
      <c r="AN38" s="1125"/>
      <c r="AO38" s="315" t="s">
        <v>532</v>
      </c>
      <c r="AP38" s="315" t="s">
        <v>532</v>
      </c>
      <c r="AQ38" s="316">
        <v>1</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552</v>
      </c>
      <c r="AL39" s="1124"/>
      <c r="AM39" s="1124"/>
      <c r="AN39" s="1125"/>
      <c r="AO39" s="312">
        <v>-253342</v>
      </c>
      <c r="AP39" s="312">
        <v>-4179</v>
      </c>
      <c r="AQ39" s="313">
        <v>-5851</v>
      </c>
      <c r="AR39" s="314">
        <v>-28.6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553</v>
      </c>
      <c r="AL40" s="1121"/>
      <c r="AM40" s="1121"/>
      <c r="AN40" s="1122"/>
      <c r="AO40" s="312">
        <v>-1596702</v>
      </c>
      <c r="AP40" s="312">
        <v>-26338</v>
      </c>
      <c r="AQ40" s="313">
        <v>-27858</v>
      </c>
      <c r="AR40" s="314">
        <v>-5.5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631895</v>
      </c>
      <c r="AP41" s="312">
        <v>10423</v>
      </c>
      <c r="AQ41" s="313">
        <v>12351</v>
      </c>
      <c r="AR41" s="314">
        <v>-15.6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523</v>
      </c>
      <c r="AN49" s="1115" t="s">
        <v>557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1269819</v>
      </c>
      <c r="AN51" s="334">
        <v>20241</v>
      </c>
      <c r="AO51" s="335">
        <v>15.2</v>
      </c>
      <c r="AP51" s="336">
        <v>54684</v>
      </c>
      <c r="AQ51" s="337">
        <v>1.1000000000000001</v>
      </c>
      <c r="AR51" s="338">
        <v>14.1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253600</v>
      </c>
      <c r="AN52" s="342">
        <v>4042</v>
      </c>
      <c r="AO52" s="343">
        <v>-11.5</v>
      </c>
      <c r="AP52" s="344">
        <v>32829</v>
      </c>
      <c r="AQ52" s="345">
        <v>7.2</v>
      </c>
      <c r="AR52" s="346">
        <v>-18.7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1694526</v>
      </c>
      <c r="AN53" s="334">
        <v>27179</v>
      </c>
      <c r="AO53" s="335">
        <v>34.299999999999997</v>
      </c>
      <c r="AP53" s="336">
        <v>62383</v>
      </c>
      <c r="AQ53" s="337">
        <v>14.1</v>
      </c>
      <c r="AR53" s="338">
        <v>20.2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302611</v>
      </c>
      <c r="AN54" s="342">
        <v>4854</v>
      </c>
      <c r="AO54" s="343">
        <v>20.100000000000001</v>
      </c>
      <c r="AP54" s="344">
        <v>35325</v>
      </c>
      <c r="AQ54" s="345">
        <v>7.6</v>
      </c>
      <c r="AR54" s="346">
        <v>12.5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1440344</v>
      </c>
      <c r="AN55" s="334">
        <v>23335</v>
      </c>
      <c r="AO55" s="335">
        <v>-14.1</v>
      </c>
      <c r="AP55" s="336">
        <v>63812</v>
      </c>
      <c r="AQ55" s="337">
        <v>2.2999999999999998</v>
      </c>
      <c r="AR55" s="338">
        <v>-16.399999999999999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502277</v>
      </c>
      <c r="AN56" s="342">
        <v>8137</v>
      </c>
      <c r="AO56" s="343">
        <v>67.599999999999994</v>
      </c>
      <c r="AP56" s="344">
        <v>33848</v>
      </c>
      <c r="AQ56" s="345">
        <v>-4.2</v>
      </c>
      <c r="AR56" s="346">
        <v>71.8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1512490</v>
      </c>
      <c r="AN57" s="334">
        <v>24804</v>
      </c>
      <c r="AO57" s="335">
        <v>6.3</v>
      </c>
      <c r="AP57" s="336">
        <v>45945</v>
      </c>
      <c r="AQ57" s="337">
        <v>-28</v>
      </c>
      <c r="AR57" s="338">
        <v>34.299999999999997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491109</v>
      </c>
      <c r="AN58" s="342">
        <v>8054</v>
      </c>
      <c r="AO58" s="343">
        <v>-1</v>
      </c>
      <c r="AP58" s="344">
        <v>25180</v>
      </c>
      <c r="AQ58" s="345">
        <v>-25.6</v>
      </c>
      <c r="AR58" s="346">
        <v>24.6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2340999</v>
      </c>
      <c r="AN59" s="334">
        <v>38616</v>
      </c>
      <c r="AO59" s="335">
        <v>55.7</v>
      </c>
      <c r="AP59" s="336">
        <v>44475</v>
      </c>
      <c r="AQ59" s="337">
        <v>-3.2</v>
      </c>
      <c r="AR59" s="338">
        <v>58.9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1210084</v>
      </c>
      <c r="AN60" s="342">
        <v>19961</v>
      </c>
      <c r="AO60" s="343">
        <v>147.80000000000001</v>
      </c>
      <c r="AP60" s="344">
        <v>24780</v>
      </c>
      <c r="AQ60" s="345">
        <v>-1.6</v>
      </c>
      <c r="AR60" s="346">
        <v>149.4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1651636</v>
      </c>
      <c r="AN61" s="349">
        <v>26835</v>
      </c>
      <c r="AO61" s="350">
        <v>19.5</v>
      </c>
      <c r="AP61" s="351">
        <v>54260</v>
      </c>
      <c r="AQ61" s="352">
        <v>-2.7</v>
      </c>
      <c r="AR61" s="338">
        <v>22.2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551936</v>
      </c>
      <c r="AN62" s="342">
        <v>9010</v>
      </c>
      <c r="AO62" s="343">
        <v>44.6</v>
      </c>
      <c r="AP62" s="344">
        <v>30392</v>
      </c>
      <c r="AQ62" s="345">
        <v>-3.3</v>
      </c>
      <c r="AR62" s="346">
        <v>47.9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VQibB/Zgeo5zWikj4g7O/C5Xrn6mSM4ld7TAMp6MbmIr6pXX2BEqKdoHn+XkpZUFbnr4Ji5SgYE4bcwVm5PVg==" saltValue="25hgFXwDTJVPKicdEoJwg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1" spans="125:125" ht="13.5" hidden="1" customHeight="1" x14ac:dyDescent="0.15">
      <c r="DU121" s="259"/>
    </row>
  </sheetData>
  <sheetProtection algorithmName="SHA-512" hashValue="/gU09+5eIxzPzpVHYTl+eeiB3lUedwes4cka+S5Wqx0dLTFeT9JeYvo3Gr6c23C6QnLuYhx6+wkjonlhRGISew==" saltValue="M4HJ9KxopvrftFbeTvsk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8C2M8Ojvg3Yjh1ahKQKPKIMVOpFZ9kEu6g1PWevhjvKfsilQeUiYcsLduS630RdCp0BARFoHrUAZ7odEmOvAZg==" saltValue="CG782VZClTnb3evf/0yr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8.3000000000000007</v>
      </c>
      <c r="G47" s="12">
        <v>12.96</v>
      </c>
      <c r="H47" s="12">
        <v>18.28</v>
      </c>
      <c r="I47" s="12">
        <v>28.18</v>
      </c>
      <c r="J47" s="13">
        <v>32.56</v>
      </c>
    </row>
    <row r="48" spans="2:10" ht="57.75" customHeight="1" x14ac:dyDescent="0.15">
      <c r="B48" s="14"/>
      <c r="C48" s="1141" t="s">
        <v>4</v>
      </c>
      <c r="D48" s="1141"/>
      <c r="E48" s="1142"/>
      <c r="F48" s="15">
        <v>7.8</v>
      </c>
      <c r="G48" s="16">
        <v>7.87</v>
      </c>
      <c r="H48" s="16">
        <v>8.2100000000000009</v>
      </c>
      <c r="I48" s="16">
        <v>7.16</v>
      </c>
      <c r="J48" s="17">
        <v>10.94</v>
      </c>
    </row>
    <row r="49" spans="2:10" ht="57.75" customHeight="1" thickBot="1" x14ac:dyDescent="0.2">
      <c r="B49" s="18"/>
      <c r="C49" s="1143" t="s">
        <v>5</v>
      </c>
      <c r="D49" s="1143"/>
      <c r="E49" s="1144"/>
      <c r="F49" s="19">
        <v>1.42</v>
      </c>
      <c r="G49" s="20">
        <v>5.14</v>
      </c>
      <c r="H49" s="20">
        <v>6.25</v>
      </c>
      <c r="I49" s="20">
        <v>10.199999999999999</v>
      </c>
      <c r="J49" s="21">
        <v>7.52</v>
      </c>
    </row>
    <row r="50" spans="2:10" x14ac:dyDescent="0.15"/>
  </sheetData>
  <sheetProtection algorithmName="SHA-512" hashValue="RcO+fsK5iMbwBzmq31ism7bD4S6VKielJctprPGYidT5XaxEayrQzA6EFbENvgmpebhAnn6ROljjqxAT2Iadww==" saltValue="KpZcHLD4le2Z83/L0R3Z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2024-03-22T09:54:01Z</cp:lastPrinted>
  <dcterms:created xsi:type="dcterms:W3CDTF">2024-02-05T01:48:06Z</dcterms:created>
  <dcterms:modified xsi:type="dcterms:W3CDTF">2024-03-22T09:57:51Z</dcterms:modified>
  <cp:category/>
</cp:coreProperties>
</file>