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55CB1309-BCB1-4D2C-B80F-301F704AF1AB}"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C35" i="10"/>
  <c r="BW34" i="10"/>
  <c r="BW35" i="10" s="1"/>
  <c r="BW36" i="10" s="1"/>
  <c r="BW37" i="10" s="1"/>
  <c r="U34" i="10"/>
  <c r="U35" i="10" s="1"/>
  <c r="C34" i="10"/>
  <c r="CO34" i="10" l="1"/>
  <c r="AM34" i="10"/>
  <c r="AM35" i="10" s="1"/>
  <c r="U36"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<sst xmlns="http://schemas.openxmlformats.org/spreadsheetml/2006/main" count="1143" uniqueCount="608">
  <si>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</si>
  <si>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</si>
  <si>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</si>
  <si>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</si>
  <si>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</si>
  <si>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</si>
  <si>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</si>
  <si>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</si>
  <si>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</si>
  <si>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</si>
  <si>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</si>
  <si>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</si>
  <si>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</si>
  <si>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</si>
  <si>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</si>
  <si>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</si>
  <si>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</si>
  <si>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</si>
  <si>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</si>
  <si>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</si>
  <si>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</si>
  <si>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</si>
  <si>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</si>
  <si>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</si>
  <si>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</si>
  <si>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</si>
  <si>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</si>
  <si>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</si>
  <si>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</si>
  <si>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</si>
  <si>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</si>
  <si>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</si>
  <si>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</si>
  <si>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</si>
  <si>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</si>
  <si>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</si>
  <si>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</si>
  <si>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</si>
  <si>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</si>
  <si>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</si>
  <si>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</si>
  <si>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</si>
  <si>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</si>
  <si>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</si>
  <si>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</si>
  <si>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</si>
  <si>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</si>
  <si>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</si>
  <si>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</si>
  <si>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</si>
  <si>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</si>
  <si>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</si>
  <si>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</si>
  <si>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</si>
  <si>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</si>
  <si>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</si>
  <si>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</si>
  <si>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</si>
  <si>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</si>
  <si>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</si>
  <si>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</si>
  <si>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</si>
  <si>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</si>
  <si>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</si>
  <si>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</si>
  <si>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</si>
  <si>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</si>
  <si>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</si>
  <si>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</si>
  <si>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</si>
  <si>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</si>
  <si>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</si>
  <si>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</si>
  <si>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</si>
  <si>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</si>
  <si>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</si>
  <si>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</si>
  <si>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</si>
  <si>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</si>
  <si>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</si>
  <si>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</si>
  <si>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</si>
  <si>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</si>
  <si>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</si>
  <si>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</si>
  <si>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</si>
  <si>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</si>
  <si>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</si>
  <si>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</si>
  <si>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</si>
  <si>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</si>
  <si>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</si>
  <si>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</si>
  <si>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</si>
  <si>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</si>
  <si>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</si>
  <si>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</si>
  <si>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</si>
  <si>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</si>
  <si>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</si>
  <si>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</si>
  <si>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</si>
  <si>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</si>
  <si>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</si>
  <si>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</si>
  <si>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</si>
  <si>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</si>
  <si>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</si>
  <si>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</si>
  <si>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</si>
  <si>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</si>
  <si>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</si>
  <si>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</si>
  <si>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</si>
  <si>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</si>
  <si>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</si>
  <si>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</si>
  <si>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</si>
  <si>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</si>
  <si>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</si>
  <si>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</si>
  <si>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</si>
  <si>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</si>
  <si>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</si>
  <si>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</si>
  <si>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</si>
  <si>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</si>
  <si>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</si>
  <si>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</si>
  <si>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</si>
  <si>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</si>
  <si>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</si>
  <si>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</si>
  <si>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</si>
  <si>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</si>
  <si>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</si>
  <si>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</si>
  <si>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</si>
  <si>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</si>
  <si>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</si>
  <si>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</si>
  <si>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</si>
  <si>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</si>
  <si>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</si>
  <si>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</si>
  <si>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</si>
  <si>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</si>
  <si>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</si>
  <si>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</si>
  <si>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</si>
  <si>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</si>
  <si>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</si>
  <si>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</si>
  <si>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</si>
  <si>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</si>
  <si>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</si>
  <si>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</si>
  <si>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</si>
  <si>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</si>
  <si>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</si>
  <si>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</si>
  <si>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</si>
  <si>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</si>
  <si>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</si>
  <si>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</si>
  <si>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</si>
  <si>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</si>
  <si>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</si>
  <si>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</si>
  <si>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</si>
  <si>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</si>
  <si>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</si>
  <si>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</si>
  <si>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</si>
  <si>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</si>
  <si>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</si>
  <si>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</si>
  <si>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</si>
  <si>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</si>
  <si>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</si>
  <si>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</si>
  <si>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</si>
  <si>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</si>
  <si>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</si>
  <si>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</si>
  <si>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</si>
  <si>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</si>
  <si>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</si>
  <si>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</si>
  <si>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</si>
  <si>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</si>
  <si>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</si>
  <si>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</si>
  <si>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</si>
  <si>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</si>
  <si>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</si>
  <si>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</si>
  <si>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</si>
  <si>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</si>
  <si>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</si>
  <si>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</si>
  <si>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</si>
  <si>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</si>
  <si>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</si>
  <si>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</si>
  <si>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</si>
  <si>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</si>
  <si>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</si>
  <si>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</si>
  <si>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</si>
  <si>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</si>
  <si>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</si>
  <si>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</si>
  <si>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</si>
  <si>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</si>
  <si>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</si>
  <si>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</si>
  <si>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</si>
  <si>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</si>
  <si>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</si>
  <si>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</si>
  <si>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</si>
  <si>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</si>
  <si>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</si>
  <si>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</si>
  <si>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</si>
  <si>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</si>
  <si>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</si>
  <si>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</si>
  <si>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</si>
  <si>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</si>
  <si>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</si>
  <si>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</si>
  <si>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</si>
  <si>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</si>
  <si>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</si>
  <si>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</si>
  <si>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</si>
  <si>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</si>
  <si>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</si>
  <si>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</si>
  <si>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</si>
  <si>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</si>
  <si>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</si>
  <si>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</si>
  <si>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</si>
  <si>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</si>
  <si>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</si>
  <si>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</si>
  <si>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</si>
  <si>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</si>
  <si>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</si>
  <si>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</si>
  <si>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</si>
  <si>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</si>
  <si>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</si>
  <si>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</si>
  <si>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</si>
  <si>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</si>
  <si>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</si>
  <si>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</si>
  <si>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</si>
  <si>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</si>
  <si>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</si>
  <si>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</si>
  <si>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</si>
  <si>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</si>
  <si>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</si>
  <si>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</si>
  <si>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</si>
  <si>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</si>
  <si>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</si>
  <si>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</si>
  <si>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</si>
  <si>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</si>
  <si>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</si>
  <si>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</si>
  <si>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</si>
  <si>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</si>
  <si>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</si>
  <si>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</si>
  <si>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</si>
  <si>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</si>
  <si>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</si>
  <si>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</si>
  <si>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</si>
  <si>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</si>
  <si>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</si>
  <si>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</si>
  <si>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</si>
  <si>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</si>
  <si>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</si>
  <si>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</si>
  <si>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</si>
  <si>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</si>
  <si>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</si>
  <si>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</si>
  <si>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</si>
  <si>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</si>
  <si>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</si>
  <si>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</si>
  <si>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</si>
  <si>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</si>
  <si>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</si>
  <si>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</si>
  <si>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</si>
  <si>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</si>
  <si>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</si>
  <si>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</si>
  <si>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</si>
  <si>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</si>
  <si>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</si>
  <si>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</si>
  <si>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</si>
  <si>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</si>
  <si>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</si>
  <si>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</si>
  <si>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</si>
  <si>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</si>
  <si>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</si>
  <si>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</si>
  <si>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</si>
  <si>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</si>
  <si>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</si>
  <si>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</si>
  <si>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</si>
  <si>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</si>
  <si>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</si>
  <si>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</si>
  <si>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</si>
  <si>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</si>
  <si>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</si>
  <si>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</si>
  <si>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</si>
  <si>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</si>
  <si>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</si>
  <si>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</si>
  <si>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</si>
  <si>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</si>
  <si>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</si>
  <si>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</si>
  <si>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</si>
  <si>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</si>
  <si>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</si>
  <si>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</si>
  <si>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</si>
  <si>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</si>
  <si>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</si>
  <si>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</si>
  <si>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</si>
  <si>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</si>
  <si>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</si>
  <si>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</si>
  <si>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</si>
  <si>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</si>
  <si>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</si>
  <si>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</si>
  <si>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</si>
  <si>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</si>
  <si>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</si>
  <si>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</si>
  <si>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</si>
  <si>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</si>
  <si>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</si>
  <si>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</si>
  <si>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</si>
  <si>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</si>
  <si>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</si>
  <si>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</si>
  <si>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</si>
  <si>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</si>
  <si>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</si>
  <si>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</si>
  <si>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</si>
  <si>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</si>
  <si>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</si>
  <si>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</si>
  <si>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</si>
  <si>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</si>
  <si>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</si>
  <si>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</si>
  <si>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</si>
  <si>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</si>
  <si>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</si>
  <si>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</si>
  <si>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</si>
  <si>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</si>
  <si>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</si>
  <si>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</si>
  <si>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</si>
  <si>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</si>
  <si>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</si>
  <si>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</si>
  <si>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</si>
  <si>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</si>
  <si>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</si>
  <si>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</si>
  <si>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</si>
  <si>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</si>
  <si>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</si>
  <si>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</si>
  <si>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</si>
  <si>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</si>
  <si>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</si>
  <si>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</si>
  <si>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</si>
  <si>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</si>
  <si>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</si>
  <si>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</si>
  <si>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</si>
  <si>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</si>
  <si>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</si>
  <si>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</si>
  <si>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</si>
  <si>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</si>
  <si>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</si>
  <si>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</si>
  <si>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刈谷小垣江駅東部土地区画整理事業特別会計</t>
    <phoneticPr fontId="5"/>
  </si>
  <si>
    <t>法非適用企業</t>
    <phoneticPr fontId="5"/>
  </si>
  <si>
    <t>刈谷野田北部土地区画整理事業特別会計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</si>
  <si>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</si>
  <si>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</si>
  <si>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</si>
  <si>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</si>
  <si>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</si>
  <si>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</si>
  <si>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</si>
  <si>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</si>
  <si>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</si>
  <si>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</si>
  <si>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</si>
  <si>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</si>
  <si>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</si>
  <si>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</si>
  <si>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</si>
  <si>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</si>
  <si>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</si>
  <si>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</si>
  <si>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</si>
  <si>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</si>
  <si>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</si>
  <si>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</si>
  <si>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</si>
  <si>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</si>
  <si>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</si>
  <si>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</si>
  <si>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</si>
  <si>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</si>
  <si>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</si>
  <si>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</si>
  <si>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</si>
  <si>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</si>
  <si>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</si>
  <si>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</si>
  <si>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</si>
  <si>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</si>
  <si>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</si>
  <si>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</si>
  <si>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</si>
  <si>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</si>
  <si>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</si>
  <si>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</si>
  <si>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</si>
  <si>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</si>
  <si>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</si>
  <si>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</si>
  <si>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</si>
  <si>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</si>
  <si>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</si>
  <si>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</si>
  <si>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</si>
  <si>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</si>
  <si>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</si>
  <si>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</si>
  <si>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</si>
  <si>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</si>
  <si>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</si>
  <si>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</si>
  <si>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</si>
  <si>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</si>
  <si>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</si>
  <si>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</si>
  <si>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</si>
  <si>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</si>
  <si>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</si>
  <si>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</si>
  <si>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</si>
  <si>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</si>
  <si>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</si>
  <si>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刈谷小垣江駅東部土地区画整理事業特別会計</t>
    <phoneticPr fontId="5"/>
  </si>
  <si>
    <t>(Ｆ)</t>
    <phoneticPr fontId="5"/>
  </si>
  <si>
    <t>刈谷野田北部土地区画整理事業特別会計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</si>
  <si>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</si>
  <si>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</si>
  <si>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</si>
  <si>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</si>
  <si>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</si>
  <si>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</si>
  <si>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</si>
  <si>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</si>
  <si>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</si>
  <si>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</si>
  <si>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</si>
  <si>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</si>
  <si>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</si>
  <si>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</si>
  <si>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</si>
  <si>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</si>
  <si>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</si>
  <si>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</si>
  <si>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</si>
  <si>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</si>
  <si>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</si>
  <si>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</si>
  <si>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</si>
  <si>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</si>
  <si>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</si>
  <si>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</si>
  <si>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</si>
  <si>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</si>
  <si>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</si>
  <si>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</si>
  <si>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</si>
  <si>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</si>
  <si>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</si>
  <si>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</si>
  <si>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</si>
  <si>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</si>
  <si>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</si>
  <si>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</si>
  <si>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</si>
  <si>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</si>
  <si>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</si>
  <si>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</si>
  <si>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</si>
  <si>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</si>
  <si>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</si>
  <si>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</si>
  <si>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</si>
  <si>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</si>
  <si>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</si>
  <si>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</si>
  <si>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</si>
  <si>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</si>
  <si>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</si>
  <si>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</si>
  <si>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</si>
  <si>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</si>
  <si>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</si>
  <si>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</si>
  <si>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</si>
  <si>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</si>
  <si>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</si>
  <si>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</si>
  <si>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</si>
  <si>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</si>
  <si>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</si>
  <si>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</si>
  <si>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</si>
  <si>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</si>
  <si>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</si>
  <si>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</si>
  <si>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</si>
  <si>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</si>
  <si>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</si>
  <si>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</si>
  <si>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</si>
  <si>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</si>
  <si>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</si>
  <si>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</si>
  <si>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</si>
  <si>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</si>
  <si>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</si>
  <si>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</si>
  <si>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</si>
  <si>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2.99</t>
  </si>
  <si>
    <t>水道事業会計</t>
  </si>
  <si>
    <t>一般会計</t>
  </si>
  <si>
    <t>刈谷小垣江駅東部土地区画整理事業特別会計</t>
  </si>
  <si>
    <t>下水道事業会計</t>
  </si>
  <si>
    <t>介護保険特別会計</t>
  </si>
  <si>
    <t>国民健康保険特別会計</t>
  </si>
  <si>
    <t>刈谷野田北部土地区画整理事業特別会計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</si>
  <si>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</si>
  <si>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</si>
  <si>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</si>
  <si>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</si>
  <si>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</si>
  <si>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</si>
  <si>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</si>
  <si>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</si>
  <si>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</si>
  <si>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刈谷市土地開発公社</t>
    <rPh sb="0" eb="9">
      <t>カリヤシトチカイハツコウシャ</t>
    </rPh>
    <phoneticPr fontId="2"/>
  </si>
  <si>
    <t>衣浦東部広域連合</t>
    <rPh sb="0" eb="8">
      <t>キヌウラトウブコウイキレンゴウ</t>
    </rPh>
    <phoneticPr fontId="2"/>
  </si>
  <si>
    <t>刈谷知立環境組合</t>
    <rPh sb="0" eb="2">
      <t>カリヤ</t>
    </rPh>
    <rPh sb="2" eb="4">
      <t>チリュウ</t>
    </rPh>
    <rPh sb="4" eb="6">
      <t>カンキョウ</t>
    </rPh>
    <rPh sb="6" eb="8">
      <t>クミアイ</t>
    </rPh>
    <phoneticPr fontId="2"/>
  </si>
  <si>
    <t>愛知県後期高齢者医療広域連合（一般会計）</t>
    <rPh sb="0" eb="14">
      <t>アイチケンコウキコウレイシャイリョウコウイキレンゴウ</t>
    </rPh>
    <rPh sb="15" eb="19">
      <t>イッパンカイケイ</t>
    </rPh>
    <phoneticPr fontId="2"/>
  </si>
  <si>
    <t>愛知県後期高齢者医療広域連合（後期高齢者医療特別会計）</t>
    <rPh sb="0" eb="14">
      <t>アイチケンコウキコウレイシャイリョウコウイキレンゴウ</t>
    </rPh>
    <rPh sb="15" eb="26">
      <t>コウキコウレイシャイリョウトクベツカイケイ</t>
    </rPh>
    <phoneticPr fontId="2"/>
  </si>
  <si>
    <t>-</t>
    <phoneticPr fontId="2"/>
  </si>
  <si>
    <t>-</t>
    <phoneticPr fontId="2"/>
  </si>
  <si>
    <t>公共施設維持保全基金</t>
  </si>
  <si>
    <t>都市交通施設整備基金</t>
  </si>
  <si>
    <t>亀城公園等整備基金</t>
  </si>
  <si>
    <t>緑化推進基金</t>
  </si>
  <si>
    <t>産業立地促進基金</t>
    <phoneticPr fontId="2"/>
  </si>
  <si>
    <t>-</t>
    <phoneticPr fontId="2"/>
  </si>
  <si>
    <t>刈谷知立みらい電力株式会社</t>
    <rPh sb="0" eb="4">
      <t>カリヤチリュウ</t>
    </rPh>
    <rPh sb="7" eb="9">
      <t>デンリョク</t>
    </rPh>
    <rPh sb="9" eb="13">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</si>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</sst>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60285</c:v>
                </c:pt>
                <c:pt idx="3">
                  <c:v>52714</c:v>
                </c:pt>
                <c:pt idx="4">
                  <c:v>46001</c:v>
                </c:pt>
              </c:numCache>
            </c:numRef>
          </c:val>
          <c:smooth val="0"/>
          <c:extLst>
            <c:ext xmlns:c16="http://schemas.microsoft.com/office/drawing/2014/chart" uri="{C3380CC4-5D6E-409C-BE32-E72D297353CC}">
              <c16:uniqueId val="{00000000-35BC-480A-B2B7-703F33F293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75569</c:v>
                </c:pt>
                <c:pt idx="1">
                  <c:v>60292</c:v>
                </c:pt>
                <c:pt idx="2">
                  <c:v>63808</c:v>
                </c:pt>
                <c:pt idx="3">
                  <c:v>70977</c:v>
                </c:pt>
                <c:pt idx="4">
                  <c:v>58638</c:v>
                </c:pt>
              </c:numCache>
            </c:numRef>
          </c:val>
          <c:smooth val="0"/>
          <c:extLst>
            <c:ext xmlns:c16="http://schemas.microsoft.com/office/drawing/2014/chart" uri="{C3380CC4-5D6E-409C-BE32-E72D297353CC}">
              <c16:uniqueId val="{00000001-35BC-480A-B2B7-703F33F293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11.55</c:v>
                </c:pt>
                <c:pt idx="1">
                  <c:v>9.08</c:v>
                </c:pt>
                <c:pt idx="2">
                  <c:v>14.04</c:v>
                </c:pt>
                <c:pt idx="3">
                  <c:v>13.43</c:v>
                </c:pt>
                <c:pt idx="4">
                  <c:v>12.71</c:v>
                </c:pt>
              </c:numCache>
            </c:numRef>
          </c:val>
          <c:extLst>
            <c:ext xmlns:c16="http://schemas.microsoft.com/office/drawing/2014/chart" uri="{C3380CC4-5D6E-409C-BE32-E72D297353CC}">
              <c16:uniqueId val="{00000000-7C34-47AC-A08A-34507DE149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25.04</c:v>
                </c:pt>
                <c:pt idx="1">
                  <c:v>24.38</c:v>
                </c:pt>
                <c:pt idx="2">
                  <c:v>22.29</c:v>
                </c:pt>
                <c:pt idx="3">
                  <c:v>20.02</c:v>
                </c:pt>
                <c:pt idx="4">
                  <c:v>21.25</c:v>
                </c:pt>
              </c:numCache>
            </c:numRef>
          </c:val>
          <c:extLst>
            <c:ext xmlns:c16="http://schemas.microsoft.com/office/drawing/2014/chart" uri="{C3380CC4-5D6E-409C-BE32-E72D297353CC}">
              <c16:uniqueId val="{00000001-7C34-47AC-A08A-34507DE149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c:v>
                </c:pt>
                <c:pt idx="1">
                  <c:v>1.21</c:v>
                </c:pt>
                <c:pt idx="2">
                  <c:v>1.06</c:v>
                </c:pt>
                <c:pt idx="3">
                  <c:v>-2.99</c:v>
                </c:pt>
                <c:pt idx="4">
                  <c:v>0.45</c:v>
                </c:pt>
              </c:numCache>
            </c:numRef>
          </c:val>
          <c:smooth val="0"/>
          <c:extLst>
            <c:ext xmlns:c16="http://schemas.microsoft.com/office/drawing/2014/chart" uri="{C3380CC4-5D6E-409C-BE32-E72D297353CC}">
              <c16:uniqueId val="{00000002-7C34-47AC-A08A-34507DE149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A7-49BE-941A-C914358281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A7-49BE-941A-C914358281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A7-49BE-941A-C914358281B9}"/>
            </c:ext>
          </c:extLst>
        </c:ser>
        <c:ser>
          <c:idx val="3"/>
          <c:order val="3"/>
          <c:tx>
            <c:strRef>
              <c:f>データシート!$A$30</c:f>
              <c:strCache>
                <c:ptCount val="1"/>
                <c:pt idx="0">
                  <c:v>刈谷野田北部土地区画整理事業特別会計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0.56999999999999995</c:v>
                </c:pt>
                <c:pt idx="2">
                  <c:v>#N/A</c:v>
                </c:pt>
                <c:pt idx="3">
                  <c:v>0.47</c:v>
                </c:pt>
                <c:pt idx="4">
                  <c:v>#N/A</c:v>
                </c:pt>
                <c:pt idx="5">
                  <c:v>0.43</c:v>
                </c:pt>
                <c:pt idx="6">
                  <c:v>#N/A</c:v>
                </c:pt>
                <c:pt idx="7">
                  <c:v>0.35</c:v>
                </c:pt>
                <c:pt idx="8">
                  <c:v>#N/A</c:v>
                </c:pt>
                <c:pt idx="9">
                  <c:v>0.22</c:v>
                </c:pt>
              </c:numCache>
            </c:numRef>
          </c:val>
          <c:extLst>
            <c:ext xmlns:c16="http://schemas.microsoft.com/office/drawing/2014/chart" uri="{C3380CC4-5D6E-409C-BE32-E72D297353CC}">
              <c16:uniqueId val="{00000003-A7A7-49BE-941A-C914358281B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3.68</c:v>
                </c:pt>
                <c:pt idx="2">
                  <c:v>#N/A</c:v>
                </c:pt>
                <c:pt idx="3">
                  <c:v>2.81</c:v>
                </c:pt>
                <c:pt idx="4">
                  <c:v>#N/A</c:v>
                </c:pt>
                <c:pt idx="5">
                  <c:v>2.4300000000000002</c:v>
                </c:pt>
                <c:pt idx="6">
                  <c:v>#N/A</c:v>
                </c:pt>
                <c:pt idx="7">
                  <c:v>1.91</c:v>
                </c:pt>
                <c:pt idx="8">
                  <c:v>#N/A</c:v>
                </c:pt>
                <c:pt idx="9">
                  <c:v>0.85</c:v>
                </c:pt>
              </c:numCache>
            </c:numRef>
          </c:val>
          <c:extLst>
            <c:ext xmlns:c16="http://schemas.microsoft.com/office/drawing/2014/chart" uri="{C3380CC4-5D6E-409C-BE32-E72D297353CC}">
              <c16:uniqueId val="{00000004-A7A7-49BE-941A-C914358281B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1.19</c:v>
                </c:pt>
                <c:pt idx="2">
                  <c:v>#N/A</c:v>
                </c:pt>
                <c:pt idx="3">
                  <c:v>1.25</c:v>
                </c:pt>
                <c:pt idx="4">
                  <c:v>#N/A</c:v>
                </c:pt>
                <c:pt idx="5">
                  <c:v>1.17</c:v>
                </c:pt>
                <c:pt idx="6">
                  <c:v>#N/A</c:v>
                </c:pt>
                <c:pt idx="7">
                  <c:v>0.66</c:v>
                </c:pt>
                <c:pt idx="8">
                  <c:v>#N/A</c:v>
                </c:pt>
                <c:pt idx="9">
                  <c:v>0.9</c:v>
                </c:pt>
              </c:numCache>
            </c:numRef>
          </c:val>
          <c:extLst>
            <c:ext xmlns:c16="http://schemas.microsoft.com/office/drawing/2014/chart" uri="{C3380CC4-5D6E-409C-BE32-E72D297353CC}">
              <c16:uniqueId val="{00000005-A7A7-49BE-941A-C914358281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0.53</c:v>
                </c:pt>
                <c:pt idx="2">
                  <c:v>#N/A</c:v>
                </c:pt>
                <c:pt idx="3">
                  <c:v>0.59</c:v>
                </c:pt>
                <c:pt idx="4">
                  <c:v>#N/A</c:v>
                </c:pt>
                <c:pt idx="5">
                  <c:v>0.77</c:v>
                </c:pt>
                <c:pt idx="6">
                  <c:v>#N/A</c:v>
                </c:pt>
                <c:pt idx="7">
                  <c:v>1.03</c:v>
                </c:pt>
                <c:pt idx="8">
                  <c:v>#N/A</c:v>
                </c:pt>
                <c:pt idx="9">
                  <c:v>1.41</c:v>
                </c:pt>
              </c:numCache>
            </c:numRef>
          </c:val>
          <c:extLst>
            <c:ext xmlns:c16="http://schemas.microsoft.com/office/drawing/2014/chart" uri="{C3380CC4-5D6E-409C-BE32-E72D297353CC}">
              <c16:uniqueId val="{00000006-A7A7-49BE-941A-C914358281B9}"/>
            </c:ext>
          </c:extLst>
        </c:ser>
        <c:ser>
          <c:idx val="7"/>
          <c:order val="7"/>
          <c:tx>
            <c:strRef>
              <c:f>データシート!$A$34</c:f>
              <c:strCache>
                <c:ptCount val="1"/>
                <c:pt idx="0">
                  <c:v>刈谷小垣江駅東部土地区画整理事業特別会計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c:v>
                </c:pt>
                <c:pt idx="2">
                  <c:v>#N/A</c:v>
                </c:pt>
                <c:pt idx="3">
                  <c:v>2.73</c:v>
                </c:pt>
                <c:pt idx="4">
                  <c:v>#N/A</c:v>
                </c:pt>
                <c:pt idx="5">
                  <c:v>2.2400000000000002</c:v>
                </c:pt>
                <c:pt idx="6">
                  <c:v>#N/A</c:v>
                </c:pt>
                <c:pt idx="7">
                  <c:v>2.2599999999999998</c:v>
                </c:pt>
                <c:pt idx="8">
                  <c:v>#N/A</c:v>
                </c:pt>
                <c:pt idx="9">
                  <c:v>1.97</c:v>
                </c:pt>
              </c:numCache>
            </c:numRef>
          </c:val>
          <c:extLst>
            <c:ext xmlns:c16="http://schemas.microsoft.com/office/drawing/2014/chart" uri="{C3380CC4-5D6E-409C-BE32-E72D297353CC}">
              <c16:uniqueId val="{00000007-A7A7-49BE-941A-C914358281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11.55</c:v>
                </c:pt>
                <c:pt idx="2">
                  <c:v>#N/A</c:v>
                </c:pt>
                <c:pt idx="3">
                  <c:v>9.08</c:v>
                </c:pt>
                <c:pt idx="4">
                  <c:v>#N/A</c:v>
                </c:pt>
                <c:pt idx="5">
                  <c:v>14.04</c:v>
                </c:pt>
                <c:pt idx="6">
                  <c:v>#N/A</c:v>
                </c:pt>
                <c:pt idx="7">
                  <c:v>13.43</c:v>
                </c:pt>
                <c:pt idx="8">
                  <c:v>#N/A</c:v>
                </c:pt>
                <c:pt idx="9">
                  <c:v>12.7</c:v>
                </c:pt>
              </c:numCache>
            </c:numRef>
          </c:val>
          <c:extLst>
            <c:ext xmlns:c16="http://schemas.microsoft.com/office/drawing/2014/chart" uri="{C3380CC4-5D6E-409C-BE32-E72D297353CC}">
              <c16:uniqueId val="{00000008-A7A7-49BE-941A-C914358281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16.149999999999999</c:v>
                </c:pt>
                <c:pt idx="2">
                  <c:v>#N/A</c:v>
                </c:pt>
                <c:pt idx="3">
                  <c:v>15.07</c:v>
                </c:pt>
                <c:pt idx="4">
                  <c:v>#N/A</c:v>
                </c:pt>
                <c:pt idx="5">
                  <c:v>16.53</c:v>
                </c:pt>
                <c:pt idx="6">
                  <c:v>#N/A</c:v>
                </c:pt>
                <c:pt idx="7">
                  <c:v>16.82</c:v>
                </c:pt>
                <c:pt idx="8">
                  <c:v>#N/A</c:v>
                </c:pt>
                <c:pt idx="9">
                  <c:v>16.07</c:v>
                </c:pt>
              </c:numCache>
            </c:numRef>
          </c:val>
          <c:extLst>
            <c:ext xmlns:c16="http://schemas.microsoft.com/office/drawing/2014/chart" uri="{C3380CC4-5D6E-409C-BE32-E72D297353CC}">
              <c16:uniqueId val="{00000009-A7A7-49BE-941A-C914358281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3241</c:v>
                </c:pt>
                <c:pt idx="5">
                  <c:v>2850</c:v>
                </c:pt>
                <c:pt idx="8">
                  <c:v>2894</c:v>
                </c:pt>
                <c:pt idx="11">
                  <c:v>2818</c:v>
                </c:pt>
                <c:pt idx="14">
                  <c:v>2513</c:v>
                </c:pt>
              </c:numCache>
            </c:numRef>
          </c:val>
          <c:extLst>
            <c:ext xmlns:c16="http://schemas.microsoft.com/office/drawing/2014/chart" uri="{C3380CC4-5D6E-409C-BE32-E72D297353CC}">
              <c16:uniqueId val="{00000000-3E62-4ED7-A73B-1E8CC97DC5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62-4ED7-A73B-1E8CC97DC5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62-4ED7-A73B-1E8CC97DC5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415</c:v>
                </c:pt>
                <c:pt idx="3">
                  <c:v>415</c:v>
                </c:pt>
                <c:pt idx="6">
                  <c:v>417</c:v>
                </c:pt>
                <c:pt idx="9">
                  <c:v>363</c:v>
                </c:pt>
                <c:pt idx="12">
                  <c:v>276</c:v>
                </c:pt>
              </c:numCache>
            </c:numRef>
          </c:val>
          <c:extLst>
            <c:ext xmlns:c16="http://schemas.microsoft.com/office/drawing/2014/chart" uri="{C3380CC4-5D6E-409C-BE32-E72D297353CC}">
              <c16:uniqueId val="{00000003-3E62-4ED7-A73B-1E8CC97DC5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615</c:v>
                </c:pt>
                <c:pt idx="3">
                  <c:v>385</c:v>
                </c:pt>
                <c:pt idx="6">
                  <c:v>508</c:v>
                </c:pt>
                <c:pt idx="9">
                  <c:v>492</c:v>
                </c:pt>
                <c:pt idx="12">
                  <c:v>349</c:v>
                </c:pt>
              </c:numCache>
            </c:numRef>
          </c:val>
          <c:extLst>
            <c:ext xmlns:c16="http://schemas.microsoft.com/office/drawing/2014/chart" uri="{C3380CC4-5D6E-409C-BE32-E72D297353CC}">
              <c16:uniqueId val="{00000004-3E62-4ED7-A73B-1E8CC97DC5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62-4ED7-A73B-1E8CC97DC5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62-4ED7-A73B-1E8CC97DC5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1050</c:v>
                </c:pt>
                <c:pt idx="3">
                  <c:v>1095</c:v>
                </c:pt>
                <c:pt idx="6">
                  <c:v>1185</c:v>
                </c:pt>
                <c:pt idx="9">
                  <c:v>1279</c:v>
                </c:pt>
                <c:pt idx="12">
                  <c:v>1324</c:v>
                </c:pt>
              </c:numCache>
            </c:numRef>
          </c:val>
          <c:extLst>
            <c:ext xmlns:c16="http://schemas.microsoft.com/office/drawing/2014/chart" uri="{C3380CC4-5D6E-409C-BE32-E72D297353CC}">
              <c16:uniqueId val="{00000007-3E62-4ED7-A73B-1E8CC97DC5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-1161</c:v>
                </c:pt>
                <c:pt idx="2">
                  <c:v>#N/A</c:v>
                </c:pt>
                <c:pt idx="3">
                  <c:v>#N/A</c:v>
                </c:pt>
                <c:pt idx="4">
                  <c:v>-955</c:v>
                </c:pt>
                <c:pt idx="5">
                  <c:v>#N/A</c:v>
                </c:pt>
                <c:pt idx="6">
                  <c:v>#N/A</c:v>
                </c:pt>
                <c:pt idx="7">
                  <c:v>-784</c:v>
                </c:pt>
                <c:pt idx="8">
                  <c:v>#N/A</c:v>
                </c:pt>
                <c:pt idx="9">
                  <c:v>#N/A</c:v>
                </c:pt>
                <c:pt idx="10">
                  <c:v>-684</c:v>
                </c:pt>
                <c:pt idx="11">
                  <c:v>#N/A</c:v>
                </c:pt>
                <c:pt idx="12">
                  <c:v>#N/A</c:v>
                </c:pt>
                <c:pt idx="13">
                  <c:v>-564</c:v>
                </c:pt>
                <c:pt idx="14">
                  <c:v>#N/A</c:v>
                </c:pt>
              </c:numCache>
            </c:numRef>
          </c:val>
          <c:smooth val="0"/>
          <c:extLst>
            <c:ext xmlns:c16="http://schemas.microsoft.com/office/drawing/2014/chart" uri="{C3380CC4-5D6E-409C-BE32-E72D297353CC}">
              <c16:uniqueId val="{00000008-3E62-4ED7-A73B-1E8CC97DC5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19881</c:v>
                </c:pt>
                <c:pt idx="5">
                  <c:v>17998</c:v>
                </c:pt>
                <c:pt idx="8">
                  <c:v>16051</c:v>
                </c:pt>
                <c:pt idx="11">
                  <c:v>14528</c:v>
                </c:pt>
                <c:pt idx="14">
                  <c:v>13084</c:v>
                </c:pt>
              </c:numCache>
            </c:numRef>
          </c:val>
          <c:extLst>
            <c:ext xmlns:c16="http://schemas.microsoft.com/office/drawing/2014/chart" uri="{C3380CC4-5D6E-409C-BE32-E72D297353CC}">
              <c16:uniqueId val="{00000000-615D-4158-9D45-96417B4018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10774</c:v>
                </c:pt>
                <c:pt idx="5">
                  <c:v>6490</c:v>
                </c:pt>
                <c:pt idx="8">
                  <c:v>5725</c:v>
                </c:pt>
                <c:pt idx="11">
                  <c:v>5126</c:v>
                </c:pt>
                <c:pt idx="14">
                  <c:v>4792</c:v>
                </c:pt>
              </c:numCache>
            </c:numRef>
          </c:val>
          <c:extLst>
            <c:ext xmlns:c16="http://schemas.microsoft.com/office/drawing/2014/chart" uri="{C3380CC4-5D6E-409C-BE32-E72D297353CC}">
              <c16:uniqueId val="{00000001-615D-4158-9D45-96417B4018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25345</c:v>
                </c:pt>
                <c:pt idx="5">
                  <c:v>26774</c:v>
                </c:pt>
                <c:pt idx="8">
                  <c:v>24927</c:v>
                </c:pt>
                <c:pt idx="11">
                  <c:v>23661</c:v>
                </c:pt>
                <c:pt idx="14">
                  <c:v>24232</c:v>
                </c:pt>
              </c:numCache>
            </c:numRef>
          </c:val>
          <c:extLst>
            <c:ext xmlns:c16="http://schemas.microsoft.com/office/drawing/2014/chart" uri="{C3380CC4-5D6E-409C-BE32-E72D297353CC}">
              <c16:uniqueId val="{00000002-615D-4158-9D45-96417B4018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5D-4158-9D45-96417B4018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D-4158-9D45-96417B4018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5D-4158-9D45-96417B4018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4778</c:v>
                </c:pt>
                <c:pt idx="3">
                  <c:v>5085</c:v>
                </c:pt>
                <c:pt idx="6">
                  <c:v>5294</c:v>
                </c:pt>
                <c:pt idx="9">
                  <c:v>5531</c:v>
                </c:pt>
                <c:pt idx="12">
                  <c:v>5572</c:v>
                </c:pt>
              </c:numCache>
            </c:numRef>
          </c:val>
          <c:extLst>
            <c:ext xmlns:c16="http://schemas.microsoft.com/office/drawing/2014/chart" uri="{C3380CC4-5D6E-409C-BE32-E72D297353CC}">
              <c16:uniqueId val="{00000006-615D-4158-9D45-96417B4018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1610</c:v>
                </c:pt>
                <c:pt idx="3">
                  <c:v>1245</c:v>
                </c:pt>
                <c:pt idx="6">
                  <c:v>874</c:v>
                </c:pt>
                <c:pt idx="9">
                  <c:v>845</c:v>
                </c:pt>
                <c:pt idx="12">
                  <c:v>604</c:v>
                </c:pt>
              </c:numCache>
            </c:numRef>
          </c:val>
          <c:extLst>
            <c:ext xmlns:c16="http://schemas.microsoft.com/office/drawing/2014/chart" uri="{C3380CC4-5D6E-409C-BE32-E72D297353CC}">
              <c16:uniqueId val="{00000007-615D-4158-9D45-96417B4018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9946</c:v>
                </c:pt>
                <c:pt idx="3">
                  <c:v>7522</c:v>
                </c:pt>
                <c:pt idx="6">
                  <c:v>4956</c:v>
                </c:pt>
                <c:pt idx="9">
                  <c:v>4434</c:v>
                </c:pt>
                <c:pt idx="12">
                  <c:v>5923</c:v>
                </c:pt>
              </c:numCache>
            </c:numRef>
          </c:val>
          <c:extLst>
            <c:ext xmlns:c16="http://schemas.microsoft.com/office/drawing/2014/chart" uri="{C3380CC4-5D6E-409C-BE32-E72D297353CC}">
              <c16:uniqueId val="{00000008-615D-4158-9D45-96417B4018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5D-4158-9D45-96417B4018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9481</c:v>
                </c:pt>
                <c:pt idx="3">
                  <c:v>9816</c:v>
                </c:pt>
                <c:pt idx="6">
                  <c:v>10074</c:v>
                </c:pt>
                <c:pt idx="9">
                  <c:v>9618</c:v>
                </c:pt>
                <c:pt idx="12">
                  <c:v>9726</c:v>
                </c:pt>
              </c:numCache>
            </c:numRef>
          </c:val>
          <c:extLst>
            <c:ext xmlns:c16="http://schemas.microsoft.com/office/drawing/2014/chart" uri="{C3380CC4-5D6E-409C-BE32-E72D297353CC}">
              <c16:uniqueId val="{0000000A-615D-4158-9D45-96417B4018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5D-4158-9D45-96417B4018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8410</c:v>
                </c:pt>
                <c:pt idx="1">
                  <c:v>7531</c:v>
                </c:pt>
                <c:pt idx="2">
                  <c:v>7981</c:v>
                </c:pt>
              </c:numCache>
            </c:numRef>
          </c:val>
          <c:extLst>
            <c:ext xmlns:c16="http://schemas.microsoft.com/office/drawing/2014/chart" uri="{C3380CC4-5D6E-409C-BE32-E72D297353CC}">
              <c16:uniqueId val="{00000000-03AC-4720-93A9-152C10F88F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3AC-4720-93A9-152C10F88F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15199</c:v>
                </c:pt>
                <c:pt idx="1">
                  <c:v>14721</c:v>
                </c:pt>
                <c:pt idx="2">
                  <c:v>15052</c:v>
                </c:pt>
              </c:numCache>
            </c:numRef>
          </c:val>
          <c:extLst>
            <c:ext xmlns:c16="http://schemas.microsoft.com/office/drawing/2014/chart" uri="{C3380CC4-5D6E-409C-BE32-E72D297353CC}">
              <c16:uniqueId val="{00000002-03AC-4720-93A9-152C10F88F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年度に借り入れた住吉幼稚園移転新築事業等の大型事業の償還が始まったことにより、令和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公営企業債の元利償還金に対する繰入金は、主に下水道事業の準元利償還金である。平成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年度以降は下水道事業の企業会計移行により大幅に減少している。</a:t>
          </a:r>
        </a:p>
        <a:p>
          <a:r>
            <a:rPr kumimoji="1" lang="ja-JP" altLang="en-US" sz="1400">
              <a:latin typeface="ＭＳ ゴシック" pitchFamily="49" charset="-128"/>
              <a:ea typeface="ＭＳ ゴシック" pitchFamily="49" charset="-128"/>
            </a:rPr>
            <a:t>　今後とも市債発行の抑制を基調とし、公営企業債の元利償還金に対する繰入金に注視し、現在と同水準の比率を維持できるよう努める。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一般会計等に係る地方債現在高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年度に東刈谷市民センター大規模改造事業等の借り入れを行ったことにより、令和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年度の現在高が増加している。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公営企業債等繰入見込額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市債発行は抑制しているものの、令和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年度は経常損失を計上したことで、繰入見込額は増加した。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組合等負担等見込額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主なものは刈谷知立環境組合によるものである。償還が進み、徐々に減少している。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年度は事業の見直しによる減額補正の実施や税収の回復等により基金への積立を実施したため、増加している。</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将来負担比率の分子</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将来負担額に対して充当可能財源が上回っているため、将来負担額は発生していない。</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今後の対応</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将来負担比額は発生していない状況であるが、今後とも市債発行の抑制や財政調整基金の延命化を図ることなどを基調として、健全な財政運営を堅持する。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公共施設維持保全計画に基づく事業の財源として公共施設維持保全基金を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万円、ウイングデッキ整備事業等の財源として都市交通施設整備基金を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万円取り崩した一方、事業の見直しによる減額補正の実施や税収の回復等による財源や繰越金等を活用して財政調整基金に約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万円、公共施設維持保全基金に約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万円、都市交通施設整備基金に約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の影響等を注視し、行政サービスを低下させないよう必要に応じて適正な取り崩しを行う。また、老朽化した施設の機能回復を目的とする事業や都市交通施設の整備等、今後も財政需要が増大していくことが想定されるため、各事業の進捗に応じて積み立てと取り崩しを適正に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主な基金として以下の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つが挙げられる。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公共施設維持保全基金：公共施設維持保全計画に基づき公共施設の健全かつ円滑な維持保全を図る。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道路、橋りょうその他の交通に係る施設（都市交通施設）の整備を計画的かつ効率的に整備する。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亀城公園の再整備を行うとともに、歴史博物館の建設及びその周辺施設を整備する。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万円を積み立てたが、本計画に基づく事業に充当するため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ウイングデッキ整備事業等に充当するため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万円を取崩したが、繰越金等を活用して約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年度は取り崩しや繰越金等を活用した積み立てを行っておらず、ほぼ横ばいである。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公共施設維持保全基金：公共施設維持保全計画の進捗に合わせて積み立てと取り崩しを行う。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道路、橋りょうその他の交通に係る施設（都市交通施設）の整備の進捗に合わせて積み立てと取り崩しを行う。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亀城公園及びその周辺施設の整備の進捗に合わせて積み立てと取り崩しを行う。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万円の増加となっている。事業の見直しによる減額補正の実施や税収の回復等により、積み立てを行ったことが要因である。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リーマンショック後の平成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年度は市税収入が急激に落ち込んだため、行政サービスを低下させないように、当初予算において財政調整基金の繰入金を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億円とした経緯がある。このような経済の落ち込みが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年程度継続しても対応できる約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減債基金を利用していないため増減はない。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今のところ、減債基金を利用する予定はない。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B04F1DE-3A6E-4C7E-9533-6904FEC5966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02C14DF-ADDF-473D-89F0-5258FAF64ED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9F41E4C-3760-44C6-9EC5-BA697C534A6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E2A8ED-6A88-4C13-8EE4-E2055D3BEE6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C75AF5E-5131-454F-8002-C6DA609AB64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D5BA153-6F1F-4838-908B-7818B9139A7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D5A550E-4A0B-4BC3-B960-FD12A29FC34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D1B02D1-EF12-4DC6-98C6-CF3E0F5AB59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274168D-6301-4D12-9238-964B368B166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D7BEBB6-9721-41DB-9E17-A900AB0B40D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152,372
147,233
50.39
69,293,393
62,607,011
4,772,171
37,557,931
9,731,744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EF743A6-A80C-4147-9675-67377C001D3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D456C3D-A592-48C3-9791-EB366B75C33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BA75895-50D2-4FFB-B333-0F9F78103D8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96AD340-FAA1-4B1C-A2C7-09CFC578CAE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A6C91A3-D33D-4F42-8181-EE042463F6F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C815B78-7F0A-485D-8094-6914F903571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B728B9D-CFF7-4AB2-B0BD-0CABBC760B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2DE187C-4FA1-4CEF-A0EF-42A1A5CA1C0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B7833E1-2884-4495-AE7F-511A194398F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420B6C0-0F62-4D88-AFF6-42C9E90A798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4962484-E460-41FE-B144-70D5C96A996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2E4CD5D-DF27-447F-B4D5-06D6DCC3A6F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73EE811-E481-483E-B631-4BC87BCB566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31505D-E6DE-49D3-9F82-3A1DED6149B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A429B07-493B-49C7-862E-5D65890BBE9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428636-C84A-4393-B9EA-371F1DB713E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5F1680A-DF80-455E-9EA0-9F09E5C4088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21633E5-DD96-4F0E-9EE4-02FA5A13AFF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79CAB6F-5A80-4450-BB8D-82E3419A8AA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8463954-771C-42C8-A3B8-76B67D468E6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67371C8-0431-4A21-9562-A327BA8AFDC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22C5B29-36F4-4EED-A381-A3F626C5736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E3301CE-B8C0-452C-80C3-C2A131BD718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6AE2D6E-9F21-4B03-8786-4964A3FBCEF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88F4B23-DCBA-40F5-8F1D-13096440775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D8DBAFC-C1DB-4F82-9D54-9D7119918CA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91FB5A3-B4F0-4914-B881-773A9135E15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4465619-7F2E-425E-B90A-4148AB7F666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87D7A9F-62CE-4CF1-AE1D-99BB43D3291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8E69FCD-48FE-4525-8CE7-4226D84FF6F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D1E7EE6-B22C-453D-BA78-EA7B78E0E75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3B1931E-D5F7-48BD-BFCB-E3E073554D1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953BE0E-46B5-4AA4-8EF1-16FF1DA79B1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624D338-7222-4F3C-9255-A38581263DE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AFACAD5-7180-42FD-984D-A0A253A477F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D8A3F0F-BDBD-403D-A1C7-E7C28B52728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9BCAFD9-08B9-4323-A80C-58A830F43B2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コロナ特例の廃止による固定資産税の増加や自動車関連企業の業績回復により、令和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年度の基準財政収入額は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529</a:t>
          </a:r>
          <a:r>
            <a:rPr kumimoji="1" lang="ja-JP" altLang="en-US" sz="1300">
              <a:latin typeface="ＭＳ Ｐゴシック" panose="020B0600070205080204" pitchFamily="50" charset="-128"/>
              <a:ea typeface="ＭＳ Ｐゴシック" panose="020B0600070205080204" pitchFamily="50" charset="-128"/>
            </a:rPr>
            <a:t>千円増加したが、令和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年度における新型コロナウイルスの影響に伴う税収減少が響き、財政力指数は令和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ポイント減少した。類似団体平均、全国平均、愛知県平均と比べて高い数値は維持している。</a:t>
          </a:r>
        </a:p>
        <a:p>
          <a:r>
            <a:rPr kumimoji="1" lang="ja-JP" altLang="en-US" sz="1300">
              <a:latin typeface="ＭＳ Ｐゴシック" panose="020B0600070205080204" pitchFamily="50" charset="-128"/>
              <a:ea typeface="ＭＳ Ｐゴシック" panose="020B0600070205080204" pitchFamily="50" charset="-128"/>
            </a:rPr>
            <a:t>　今後も、物価高騰による影響等を注視し、これまで以上の事業の効率化と税の徴収強化等により、健全財政の維持に努める。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2F3B3E2-313A-4A7F-9ADD-F101964A5D3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7884C88-51E5-455B-952C-7C08A605736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807AF8CA-268F-4853-A78B-447665882CA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D2303B09-D41D-4437-B340-5B86BBF9403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48CDB6E1-06DD-417B-B67D-3313CFC8E53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E12E3AFA-1B6F-43B0-BCF8-A02034A3D8A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23B0CE7-9380-420C-AE3D-33799552CB3F}"/>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7CD98E4-8FCF-4BFA-99B5-4CADD835D70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45A92C6F-05BE-4DE1-8ABF-C10C3C814FD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22DA572-246A-4BAC-954B-3E03A1AD697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4F5F099-F0F2-43D3-9DF7-BBBCFBC8EAC3}"/>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36E4C0D1-97E8-4EB5-9F2D-B82442F0F0A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29F2C58F-B4E9-4F8D-A013-4C36AD204B2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6B73F80-FA6F-4C25-A195-9C48BC7F2FE3}"/>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4C1CF4-79C7-4486-9C82-D6302B5D364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AF16934-B561-4798-A94F-A8362FB094F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BD929A00-2778-4B62-8B40-65C90963C79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44</xdr:row>
      <xdr:rowOff>113393</xdr:rowOff>
    </xdr:to>
    <xdr:cxnSp macro="">
      <xdr:nvCxnSpPr>
        <xdr:cNvPr id="66" name="直線コネクタ 65">
          <a:extLst>
            <a:ext uri="{FF2B5EF4-FFF2-40B4-BE49-F238E27FC236}">
              <a16:creationId xmlns:a16="http://schemas.microsoft.com/office/drawing/2014/main" id="{076AE670-F30D-4FFB-BD5C-D5C54FCC0DD1}"/>
            </a:ext>
          </a:extLst>
        </xdr:cNvPr>
        <xdr:cNvCxnSpPr/>
      </xdr:nvCxnSpPr>
      <xdr:spPr>
        <a:xfrm flipV="1">
          <a:off x="4953000" y="6398986"/>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7" name="財政力最小値テキスト">
          <a:extLst>
            <a:ext uri="{FF2B5EF4-FFF2-40B4-BE49-F238E27FC236}">
              <a16:creationId xmlns:a16="http://schemas.microsoft.com/office/drawing/2014/main" id="{92132F56-D723-493A-BDBF-943586021F1B}"/>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8" name="直線コネクタ 67">
          <a:extLst>
            <a:ext uri="{FF2B5EF4-FFF2-40B4-BE49-F238E27FC236}">
              <a16:creationId xmlns:a16="http://schemas.microsoft.com/office/drawing/2014/main" id="{80E3462C-6CED-4EE9-8D96-8FA1E32C50CC}"/>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9" name="財政力最大値テキスト">
          <a:extLst>
            <a:ext uri="{FF2B5EF4-FFF2-40B4-BE49-F238E27FC236}">
              <a16:creationId xmlns:a16="http://schemas.microsoft.com/office/drawing/2014/main" id="{CF00306E-7B52-4DDB-8F2D-E6BB80B3B62E}"/>
            </a:ext>
          </a:extLst>
        </xdr:cNvPr>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70" name="直線コネクタ 69">
          <a:extLst>
            <a:ext uri="{FF2B5EF4-FFF2-40B4-BE49-F238E27FC236}">
              <a16:creationId xmlns:a16="http://schemas.microsoft.com/office/drawing/2014/main" id="{58EFB1B5-61EC-472C-B45E-DE6030F00466}"/>
            </a:ext>
          </a:extLst>
        </xdr:cNvPr>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37</xdr:row>
      <xdr:rowOff>55336</xdr:rowOff>
    </xdr:to>
    <xdr:cxnSp macro="">
      <xdr:nvCxnSpPr>
        <xdr:cNvPr id="71" name="直線コネクタ 70">
          <a:extLst>
            <a:ext uri="{FF2B5EF4-FFF2-40B4-BE49-F238E27FC236}">
              <a16:creationId xmlns:a16="http://schemas.microsoft.com/office/drawing/2014/main" id="{35F1DE41-3770-419C-86A6-66A5B5318817}"/>
            </a:ext>
          </a:extLst>
        </xdr:cNvPr>
        <xdr:cNvCxnSpPr/>
      </xdr:nvCxnSpPr>
      <xdr:spPr>
        <a:xfrm>
          <a:off x="4114800" y="627833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8CD2BDC5-ACBE-4F0F-A1AF-C8384296E513}"/>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CC4C46E0-C221-4836-8835-C2A272A6D49B}"/>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71664</xdr:rowOff>
    </xdr:from>
    <xdr:to>
      <xdr:col>19</xdr:col>
      <xdr:colOff>133350</xdr:colOff>
      <xdr:row>36</xdr:row>
      <xdr:rowOff>106136</xdr:rowOff>
    </xdr:to>
    <xdr:cxnSp macro="">
      <xdr:nvCxnSpPr>
        <xdr:cNvPr id="74" name="直線コネクタ 73">
          <a:extLst>
            <a:ext uri="{FF2B5EF4-FFF2-40B4-BE49-F238E27FC236}">
              <a16:creationId xmlns:a16="http://schemas.microsoft.com/office/drawing/2014/main" id="{5150F5C6-8B77-4E22-8817-036BA3575E52}"/>
            </a:ext>
          </a:extLst>
        </xdr:cNvPr>
        <xdr:cNvCxnSpPr/>
      </xdr:nvCxnSpPr>
      <xdr:spPr>
        <a:xfrm>
          <a:off x="3225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5A881E0B-899E-42BA-8E1F-9C86F97F4214}"/>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8D11BB72-486A-4919-97FD-35AE4B33508C}"/>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19957</xdr:rowOff>
    </xdr:from>
    <xdr:to>
      <xdr:col>15</xdr:col>
      <xdr:colOff>82550</xdr:colOff>
      <xdr:row>36</xdr:row>
      <xdr:rowOff>71664</xdr:rowOff>
    </xdr:to>
    <xdr:cxnSp macro="">
      <xdr:nvCxnSpPr>
        <xdr:cNvPr id="77" name="直線コネクタ 76">
          <a:extLst>
            <a:ext uri="{FF2B5EF4-FFF2-40B4-BE49-F238E27FC236}">
              <a16:creationId xmlns:a16="http://schemas.microsoft.com/office/drawing/2014/main" id="{4C243CFF-CE5C-4AAA-A746-2DBEA5C965A3}"/>
            </a:ext>
          </a:extLst>
        </xdr:cNvPr>
        <xdr:cNvCxnSpPr/>
      </xdr:nvCxnSpPr>
      <xdr:spPr>
        <a:xfrm>
          <a:off x="2336800" y="61921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127907</xdr:rowOff>
    </xdr:from>
    <xdr:to>
      <xdr:col>15</xdr:col>
      <xdr:colOff>133350</xdr:colOff>
      <xdr:row>41</xdr:row>
      <xdr:rowOff>58057</xdr:rowOff>
    </xdr:to>
    <xdr:sp macro="" textlink="">
      <xdr:nvSpPr>
        <xdr:cNvPr id="78" name="フローチャート: 判断 77">
          <a:extLst>
            <a:ext uri="{FF2B5EF4-FFF2-40B4-BE49-F238E27FC236}">
              <a16:creationId xmlns:a16="http://schemas.microsoft.com/office/drawing/2014/main" id="{850B5A48-435F-4EA6-BA84-65904A0C6DC8}"/>
            </a:ext>
          </a:extLst>
        </xdr:cNvPr>
        <xdr:cNvSpPr/>
      </xdr:nvSpPr>
      <xdr:spPr>
        <a:xfrm>
          <a:off x="3175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42834</xdr:rowOff>
    </xdr:from>
    <xdr:ext cx="762000" cy="259045"/>
    <xdr:sp macro="" textlink="">
      <xdr:nvSpPr>
        <xdr:cNvPr id="79" name="テキスト ボックス 78">
          <a:extLst>
            <a:ext uri="{FF2B5EF4-FFF2-40B4-BE49-F238E27FC236}">
              <a16:creationId xmlns:a16="http://schemas.microsoft.com/office/drawing/2014/main" id="{3CC6A482-F9F3-408E-A276-ABE444A551BC}"/>
            </a:ext>
          </a:extLst>
        </xdr:cNvPr>
        <xdr:cNvSpPr txBox="1"/>
      </xdr:nvSpPr>
      <xdr:spPr>
        <a:xfrm>
          <a:off x="2844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88900</xdr:rowOff>
    </xdr:to>
    <xdr:cxnSp macro="">
      <xdr:nvCxnSpPr>
        <xdr:cNvPr id="80" name="直線コネクタ 79">
          <a:extLst>
            <a:ext uri="{FF2B5EF4-FFF2-40B4-BE49-F238E27FC236}">
              <a16:creationId xmlns:a16="http://schemas.microsoft.com/office/drawing/2014/main" id="{D9683A57-C57E-4328-9FDB-23D263C7427F}"/>
            </a:ext>
          </a:extLst>
        </xdr:cNvPr>
        <xdr:cNvCxnSpPr/>
      </xdr:nvCxnSpPr>
      <xdr:spPr>
        <a:xfrm flipV="1">
          <a:off x="1447800" y="619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C5417D3D-4634-4D44-B4AA-12CCE74C28A3}"/>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AD7CD326-7E35-4E5E-9774-2D89B41C8796}"/>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3529C1C4-2A4B-4C61-9589-F8C9648D495E}"/>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52F5BD87-C501-425A-903A-FE9FC8DA78CB}"/>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03BDDE2-BF91-4FF3-821B-C4C515AF9CC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0B10055-5947-4CF7-88EE-6C3682D3634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FAA6CA6-E9F8-4AB3-97E7-A345A910956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9EEEDCB9-B3AF-41EE-8847-31B45765B57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3E17F7F-8F84-4432-B4AF-29B91803996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a:extLst>
            <a:ext uri="{FF2B5EF4-FFF2-40B4-BE49-F238E27FC236}">
              <a16:creationId xmlns:a16="http://schemas.microsoft.com/office/drawing/2014/main" id="{4C954551-0C89-4754-9D34-BB4AFC12B4CF}"/>
            </a:ext>
          </a:extLst>
        </xdr:cNvPr>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a:extLst>
            <a:ext uri="{FF2B5EF4-FFF2-40B4-BE49-F238E27FC236}">
              <a16:creationId xmlns:a16="http://schemas.microsoft.com/office/drawing/2014/main" id="{2E3CC1E0-2D6A-4617-91D7-3EFE829CA734}"/>
            </a:ext>
          </a:extLst>
        </xdr:cNvPr>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55336</xdr:rowOff>
    </xdr:from>
    <xdr:to>
      <xdr:col>19</xdr:col>
      <xdr:colOff>184150</xdr:colOff>
      <xdr:row>36</xdr:row>
      <xdr:rowOff>156936</xdr:rowOff>
    </xdr:to>
    <xdr:sp macro="" textlink="">
      <xdr:nvSpPr>
        <xdr:cNvPr id="92" name="楕円 91">
          <a:extLst>
            <a:ext uri="{FF2B5EF4-FFF2-40B4-BE49-F238E27FC236}">
              <a16:creationId xmlns:a16="http://schemas.microsoft.com/office/drawing/2014/main" id="{5AE589F2-567A-4B70-BAD0-4ECCBE0A9827}"/>
            </a:ext>
          </a:extLst>
        </xdr:cNvPr>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167113</xdr:rowOff>
    </xdr:from>
    <xdr:ext cx="736600" cy="259045"/>
    <xdr:sp macro="" textlink="">
      <xdr:nvSpPr>
        <xdr:cNvPr id="93" name="テキスト ボックス 92">
          <a:extLst>
            <a:ext uri="{FF2B5EF4-FFF2-40B4-BE49-F238E27FC236}">
              <a16:creationId xmlns:a16="http://schemas.microsoft.com/office/drawing/2014/main" id="{4760D7AE-DF21-42A5-8250-D6368539100A}"/>
            </a:ext>
          </a:extLst>
        </xdr:cNvPr>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20864</xdr:rowOff>
    </xdr:from>
    <xdr:to>
      <xdr:col>15</xdr:col>
      <xdr:colOff>133350</xdr:colOff>
      <xdr:row>36</xdr:row>
      <xdr:rowOff>122464</xdr:rowOff>
    </xdr:to>
    <xdr:sp macro="" textlink="">
      <xdr:nvSpPr>
        <xdr:cNvPr id="94" name="楕円 93">
          <a:extLst>
            <a:ext uri="{FF2B5EF4-FFF2-40B4-BE49-F238E27FC236}">
              <a16:creationId xmlns:a16="http://schemas.microsoft.com/office/drawing/2014/main" id="{9FA3DAFD-BC6C-47D7-B87F-13E20C8942B3}"/>
            </a:ext>
          </a:extLst>
        </xdr:cNvPr>
        <xdr:cNvSpPr/>
      </xdr:nvSpPr>
      <xdr:spPr>
        <a:xfrm>
          <a:off x="3175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132641</xdr:rowOff>
    </xdr:from>
    <xdr:ext cx="762000" cy="259045"/>
    <xdr:sp macro="" textlink="">
      <xdr:nvSpPr>
        <xdr:cNvPr id="95" name="テキスト ボックス 94">
          <a:extLst>
            <a:ext uri="{FF2B5EF4-FFF2-40B4-BE49-F238E27FC236}">
              <a16:creationId xmlns:a16="http://schemas.microsoft.com/office/drawing/2014/main" id="{0406FFB8-F846-4CEC-9948-25E9D7469491}"/>
            </a:ext>
          </a:extLst>
        </xdr:cNvPr>
        <xdr:cNvSpPr txBox="1"/>
      </xdr:nvSpPr>
      <xdr:spPr>
        <a:xfrm>
          <a:off x="2844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140607</xdr:rowOff>
    </xdr:from>
    <xdr:to>
      <xdr:col>11</xdr:col>
      <xdr:colOff>82550</xdr:colOff>
      <xdr:row>36</xdr:row>
      <xdr:rowOff>70757</xdr:rowOff>
    </xdr:to>
    <xdr:sp macro="" textlink="">
      <xdr:nvSpPr>
        <xdr:cNvPr id="96" name="楕円 95">
          <a:extLst>
            <a:ext uri="{FF2B5EF4-FFF2-40B4-BE49-F238E27FC236}">
              <a16:creationId xmlns:a16="http://schemas.microsoft.com/office/drawing/2014/main" id="{4868DB45-124C-4B98-9FE8-817E61AF13C5}"/>
            </a:ext>
          </a:extLst>
        </xdr:cNvPr>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80934</xdr:rowOff>
    </xdr:from>
    <xdr:ext cx="762000" cy="259045"/>
    <xdr:sp macro="" textlink="">
      <xdr:nvSpPr>
        <xdr:cNvPr id="97" name="テキスト ボックス 96">
          <a:extLst>
            <a:ext uri="{FF2B5EF4-FFF2-40B4-BE49-F238E27FC236}">
              <a16:creationId xmlns:a16="http://schemas.microsoft.com/office/drawing/2014/main" id="{B88D78CB-BC83-4F4A-A16A-A22286517394}"/>
            </a:ext>
          </a:extLst>
        </xdr:cNvPr>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a:extLst>
            <a:ext uri="{FF2B5EF4-FFF2-40B4-BE49-F238E27FC236}">
              <a16:creationId xmlns:a16="http://schemas.microsoft.com/office/drawing/2014/main" id="{2E2D218F-7932-4171-BFF1-27781CFD2513}"/>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9" name="テキスト ボックス 98">
          <a:extLst>
            <a:ext uri="{FF2B5EF4-FFF2-40B4-BE49-F238E27FC236}">
              <a16:creationId xmlns:a16="http://schemas.microsoft.com/office/drawing/2014/main" id="{8BA3DD1E-F7D6-41BE-A437-F002369AFA82}"/>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99974A38-2C6B-4AAA-BCCE-5B28D5907C5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5ECBB7D-8507-4BFF-AC7F-8841613E404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7D7152B-3414-45F2-B13E-7B02D00A4E6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5407362-EEE7-4069-B516-01F599112C4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8602743-B0D3-455A-B719-EE76171910F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25F3446-4E0E-4C87-A1BC-C0122126D31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5EC0BC3-DA7C-46C8-A196-BB2A313B153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DAD068E-C530-47FA-9E7A-CB3340DDF7D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D2AB961-8096-4ED7-9E8B-0FB37A5246E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476D6F9-B3ED-4D62-A591-E45F680C90C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C67F978-8749-4299-AF35-3139A5C32E7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1D4233DA-B845-4E41-9F8C-FD55C2E4077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2ACE2201-D7C5-40DE-97E6-CF67BD52683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年度はコロナ特例の廃止による固定資産税の増加や自動車関連企業の業績回復により地方税が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千円増加したことで、経常収支比率が前年度と比較して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物価高騰による影響、障害者福祉サービス利用者の増加による給付費の増加、大型事業の財源として借入れた市債の償還開始に伴う公債費の増加が見込まれるため、今後も事務事業の見直しや民間委託、指定管理者制度の活用など行政経営改革への取り組みを通じて、健全財政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9950952C-A67F-4239-9C21-83564D15ED2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8FD6B37-E3DE-45A0-B36C-135D13D934B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7DC647B-F8B8-4D7B-9506-A5CFA3F73D9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615DAAAB-E8B0-490B-A6CE-AF94DE562BA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B3ACD4A5-C411-4719-AED9-44B33E92795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86538EB-5CEC-4978-91CF-AB62CE0334D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91CA4E13-ED65-4C8E-8AE5-EE41A79200A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18C216CE-30D7-4390-85EF-D143AE2F2E4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5C1A3E9A-6025-45ED-844A-DBD9822BE43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105E210-9484-4E11-884B-59C9A8B09E5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96C97B0-5C51-4525-ADE9-FC831CF6AC2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833CDD0-0B24-4C53-8569-13215570BBD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6EBE8CA-E2F0-4E61-84BF-C328B5A52B8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47ED76E4-4CE4-4B96-AB2D-3C07F1B03DD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114554</xdr:rowOff>
    </xdr:from>
    <xdr:to>
      <xdr:col>23</xdr:col>
      <xdr:colOff>133350</xdr:colOff>
      <xdr:row>66</xdr:row>
      <xdr:rowOff>19812</xdr:rowOff>
    </xdr:to>
    <xdr:cxnSp macro="">
      <xdr:nvCxnSpPr>
        <xdr:cNvPr id="127" name="直線コネクタ 126">
          <a:extLst>
            <a:ext uri="{FF2B5EF4-FFF2-40B4-BE49-F238E27FC236}">
              <a16:creationId xmlns:a16="http://schemas.microsoft.com/office/drawing/2014/main" id="{A82CC30C-7F73-413F-A88A-76284FCF183C}"/>
            </a:ext>
          </a:extLst>
        </xdr:cNvPr>
        <xdr:cNvCxnSpPr/>
      </xdr:nvCxnSpPr>
      <xdr:spPr>
        <a:xfrm flipV="1">
          <a:off x="4953000" y="10573004"/>
          <a:ext cx="0" cy="762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163339</xdr:rowOff>
    </xdr:from>
    <xdr:ext cx="762000" cy="259045"/>
    <xdr:sp macro="" textlink="">
      <xdr:nvSpPr>
        <xdr:cNvPr id="128" name="財政構造の弾力性最小値テキスト">
          <a:extLst>
            <a:ext uri="{FF2B5EF4-FFF2-40B4-BE49-F238E27FC236}">
              <a16:creationId xmlns:a16="http://schemas.microsoft.com/office/drawing/2014/main" id="{A03569FC-0A5D-40B8-9FEF-84CE9CEF40D3}"/>
            </a:ext>
          </a:extLst>
        </xdr:cNvPr>
        <xdr:cNvSpPr txBox="1"/>
      </xdr:nvSpPr>
      <xdr:spPr>
        <a:xfrm>
          <a:off x="5041900" y="1130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19812</xdr:rowOff>
    </xdr:from>
    <xdr:to>
      <xdr:col>24</xdr:col>
      <xdr:colOff>12700</xdr:colOff>
      <xdr:row>66</xdr:row>
      <xdr:rowOff>19812</xdr:rowOff>
    </xdr:to>
    <xdr:cxnSp macro="">
      <xdr:nvCxnSpPr>
        <xdr:cNvPr id="129" name="直線コネクタ 128">
          <a:extLst>
            <a:ext uri="{FF2B5EF4-FFF2-40B4-BE49-F238E27FC236}">
              <a16:creationId xmlns:a16="http://schemas.microsoft.com/office/drawing/2014/main" id="{FA27E302-906D-4ED4-A2C8-5A0F0A052731}"/>
            </a:ext>
          </a:extLst>
        </xdr:cNvPr>
        <xdr:cNvCxnSpPr/>
      </xdr:nvCxnSpPr>
      <xdr:spPr>
        <a:xfrm>
          <a:off x="4864100" y="1133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29481</xdr:rowOff>
    </xdr:from>
    <xdr:ext cx="762000" cy="259045"/>
    <xdr:sp macro="" textlink="">
      <xdr:nvSpPr>
        <xdr:cNvPr id="130" name="財政構造の弾力性最大値テキスト">
          <a:extLst>
            <a:ext uri="{FF2B5EF4-FFF2-40B4-BE49-F238E27FC236}">
              <a16:creationId xmlns:a16="http://schemas.microsoft.com/office/drawing/2014/main" id="{FF41E09A-54C8-4FCC-94DB-4D328BC10E85}"/>
            </a:ext>
          </a:extLst>
        </xdr:cNvPr>
        <xdr:cNvSpPr txBox="1"/>
      </xdr:nvSpPr>
      <xdr:spPr>
        <a:xfrm>
          <a:off x="5041900" y="103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114554</xdr:rowOff>
    </xdr:from>
    <xdr:to>
      <xdr:col>24</xdr:col>
      <xdr:colOff>12700</xdr:colOff>
      <xdr:row>61</xdr:row>
      <xdr:rowOff>114554</xdr:rowOff>
    </xdr:to>
    <xdr:cxnSp macro="">
      <xdr:nvCxnSpPr>
        <xdr:cNvPr id="131" name="直線コネクタ 130">
          <a:extLst>
            <a:ext uri="{FF2B5EF4-FFF2-40B4-BE49-F238E27FC236}">
              <a16:creationId xmlns:a16="http://schemas.microsoft.com/office/drawing/2014/main" id="{119FB23A-0219-40D3-BF06-2189A55EDE29}"/>
            </a:ext>
          </a:extLst>
        </xdr:cNvPr>
        <xdr:cNvCxnSpPr/>
      </xdr:nvCxnSpPr>
      <xdr:spPr>
        <a:xfrm>
          <a:off x="4864100" y="105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160274</xdr:rowOff>
    </xdr:to>
    <xdr:cxnSp macro="">
      <xdr:nvCxnSpPr>
        <xdr:cNvPr id="132" name="直線コネクタ 131">
          <a:extLst>
            <a:ext uri="{FF2B5EF4-FFF2-40B4-BE49-F238E27FC236}">
              <a16:creationId xmlns:a16="http://schemas.microsoft.com/office/drawing/2014/main" id="{7D29B7FF-D8F8-4C07-B31C-F458571C274E}"/>
            </a:ext>
          </a:extLst>
        </xdr:cNvPr>
        <xdr:cNvCxnSpPr/>
      </xdr:nvCxnSpPr>
      <xdr:spPr>
        <a:xfrm flipV="1">
          <a:off x="4114800" y="1072261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3" name="財政構造の弾力性平均値テキスト">
          <a:extLst>
            <a:ext uri="{FF2B5EF4-FFF2-40B4-BE49-F238E27FC236}">
              <a16:creationId xmlns:a16="http://schemas.microsoft.com/office/drawing/2014/main" id="{26D391F8-D3E3-43D5-AC7A-00CFA9204EDD}"/>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4" name="フローチャート: 判断 133">
          <a:extLst>
            <a:ext uri="{FF2B5EF4-FFF2-40B4-BE49-F238E27FC236}">
              <a16:creationId xmlns:a16="http://schemas.microsoft.com/office/drawing/2014/main" id="{CF80C0A6-6BFC-4F12-AC57-44FCF27340FB}"/>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160274</xdr:rowOff>
    </xdr:to>
    <xdr:cxnSp macro="">
      <xdr:nvCxnSpPr>
        <xdr:cNvPr id="135" name="直線コネクタ 134">
          <a:extLst>
            <a:ext uri="{FF2B5EF4-FFF2-40B4-BE49-F238E27FC236}">
              <a16:creationId xmlns:a16="http://schemas.microsoft.com/office/drawing/2014/main" id="{0592572E-8EC1-4979-8F86-09B6294F5702}"/>
            </a:ext>
          </a:extLst>
        </xdr:cNvPr>
        <xdr:cNvCxnSpPr/>
      </xdr:nvCxnSpPr>
      <xdr:spPr>
        <a:xfrm>
          <a:off x="3225800" y="1061161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148082</xdr:rowOff>
    </xdr:from>
    <xdr:to>
      <xdr:col>19</xdr:col>
      <xdr:colOff>184150</xdr:colOff>
      <xdr:row>63</xdr:row>
      <xdr:rowOff>78232</xdr:rowOff>
    </xdr:to>
    <xdr:sp macro="" textlink="">
      <xdr:nvSpPr>
        <xdr:cNvPr id="136" name="フローチャート: 判断 135">
          <a:extLst>
            <a:ext uri="{FF2B5EF4-FFF2-40B4-BE49-F238E27FC236}">
              <a16:creationId xmlns:a16="http://schemas.microsoft.com/office/drawing/2014/main" id="{E66D86D3-E1B7-4D43-99F7-FCE911681C11}"/>
            </a:ext>
          </a:extLst>
        </xdr:cNvPr>
        <xdr:cNvSpPr/>
      </xdr:nvSpPr>
      <xdr:spPr>
        <a:xfrm>
          <a:off x="4064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37" name="テキスト ボックス 136">
          <a:extLst>
            <a:ext uri="{FF2B5EF4-FFF2-40B4-BE49-F238E27FC236}">
              <a16:creationId xmlns:a16="http://schemas.microsoft.com/office/drawing/2014/main" id="{452F99E9-D09C-42BE-9470-9BF6984F7C1C}"/>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61</xdr:row>
      <xdr:rowOff>153162</xdr:rowOff>
    </xdr:to>
    <xdr:cxnSp macro="">
      <xdr:nvCxnSpPr>
        <xdr:cNvPr id="138" name="直線コネクタ 137">
          <a:extLst>
            <a:ext uri="{FF2B5EF4-FFF2-40B4-BE49-F238E27FC236}">
              <a16:creationId xmlns:a16="http://schemas.microsoft.com/office/drawing/2014/main" id="{1976F4BB-84B9-4F02-AFB8-FEBF1D866BD6}"/>
            </a:ext>
          </a:extLst>
        </xdr:cNvPr>
        <xdr:cNvCxnSpPr/>
      </xdr:nvCxnSpPr>
      <xdr:spPr>
        <a:xfrm>
          <a:off x="2336800" y="1058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140716</xdr:rowOff>
    </xdr:from>
    <xdr:to>
      <xdr:col>15</xdr:col>
      <xdr:colOff>133350</xdr:colOff>
      <xdr:row>64</xdr:row>
      <xdr:rowOff>70866</xdr:rowOff>
    </xdr:to>
    <xdr:sp macro="" textlink="">
      <xdr:nvSpPr>
        <xdr:cNvPr id="139" name="フローチャート: 判断 138">
          <a:extLst>
            <a:ext uri="{FF2B5EF4-FFF2-40B4-BE49-F238E27FC236}">
              <a16:creationId xmlns:a16="http://schemas.microsoft.com/office/drawing/2014/main" id="{14AAEBE7-E154-43A0-AA98-41B6AFE8E413}"/>
            </a:ext>
          </a:extLst>
        </xdr:cNvPr>
        <xdr:cNvSpPr/>
      </xdr:nvSpPr>
      <xdr:spPr>
        <a:xfrm>
          <a:off x="3175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40" name="テキスト ボックス 139">
          <a:extLst>
            <a:ext uri="{FF2B5EF4-FFF2-40B4-BE49-F238E27FC236}">
              <a16:creationId xmlns:a16="http://schemas.microsoft.com/office/drawing/2014/main" id="{82B34EDF-804B-4EF3-B98B-061C20C193DA}"/>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61</xdr:row>
      <xdr:rowOff>124206</xdr:rowOff>
    </xdr:to>
    <xdr:cxnSp macro="">
      <xdr:nvCxnSpPr>
        <xdr:cNvPr id="141" name="直線コネクタ 140">
          <a:extLst>
            <a:ext uri="{FF2B5EF4-FFF2-40B4-BE49-F238E27FC236}">
              <a16:creationId xmlns:a16="http://schemas.microsoft.com/office/drawing/2014/main" id="{3B1CCA85-2F70-49A9-831E-980B134980F2}"/>
            </a:ext>
          </a:extLst>
        </xdr:cNvPr>
        <xdr:cNvCxnSpPr/>
      </xdr:nvCxnSpPr>
      <xdr:spPr>
        <a:xfrm>
          <a:off x="1447800" y="1027379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2" name="フローチャート: 判断 141">
          <a:extLst>
            <a:ext uri="{FF2B5EF4-FFF2-40B4-BE49-F238E27FC236}">
              <a16:creationId xmlns:a16="http://schemas.microsoft.com/office/drawing/2014/main" id="{3311125B-EFBE-49BC-9BCB-F9237E43E53D}"/>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DBEAA2CE-2EAE-4AEF-B846-136D5725544A}"/>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4" name="フローチャート: 判断 143">
          <a:extLst>
            <a:ext uri="{FF2B5EF4-FFF2-40B4-BE49-F238E27FC236}">
              <a16:creationId xmlns:a16="http://schemas.microsoft.com/office/drawing/2014/main" id="{77FF7D02-B8D9-4207-A774-F6F52E5FAA7D}"/>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45" name="テキスト ボックス 144">
          <a:extLst>
            <a:ext uri="{FF2B5EF4-FFF2-40B4-BE49-F238E27FC236}">
              <a16:creationId xmlns:a16="http://schemas.microsoft.com/office/drawing/2014/main" id="{AEBCC2DF-C329-4DCF-AB0A-D0EB29A7286E}"/>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C6D5FEB-E66C-46E2-8310-30FAE70B202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8D4F9BB-B6D7-4000-8B58-9F0CF0A868B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797482A-A577-4F71-90DA-D5C07C718FB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ECE222D-CE6A-419C-AF09-7BAD9A77B62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F4118F7-8E64-445E-91B4-5D8D53A3CA5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FCF0DD63-2416-4A21-91CB-641A47A898C5}"/>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8BBB4ED9-1CCE-4DAE-B5FA-D796D71561E1}"/>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3" name="楕円 152">
          <a:extLst>
            <a:ext uri="{FF2B5EF4-FFF2-40B4-BE49-F238E27FC236}">
              <a16:creationId xmlns:a16="http://schemas.microsoft.com/office/drawing/2014/main" id="{483D6197-F865-4993-B50F-9E624E54BB18}"/>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4" name="テキスト ボックス 153">
          <a:extLst>
            <a:ext uri="{FF2B5EF4-FFF2-40B4-BE49-F238E27FC236}">
              <a16:creationId xmlns:a16="http://schemas.microsoft.com/office/drawing/2014/main" id="{C56DDEFF-8183-48B1-8274-A887970EA29B}"/>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5" name="楕円 154">
          <a:extLst>
            <a:ext uri="{FF2B5EF4-FFF2-40B4-BE49-F238E27FC236}">
              <a16:creationId xmlns:a16="http://schemas.microsoft.com/office/drawing/2014/main" id="{0F1C036D-F221-4E0C-878C-B47DD9AA88BB}"/>
            </a:ext>
          </a:extLst>
        </xdr:cNvPr>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6" name="テキスト ボックス 155">
          <a:extLst>
            <a:ext uri="{FF2B5EF4-FFF2-40B4-BE49-F238E27FC236}">
              <a16:creationId xmlns:a16="http://schemas.microsoft.com/office/drawing/2014/main" id="{015A0C0C-EA27-46C4-92F4-3157B358F955}"/>
            </a:ext>
          </a:extLst>
        </xdr:cNvPr>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7" name="楕円 156">
          <a:extLst>
            <a:ext uri="{FF2B5EF4-FFF2-40B4-BE49-F238E27FC236}">
              <a16:creationId xmlns:a16="http://schemas.microsoft.com/office/drawing/2014/main" id="{9664ADDA-169F-480D-A2E1-9E2D654EA3AD}"/>
            </a:ext>
          </a:extLst>
        </xdr:cNvPr>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8" name="テキスト ボックス 157">
          <a:extLst>
            <a:ext uri="{FF2B5EF4-FFF2-40B4-BE49-F238E27FC236}">
              <a16:creationId xmlns:a16="http://schemas.microsoft.com/office/drawing/2014/main" id="{DACF2916-64D1-496A-889A-78BEF59A9E28}"/>
            </a:ext>
          </a:extLst>
        </xdr:cNvPr>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9" name="楕円 158">
          <a:extLst>
            <a:ext uri="{FF2B5EF4-FFF2-40B4-BE49-F238E27FC236}">
              <a16:creationId xmlns:a16="http://schemas.microsoft.com/office/drawing/2014/main" id="{E2D79E10-CD25-4602-AD47-88A6CB9ED78A}"/>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60" name="テキスト ボックス 159">
          <a:extLst>
            <a:ext uri="{FF2B5EF4-FFF2-40B4-BE49-F238E27FC236}">
              <a16:creationId xmlns:a16="http://schemas.microsoft.com/office/drawing/2014/main" id="{3EEEE829-D8C3-4AA2-BD95-A48304BF7553}"/>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6E5C954-B76F-4402-B8D1-858C54B28C2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0D8117B-9122-40E1-8D41-57925BFBF99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B10581D-02A2-4C7A-95F2-C0B6AF3713B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40AE7F0-C45D-4268-8F32-5FA556D42C6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DD7C786-EDB9-43F9-BA5E-42909A12FCB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17A89F9-0354-4C28-9CC4-96A27FBA543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5227352-6E8B-472C-9CD1-A477D70EC42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71FBA81-18CD-461B-A7C5-4FB77C0F3DD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7354519-E63B-4AA4-9577-CF6E74AE50B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3928DCC-A81E-49E5-A00E-3EE1A619CF1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F9E6688-A787-451E-911E-0F362935938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C1ED3F3-1BF2-48D2-966C-50C5C2378EC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0F512BE-D915-49A3-883F-94AF7D7511A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類似団体平均、全国平均、愛知県平均を超えているのは主に物件費で、</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教育事業に係る経費や、物価高騰の影響による光熱水費が増加していることが要因である。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今後も、行政評価制度等を積極的に活用し、事務事業の見直しを行い、経費削減に努める。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C5BECC9-DA9D-4BE4-959C-60BCDAAA4CE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FDEEB3B-AF53-488B-99D1-E08DDD8E764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10A9AA8-A189-493F-8838-DB8C157F3D2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855044C6-3346-4103-A41C-85A4A4179C6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E5819F12-F22B-4524-BC80-E0984036EE0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93CC2513-618D-4F42-8EBA-22E350CACD3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D19B0C-D3F3-4815-9A36-C80DC2E9A29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DB9B5BF-ECF0-42FD-AD11-64AFD61E6A7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3E20B57-ADA7-4900-A7CB-7340699F337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89D3D8F6-4B53-439B-8FA5-FA1FBCAA2DA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46034B1F-A020-42F4-BD53-A490318727E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9FD5441A-2103-4764-AA95-35A71E5809B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D79D25A-2357-4C14-B4F9-6D20A0CC622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3CB5B0F9-EA1E-460C-B4EE-318A2D0D20C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8942A8A7-1B59-4F3A-963F-54EDE3DAFAB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14BD4C6E-0CF8-442F-9231-645FE4E4F21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90" name="直線コネクタ 189">
          <a:extLst>
            <a:ext uri="{FF2B5EF4-FFF2-40B4-BE49-F238E27FC236}">
              <a16:creationId xmlns:a16="http://schemas.microsoft.com/office/drawing/2014/main" id="{032C214F-5475-4C49-A999-02B8C19B100B}"/>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91" name="人件費・物件費等の状況最小値テキスト">
          <a:extLst>
            <a:ext uri="{FF2B5EF4-FFF2-40B4-BE49-F238E27FC236}">
              <a16:creationId xmlns:a16="http://schemas.microsoft.com/office/drawing/2014/main" id="{36CA8E69-59F8-40B5-ACE7-762B4022485D}"/>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2" name="直線コネクタ 191">
          <a:extLst>
            <a:ext uri="{FF2B5EF4-FFF2-40B4-BE49-F238E27FC236}">
              <a16:creationId xmlns:a16="http://schemas.microsoft.com/office/drawing/2014/main" id="{5F92D3F7-9A68-41AE-9196-6C4D65ED0EEB}"/>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3" name="人件費・物件費等の状況最大値テキスト">
          <a:extLst>
            <a:ext uri="{FF2B5EF4-FFF2-40B4-BE49-F238E27FC236}">
              <a16:creationId xmlns:a16="http://schemas.microsoft.com/office/drawing/2014/main" id="{8E222EAC-7B04-45C5-938B-5A9EF8639A0A}"/>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4" name="直線コネクタ 193">
          <a:extLst>
            <a:ext uri="{FF2B5EF4-FFF2-40B4-BE49-F238E27FC236}">
              <a16:creationId xmlns:a16="http://schemas.microsoft.com/office/drawing/2014/main" id="{E16E3B68-55A2-4FAB-8DA8-6AD90B9F4563}"/>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33038</xdr:rowOff>
    </xdr:from>
    <xdr:to>
      <xdr:col>23</xdr:col>
      <xdr:colOff>133350</xdr:colOff>
      <xdr:row>88</xdr:row>
      <xdr:rowOff>52322</xdr:rowOff>
    </xdr:to>
    <xdr:cxnSp macro="">
      <xdr:nvCxnSpPr>
        <xdr:cNvPr id="195" name="直線コネクタ 194">
          <a:extLst>
            <a:ext uri="{FF2B5EF4-FFF2-40B4-BE49-F238E27FC236}">
              <a16:creationId xmlns:a16="http://schemas.microsoft.com/office/drawing/2014/main" id="{BD2B73ED-7218-4B09-9E49-9EC0B566F946}"/>
            </a:ext>
          </a:extLst>
        </xdr:cNvPr>
        <xdr:cNvCxnSpPr/>
      </xdr:nvCxnSpPr>
      <xdr:spPr>
        <a:xfrm>
          <a:off x="4114800" y="15120638"/>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6" name="人件費・物件費等の状況平均値テキスト">
          <a:extLst>
            <a:ext uri="{FF2B5EF4-FFF2-40B4-BE49-F238E27FC236}">
              <a16:creationId xmlns:a16="http://schemas.microsoft.com/office/drawing/2014/main" id="{294E0F7F-5F44-4058-963C-440665881CAD}"/>
            </a:ext>
          </a:extLst>
        </xdr:cNvPr>
        <xdr:cNvSpPr txBox="1"/>
      </xdr:nvSpPr>
      <xdr:spPr>
        <a:xfrm>
          <a:off x="5041900" y="1439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7" name="フローチャート: 判断 196">
          <a:extLst>
            <a:ext uri="{FF2B5EF4-FFF2-40B4-BE49-F238E27FC236}">
              <a16:creationId xmlns:a16="http://schemas.microsoft.com/office/drawing/2014/main" id="{3D751C2B-C3A8-438A-917B-416841FFF53F}"/>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22634</xdr:rowOff>
    </xdr:from>
    <xdr:to>
      <xdr:col>19</xdr:col>
      <xdr:colOff>133350</xdr:colOff>
      <xdr:row>88</xdr:row>
      <xdr:rowOff>33038</xdr:rowOff>
    </xdr:to>
    <xdr:cxnSp macro="">
      <xdr:nvCxnSpPr>
        <xdr:cNvPr id="198" name="直線コネクタ 197">
          <a:extLst>
            <a:ext uri="{FF2B5EF4-FFF2-40B4-BE49-F238E27FC236}">
              <a16:creationId xmlns:a16="http://schemas.microsoft.com/office/drawing/2014/main" id="{3B049028-9256-4152-9ED2-7737C7855E2A}"/>
            </a:ext>
          </a:extLst>
        </xdr:cNvPr>
        <xdr:cNvCxnSpPr/>
      </xdr:nvCxnSpPr>
      <xdr:spPr>
        <a:xfrm>
          <a:off x="3225800" y="14767334"/>
          <a:ext cx="889000" cy="3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9" name="フローチャート: 判断 198">
          <a:extLst>
            <a:ext uri="{FF2B5EF4-FFF2-40B4-BE49-F238E27FC236}">
              <a16:creationId xmlns:a16="http://schemas.microsoft.com/office/drawing/2014/main" id="{6E6926CF-FD8E-4B37-9786-40228BEE06BE}"/>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200" name="テキスト ボックス 199">
          <a:extLst>
            <a:ext uri="{FF2B5EF4-FFF2-40B4-BE49-F238E27FC236}">
              <a16:creationId xmlns:a16="http://schemas.microsoft.com/office/drawing/2014/main" id="{E9BBB5C1-0750-4D42-86A2-4FBF4F8DEDC9}"/>
            </a:ext>
          </a:extLst>
        </xdr:cNvPr>
        <xdr:cNvSpPr txBox="1"/>
      </xdr:nvSpPr>
      <xdr:spPr>
        <a:xfrm>
          <a:off x="3733800" y="1425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76552</xdr:rowOff>
    </xdr:from>
    <xdr:to>
      <xdr:col>15</xdr:col>
      <xdr:colOff>82550</xdr:colOff>
      <xdr:row>86</xdr:row>
      <xdr:rowOff>22634</xdr:rowOff>
    </xdr:to>
    <xdr:cxnSp macro="">
      <xdr:nvCxnSpPr>
        <xdr:cNvPr id="201" name="直線コネクタ 200">
          <a:extLst>
            <a:ext uri="{FF2B5EF4-FFF2-40B4-BE49-F238E27FC236}">
              <a16:creationId xmlns:a16="http://schemas.microsoft.com/office/drawing/2014/main" id="{AE02552A-57CA-46B0-8F80-01737DDBAC5B}"/>
            </a:ext>
          </a:extLst>
        </xdr:cNvPr>
        <xdr:cNvCxnSpPr/>
      </xdr:nvCxnSpPr>
      <xdr:spPr>
        <a:xfrm>
          <a:off x="2336800" y="14649802"/>
          <a:ext cx="889000" cy="1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2" name="フローチャート: 判断 201">
          <a:extLst>
            <a:ext uri="{FF2B5EF4-FFF2-40B4-BE49-F238E27FC236}">
              <a16:creationId xmlns:a16="http://schemas.microsoft.com/office/drawing/2014/main" id="{5DA2A0B6-ACC0-4660-9552-4DC17A4E36E7}"/>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3" name="テキスト ボックス 202">
          <a:extLst>
            <a:ext uri="{FF2B5EF4-FFF2-40B4-BE49-F238E27FC236}">
              <a16:creationId xmlns:a16="http://schemas.microsoft.com/office/drawing/2014/main" id="{945A5CCB-757A-422C-8844-57A0229BF213}"/>
            </a:ext>
          </a:extLst>
        </xdr:cNvPr>
        <xdr:cNvSpPr txBox="1"/>
      </xdr:nvSpPr>
      <xdr:spPr>
        <a:xfrm>
          <a:off x="2844800" y="140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41743</xdr:rowOff>
    </xdr:from>
    <xdr:to>
      <xdr:col>11</xdr:col>
      <xdr:colOff>31750</xdr:colOff>
      <xdr:row>85</xdr:row>
      <xdr:rowOff>76552</xdr:rowOff>
    </xdr:to>
    <xdr:cxnSp macro="">
      <xdr:nvCxnSpPr>
        <xdr:cNvPr id="204" name="直線コネクタ 203">
          <a:extLst>
            <a:ext uri="{FF2B5EF4-FFF2-40B4-BE49-F238E27FC236}">
              <a16:creationId xmlns:a16="http://schemas.microsoft.com/office/drawing/2014/main" id="{ABAC4A4A-1AC3-4DDB-8EF7-4DD2EB3011D4}"/>
            </a:ext>
          </a:extLst>
        </xdr:cNvPr>
        <xdr:cNvCxnSpPr/>
      </xdr:nvCxnSpPr>
      <xdr:spPr>
        <a:xfrm>
          <a:off x="1447800" y="14614993"/>
          <a:ext cx="8890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37855</xdr:rowOff>
    </xdr:from>
    <xdr:to>
      <xdr:col>11</xdr:col>
      <xdr:colOff>82550</xdr:colOff>
      <xdr:row>82</xdr:row>
      <xdr:rowOff>139455</xdr:rowOff>
    </xdr:to>
    <xdr:sp macro="" textlink="">
      <xdr:nvSpPr>
        <xdr:cNvPr id="205" name="フローチャート: 判断 204">
          <a:extLst>
            <a:ext uri="{FF2B5EF4-FFF2-40B4-BE49-F238E27FC236}">
              <a16:creationId xmlns:a16="http://schemas.microsoft.com/office/drawing/2014/main" id="{9424B4BF-8A56-4153-86F3-A634D409B71D}"/>
            </a:ext>
          </a:extLst>
        </xdr:cNvPr>
        <xdr:cNvSpPr/>
      </xdr:nvSpPr>
      <xdr:spPr>
        <a:xfrm>
          <a:off x="2286000" y="140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149632</xdr:rowOff>
    </xdr:from>
    <xdr:ext cx="762000" cy="259045"/>
    <xdr:sp macro="" textlink="">
      <xdr:nvSpPr>
        <xdr:cNvPr id="206" name="テキスト ボックス 205">
          <a:extLst>
            <a:ext uri="{FF2B5EF4-FFF2-40B4-BE49-F238E27FC236}">
              <a16:creationId xmlns:a16="http://schemas.microsoft.com/office/drawing/2014/main" id="{2B17C1FD-484C-4016-97F3-067DE9B01212}"/>
            </a:ext>
          </a:extLst>
        </xdr:cNvPr>
        <xdr:cNvSpPr txBox="1"/>
      </xdr:nvSpPr>
      <xdr:spPr>
        <a:xfrm>
          <a:off x="1955800" y="138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127122</xdr:rowOff>
    </xdr:from>
    <xdr:to>
      <xdr:col>7</xdr:col>
      <xdr:colOff>31750</xdr:colOff>
      <xdr:row>82</xdr:row>
      <xdr:rowOff>57272</xdr:rowOff>
    </xdr:to>
    <xdr:sp macro="" textlink="">
      <xdr:nvSpPr>
        <xdr:cNvPr id="207" name="フローチャート: 判断 206">
          <a:extLst>
            <a:ext uri="{FF2B5EF4-FFF2-40B4-BE49-F238E27FC236}">
              <a16:creationId xmlns:a16="http://schemas.microsoft.com/office/drawing/2014/main" id="{DF7A68D0-2D14-49B1-B86C-3A3FF289C56C}"/>
            </a:ext>
          </a:extLst>
        </xdr:cNvPr>
        <xdr:cNvSpPr/>
      </xdr:nvSpPr>
      <xdr:spPr>
        <a:xfrm>
          <a:off x="1397000" y="140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67449</xdr:rowOff>
    </xdr:from>
    <xdr:ext cx="762000" cy="259045"/>
    <xdr:sp macro="" textlink="">
      <xdr:nvSpPr>
        <xdr:cNvPr id="208" name="テキスト ボックス 207">
          <a:extLst>
            <a:ext uri="{FF2B5EF4-FFF2-40B4-BE49-F238E27FC236}">
              <a16:creationId xmlns:a16="http://schemas.microsoft.com/office/drawing/2014/main" id="{AF808EB6-2146-4FA0-994D-7A7D17089CD7}"/>
            </a:ext>
          </a:extLst>
        </xdr:cNvPr>
        <xdr:cNvSpPr txBox="1"/>
      </xdr:nvSpPr>
      <xdr:spPr>
        <a:xfrm>
          <a:off x="1066800" y="137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C8387F6-A34F-4CD4-AC93-072C72C07A9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2187281-94BB-4200-B9E5-B50DBEB0E6A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57E74DC-75E5-4105-8465-E7D61B1240C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044966-DA74-4DA0-9FB4-78A9B879BDC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993EF4E-CA65-4CD8-B923-25D866DDCE8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1522</xdr:rowOff>
    </xdr:from>
    <xdr:to>
      <xdr:col>23</xdr:col>
      <xdr:colOff>184150</xdr:colOff>
      <xdr:row>88</xdr:row>
      <xdr:rowOff>103122</xdr:rowOff>
    </xdr:to>
    <xdr:sp macro="" textlink="">
      <xdr:nvSpPr>
        <xdr:cNvPr id="214" name="楕円 213">
          <a:extLst>
            <a:ext uri="{FF2B5EF4-FFF2-40B4-BE49-F238E27FC236}">
              <a16:creationId xmlns:a16="http://schemas.microsoft.com/office/drawing/2014/main" id="{9928397F-B6CC-4850-9C47-7CCD12AC57A1}"/>
            </a:ext>
          </a:extLst>
        </xdr:cNvPr>
        <xdr:cNvSpPr/>
      </xdr:nvSpPr>
      <xdr:spPr>
        <a:xfrm>
          <a:off x="4902200" y="150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68849</xdr:rowOff>
    </xdr:from>
    <xdr:ext cx="762000" cy="259045"/>
    <xdr:sp macro="" textlink="">
      <xdr:nvSpPr>
        <xdr:cNvPr id="215" name="人件費・物件費等の状況該当値テキスト">
          <a:extLst>
            <a:ext uri="{FF2B5EF4-FFF2-40B4-BE49-F238E27FC236}">
              <a16:creationId xmlns:a16="http://schemas.microsoft.com/office/drawing/2014/main" id="{36CBD99E-DEEE-4B36-855C-DBE3D9392D9A}"/>
            </a:ext>
          </a:extLst>
        </xdr:cNvPr>
        <xdr:cNvSpPr txBox="1"/>
      </xdr:nvSpPr>
      <xdr:spPr>
        <a:xfrm>
          <a:off x="5041900" y="149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153688</xdr:rowOff>
    </xdr:from>
    <xdr:to>
      <xdr:col>19</xdr:col>
      <xdr:colOff>184150</xdr:colOff>
      <xdr:row>88</xdr:row>
      <xdr:rowOff>83838</xdr:rowOff>
    </xdr:to>
    <xdr:sp macro="" textlink="">
      <xdr:nvSpPr>
        <xdr:cNvPr id="216" name="楕円 215">
          <a:extLst>
            <a:ext uri="{FF2B5EF4-FFF2-40B4-BE49-F238E27FC236}">
              <a16:creationId xmlns:a16="http://schemas.microsoft.com/office/drawing/2014/main" id="{5EF240AC-1214-4242-B97D-DC93F0FDE182}"/>
            </a:ext>
          </a:extLst>
        </xdr:cNvPr>
        <xdr:cNvSpPr/>
      </xdr:nvSpPr>
      <xdr:spPr>
        <a:xfrm>
          <a:off x="4064000" y="15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68615</xdr:rowOff>
    </xdr:from>
    <xdr:ext cx="736600" cy="259045"/>
    <xdr:sp macro="" textlink="">
      <xdr:nvSpPr>
        <xdr:cNvPr id="217" name="テキスト ボックス 216">
          <a:extLst>
            <a:ext uri="{FF2B5EF4-FFF2-40B4-BE49-F238E27FC236}">
              <a16:creationId xmlns:a16="http://schemas.microsoft.com/office/drawing/2014/main" id="{83992DEE-33DB-4742-A701-55389D3F7EF0}"/>
            </a:ext>
          </a:extLst>
        </xdr:cNvPr>
        <xdr:cNvSpPr txBox="1"/>
      </xdr:nvSpPr>
      <xdr:spPr>
        <a:xfrm>
          <a:off x="3733800" y="1515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143284</xdr:rowOff>
    </xdr:from>
    <xdr:to>
      <xdr:col>15</xdr:col>
      <xdr:colOff>133350</xdr:colOff>
      <xdr:row>86</xdr:row>
      <xdr:rowOff>73434</xdr:rowOff>
    </xdr:to>
    <xdr:sp macro="" textlink="">
      <xdr:nvSpPr>
        <xdr:cNvPr id="218" name="楕円 217">
          <a:extLst>
            <a:ext uri="{FF2B5EF4-FFF2-40B4-BE49-F238E27FC236}">
              <a16:creationId xmlns:a16="http://schemas.microsoft.com/office/drawing/2014/main" id="{C9397BB8-DF63-4AF5-A551-BF05639233CA}"/>
            </a:ext>
          </a:extLst>
        </xdr:cNvPr>
        <xdr:cNvSpPr/>
      </xdr:nvSpPr>
      <xdr:spPr>
        <a:xfrm>
          <a:off x="3175000" y="147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58211</xdr:rowOff>
    </xdr:from>
    <xdr:ext cx="762000" cy="259045"/>
    <xdr:sp macro="" textlink="">
      <xdr:nvSpPr>
        <xdr:cNvPr id="219" name="テキスト ボックス 218">
          <a:extLst>
            <a:ext uri="{FF2B5EF4-FFF2-40B4-BE49-F238E27FC236}">
              <a16:creationId xmlns:a16="http://schemas.microsoft.com/office/drawing/2014/main" id="{15164050-AD3A-4D4B-8173-30588B732E49}"/>
            </a:ext>
          </a:extLst>
        </xdr:cNvPr>
        <xdr:cNvSpPr txBox="1"/>
      </xdr:nvSpPr>
      <xdr:spPr>
        <a:xfrm>
          <a:off x="2844800" y="148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25752</xdr:rowOff>
    </xdr:from>
    <xdr:to>
      <xdr:col>11</xdr:col>
      <xdr:colOff>82550</xdr:colOff>
      <xdr:row>85</xdr:row>
      <xdr:rowOff>127352</xdr:rowOff>
    </xdr:to>
    <xdr:sp macro="" textlink="">
      <xdr:nvSpPr>
        <xdr:cNvPr id="220" name="楕円 219">
          <a:extLst>
            <a:ext uri="{FF2B5EF4-FFF2-40B4-BE49-F238E27FC236}">
              <a16:creationId xmlns:a16="http://schemas.microsoft.com/office/drawing/2014/main" id="{D0CD3671-45BB-4AAF-8107-06DC9736E8BC}"/>
            </a:ext>
          </a:extLst>
        </xdr:cNvPr>
        <xdr:cNvSpPr/>
      </xdr:nvSpPr>
      <xdr:spPr>
        <a:xfrm>
          <a:off x="2286000" y="14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112129</xdr:rowOff>
    </xdr:from>
    <xdr:ext cx="762000" cy="259045"/>
    <xdr:sp macro="" textlink="">
      <xdr:nvSpPr>
        <xdr:cNvPr id="221" name="テキスト ボックス 220">
          <a:extLst>
            <a:ext uri="{FF2B5EF4-FFF2-40B4-BE49-F238E27FC236}">
              <a16:creationId xmlns:a16="http://schemas.microsoft.com/office/drawing/2014/main" id="{E98A7218-D8E5-44AF-84C3-B889CEAF0608}"/>
            </a:ext>
          </a:extLst>
        </xdr:cNvPr>
        <xdr:cNvSpPr txBox="1"/>
      </xdr:nvSpPr>
      <xdr:spPr>
        <a:xfrm>
          <a:off x="1955800" y="1468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162393</xdr:rowOff>
    </xdr:from>
    <xdr:to>
      <xdr:col>7</xdr:col>
      <xdr:colOff>31750</xdr:colOff>
      <xdr:row>85</xdr:row>
      <xdr:rowOff>92543</xdr:rowOff>
    </xdr:to>
    <xdr:sp macro="" textlink="">
      <xdr:nvSpPr>
        <xdr:cNvPr id="222" name="楕円 221">
          <a:extLst>
            <a:ext uri="{FF2B5EF4-FFF2-40B4-BE49-F238E27FC236}">
              <a16:creationId xmlns:a16="http://schemas.microsoft.com/office/drawing/2014/main" id="{54004D80-5511-4730-9BD2-6F3E9001FDF1}"/>
            </a:ext>
          </a:extLst>
        </xdr:cNvPr>
        <xdr:cNvSpPr/>
      </xdr:nvSpPr>
      <xdr:spPr>
        <a:xfrm>
          <a:off x="1397000" y="145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77320</xdr:rowOff>
    </xdr:from>
    <xdr:ext cx="762000" cy="259045"/>
    <xdr:sp macro="" textlink="">
      <xdr:nvSpPr>
        <xdr:cNvPr id="223" name="テキスト ボックス 222">
          <a:extLst>
            <a:ext uri="{FF2B5EF4-FFF2-40B4-BE49-F238E27FC236}">
              <a16:creationId xmlns:a16="http://schemas.microsoft.com/office/drawing/2014/main" id="{28255809-E72E-4734-B8FC-D3CE346D4DE4}"/>
            </a:ext>
          </a:extLst>
        </xdr:cNvPr>
        <xdr:cNvSpPr txBox="1"/>
      </xdr:nvSpPr>
      <xdr:spPr>
        <a:xfrm>
          <a:off x="1066800" y="146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96AC57E-0D7B-4015-9FCB-F94A64052AA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50D87D83-6C30-4F02-8663-D87FC6EBB60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1A3CED9C-7685-4745-9502-09013ABF39A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19E89BE1-741B-455F-B278-7C7C8DB9ABD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02F0113-9143-48CD-AA26-E7A84F9D312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AAAE0610-0729-49B6-B047-3C1F65266FC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1BB71D32-6CAE-4303-A8BA-AAD936A1FDE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52C8DEA1-31A9-4B13-84ED-D37F59467F4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F1ACF555-9F78-4FF8-A059-8448CA8A922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A4848068-CC00-4B40-8A73-360E87E5088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ACE1C565-4078-43D8-80E4-E4069DAB3E0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7D652E4D-89FF-47F8-9808-2366E6DBC66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F42CF19-3E35-4ADB-93E4-81DAB7DE826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本市は人事院勧告に準拠した給料表を使用しており、毎年度職員構成による数値の変動があるものの、概ね国と同水準を維持している。近隣市町村との均衡を保ちながら、引き続き適正化を図っていく。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98E2875-F2ED-470C-9659-0893F59A2B9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D8614843-898D-46CE-BE63-C1A654789A0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384D57B3-DE8F-468E-A4B3-57F7BF53B9A5}"/>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73168190-42AF-4B40-825A-C1544CBD1E9C}"/>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9A7024AB-BA11-408D-8594-1D5B7915B04A}"/>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7A736008-CF92-462C-98EC-C49418717752}"/>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D8D7C107-5285-4395-9433-75B1AA942A72}"/>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43C972A0-5152-4F9C-8154-36CBD478E3B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265C599F-491C-4F2A-9106-351DB31BE9AE}"/>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1399FEE6-BB99-4A14-B7CA-CBE5BC6066C2}"/>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F736E8B-8B51-4F6B-8FF6-FBF1D63962B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0FEB22F-C07F-4B7F-860E-0571A021CDB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B84D9D0-9DA7-44D3-8C7D-ACC4CC56D1E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75F79E87-DA0E-49C5-A748-52D52657D94B}"/>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64AF8E9D-4C9A-4CA3-8623-4CDB5652CFA1}"/>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8FAD82F9-DF6C-4908-AF0E-1DC06ACBA3AB}"/>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3" name="給与水準   （国との比較）最大値テキスト">
          <a:extLst>
            <a:ext uri="{FF2B5EF4-FFF2-40B4-BE49-F238E27FC236}">
              <a16:creationId xmlns:a16="http://schemas.microsoft.com/office/drawing/2014/main" id="{1C9C5B33-8899-4F5A-8C97-2DAF404D7950}"/>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4" name="直線コネクタ 253">
          <a:extLst>
            <a:ext uri="{FF2B5EF4-FFF2-40B4-BE49-F238E27FC236}">
              <a16:creationId xmlns:a16="http://schemas.microsoft.com/office/drawing/2014/main" id="{0A2F3E27-3D71-48B2-9BE5-763C691A58BB}"/>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86</xdr:row>
      <xdr:rowOff>5080</xdr:rowOff>
    </xdr:to>
    <xdr:cxnSp macro="">
      <xdr:nvCxnSpPr>
        <xdr:cNvPr id="255" name="直線コネクタ 254">
          <a:extLst>
            <a:ext uri="{FF2B5EF4-FFF2-40B4-BE49-F238E27FC236}">
              <a16:creationId xmlns:a16="http://schemas.microsoft.com/office/drawing/2014/main" id="{6CE3DE24-F7E4-46C9-8426-B9D2065736F6}"/>
            </a:ext>
          </a:extLst>
        </xdr:cNvPr>
        <xdr:cNvCxnSpPr/>
      </xdr:nvCxnSpPr>
      <xdr:spPr>
        <a:xfrm>
          <a:off x="16179800" y="1465326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a:extLst>
            <a:ext uri="{FF2B5EF4-FFF2-40B4-BE49-F238E27FC236}">
              <a16:creationId xmlns:a16="http://schemas.microsoft.com/office/drawing/2014/main" id="{23D1BAA1-9698-4C67-8B17-235B4747E9D8}"/>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a:extLst>
            <a:ext uri="{FF2B5EF4-FFF2-40B4-BE49-F238E27FC236}">
              <a16:creationId xmlns:a16="http://schemas.microsoft.com/office/drawing/2014/main" id="{FBC703D2-F9E0-481D-BB16-0C0610DC6BE9}"/>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5080</xdr:rowOff>
    </xdr:to>
    <xdr:cxnSp macro="">
      <xdr:nvCxnSpPr>
        <xdr:cNvPr id="258" name="直線コネクタ 257">
          <a:extLst>
            <a:ext uri="{FF2B5EF4-FFF2-40B4-BE49-F238E27FC236}">
              <a16:creationId xmlns:a16="http://schemas.microsoft.com/office/drawing/2014/main" id="{EB04D84E-91BA-4171-81BF-5509EA815DFE}"/>
            </a:ext>
          </a:extLst>
        </xdr:cNvPr>
        <xdr:cNvCxnSpPr/>
      </xdr:nvCxnSpPr>
      <xdr:spPr>
        <a:xfrm flipV="1">
          <a:off x="15290800" y="146532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9" name="フローチャート: 判断 258">
          <a:extLst>
            <a:ext uri="{FF2B5EF4-FFF2-40B4-BE49-F238E27FC236}">
              <a16:creationId xmlns:a16="http://schemas.microsoft.com/office/drawing/2014/main" id="{B3DE5FF9-B12C-4F0B-97B4-4E897EF8A5A3}"/>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60" name="テキスト ボックス 259">
          <a:extLst>
            <a:ext uri="{FF2B5EF4-FFF2-40B4-BE49-F238E27FC236}">
              <a16:creationId xmlns:a16="http://schemas.microsoft.com/office/drawing/2014/main" id="{AA19BC0C-0194-4CB6-A7D1-92C36B716D78}"/>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471BB32C-C73F-48AE-AA06-6B3BF8C1A25D}"/>
            </a:ext>
          </a:extLst>
        </xdr:cNvPr>
        <xdr:cNvCxnSpPr/>
      </xdr:nvCxnSpPr>
      <xdr:spPr>
        <a:xfrm flipV="1">
          <a:off x="14401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2" name="フローチャート: 判断 261">
          <a:extLst>
            <a:ext uri="{FF2B5EF4-FFF2-40B4-BE49-F238E27FC236}">
              <a16:creationId xmlns:a16="http://schemas.microsoft.com/office/drawing/2014/main" id="{C4F76443-6FAA-455F-84EE-257432E35D5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3" name="テキスト ボックス 262">
          <a:extLst>
            <a:ext uri="{FF2B5EF4-FFF2-40B4-BE49-F238E27FC236}">
              <a16:creationId xmlns:a16="http://schemas.microsoft.com/office/drawing/2014/main" id="{9DF0CEE4-204C-4B0D-9D99-3A0FA9407999}"/>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D673CCFB-EE00-4860-9A13-93625AAAE8B7}"/>
            </a:ext>
          </a:extLst>
        </xdr:cNvPr>
        <xdr:cNvCxnSpPr/>
      </xdr:nvCxnSpPr>
      <xdr:spPr>
        <a:xfrm>
          <a:off x="13512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A5541C0F-FBC3-4648-8E22-2BF720DCA8B8}"/>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6BEE391B-A298-42F5-B860-750BAE9BA506}"/>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476AEDDF-52E8-451B-ACB4-99C1C07D2D63}"/>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279D2227-24D1-4445-9517-878F6FCC70FA}"/>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B33CD41-5A55-4C90-9AB4-62A86EB471A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5C07D14-4541-4622-9446-7209B5A5F2C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23EE6B9-58B8-4C33-B3C6-EC2496C8EDD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159F68F-58B0-43AA-A00A-768D107CC8B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79570F1-85C8-40BA-8884-1AEC000BBBE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4" name="楕円 273">
          <a:extLst>
            <a:ext uri="{FF2B5EF4-FFF2-40B4-BE49-F238E27FC236}">
              <a16:creationId xmlns:a16="http://schemas.microsoft.com/office/drawing/2014/main" id="{CB4536DE-49C6-45C4-9BB4-0A6BEEB604A1}"/>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5" name="給与水準   （国との比較）該当値テキスト">
          <a:extLst>
            <a:ext uri="{FF2B5EF4-FFF2-40B4-BE49-F238E27FC236}">
              <a16:creationId xmlns:a16="http://schemas.microsoft.com/office/drawing/2014/main" id="{101E2959-2F11-4236-9360-2769109302D4}"/>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6" name="楕円 275">
          <a:extLst>
            <a:ext uri="{FF2B5EF4-FFF2-40B4-BE49-F238E27FC236}">
              <a16:creationId xmlns:a16="http://schemas.microsoft.com/office/drawing/2014/main" id="{FA3DBD52-FF01-4C14-BF74-D53E1EB4B606}"/>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77" name="テキスト ボックス 276">
          <a:extLst>
            <a:ext uri="{FF2B5EF4-FFF2-40B4-BE49-F238E27FC236}">
              <a16:creationId xmlns:a16="http://schemas.microsoft.com/office/drawing/2014/main" id="{8641264F-D101-4569-8FDD-0882970EFAB6}"/>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a:extLst>
            <a:ext uri="{FF2B5EF4-FFF2-40B4-BE49-F238E27FC236}">
              <a16:creationId xmlns:a16="http://schemas.microsoft.com/office/drawing/2014/main" id="{F7B7B715-5CAE-48F3-9395-FD28E39CA572}"/>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C1897B4F-8FA2-4FA3-8600-64F5FBDD47A7}"/>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68286535-02CA-4A74-96E2-CB9290C5FCD4}"/>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729FEF2A-B430-4909-96B6-D009ECF1D55B}"/>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2" name="楕円 281">
          <a:extLst>
            <a:ext uri="{FF2B5EF4-FFF2-40B4-BE49-F238E27FC236}">
              <a16:creationId xmlns:a16="http://schemas.microsoft.com/office/drawing/2014/main" id="{CC534E83-032C-4E6A-829D-F029BD404F38}"/>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3" name="テキスト ボックス 282">
          <a:extLst>
            <a:ext uri="{FF2B5EF4-FFF2-40B4-BE49-F238E27FC236}">
              <a16:creationId xmlns:a16="http://schemas.microsoft.com/office/drawing/2014/main" id="{8A0EEAC3-4F9C-4E4A-A670-D684635E739C}"/>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E7FAB773-28B8-4A96-9C8E-8BFFB6D08AB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DA27606-1219-4B85-8957-E521AD82D73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79ADB08-3013-4589-9630-ABA6801DF91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0FB9EF3-D97A-4F41-BF2F-35F3DF7F159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C4A7385-F27B-4CE9-843B-CE39EE75100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68ABB263-9640-43FB-9706-DE8C5C7F249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324FEAC-1CB1-4E20-93CB-E8A2B1B348D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73E2487-5D73-458F-AD9D-109A414A6CB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3C5BC09-15FE-4478-9F9E-65AD277495D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19246529-BBB2-43EE-A562-9C93996D235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37DCB06-71A0-4D18-8B35-D894BFE4204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489A410-1969-407C-A73A-AFA8CA8A2C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CBAFA09-CF33-4F98-BA3D-02BBA4B9164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増加傾向ではあるが、類似団体平均をやや上回る程度で、全国及び愛知県の平均を下回る数値である。限られた職員数でも効率的に業務を行い、市民サービスの向上に努める。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E94531A-0A24-4318-B33C-B4B5F349B80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D835560-B574-482D-BD8F-8B94A93BE26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012A4AD-5783-4082-A2EB-7F83AF3D3CD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F4BEC3F0-0DAA-44F6-A866-A2F5779056E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1E24976C-DCD7-4BE7-BA33-79AF83BF597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BB641F0D-F6DA-4673-A0A1-C1769BE30C2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CACCF802-EA63-4427-B3E1-E2B60CCE475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71E935A4-9827-4DA7-89AB-3D288D5219E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69CA84A1-002E-4172-82F4-8A46C348309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4258D97B-5958-4A7D-AF9E-99CB4ED7E9E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CF5E3A4-C419-4FAA-BE18-FE9B2AD7A93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C47D6FDE-B6C7-4353-8793-7DD50AC3B8F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DC0A5CA8-7F0A-4510-BF24-37D678F22F7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EE1B575-A025-41E5-9700-625697E123E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581155AA-BEAE-4802-B5BD-3F0F5A45651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C60B7C3-A044-4412-9F73-A200B0BA68B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3" name="直線コネクタ 312">
          <a:extLst>
            <a:ext uri="{FF2B5EF4-FFF2-40B4-BE49-F238E27FC236}">
              <a16:creationId xmlns:a16="http://schemas.microsoft.com/office/drawing/2014/main" id="{C3262630-2CE0-4954-8FD5-E680E6D38BD3}"/>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4" name="定員管理の状況最小値テキスト">
          <a:extLst>
            <a:ext uri="{FF2B5EF4-FFF2-40B4-BE49-F238E27FC236}">
              <a16:creationId xmlns:a16="http://schemas.microsoft.com/office/drawing/2014/main" id="{044A4A96-03CA-48E8-9CDD-621975D4BCBA}"/>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5" name="直線コネクタ 314">
          <a:extLst>
            <a:ext uri="{FF2B5EF4-FFF2-40B4-BE49-F238E27FC236}">
              <a16:creationId xmlns:a16="http://schemas.microsoft.com/office/drawing/2014/main" id="{C0D86B09-7B57-4335-AC46-F183124D31E6}"/>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6" name="定員管理の状況最大値テキスト">
          <a:extLst>
            <a:ext uri="{FF2B5EF4-FFF2-40B4-BE49-F238E27FC236}">
              <a16:creationId xmlns:a16="http://schemas.microsoft.com/office/drawing/2014/main" id="{28DE2848-E911-4A73-A9BF-535C65E273D5}"/>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7" name="直線コネクタ 316">
          <a:extLst>
            <a:ext uri="{FF2B5EF4-FFF2-40B4-BE49-F238E27FC236}">
              <a16:creationId xmlns:a16="http://schemas.microsoft.com/office/drawing/2014/main" id="{1D9EDC0A-C692-4BD8-8CF7-009656EF4071}"/>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57996</xdr:rowOff>
    </xdr:from>
    <xdr:to>
      <xdr:col>81</xdr:col>
      <xdr:colOff>44450</xdr:colOff>
      <xdr:row>64</xdr:row>
      <xdr:rowOff>71544</xdr:rowOff>
    </xdr:to>
    <xdr:cxnSp macro="">
      <xdr:nvCxnSpPr>
        <xdr:cNvPr id="318" name="直線コネクタ 317">
          <a:extLst>
            <a:ext uri="{FF2B5EF4-FFF2-40B4-BE49-F238E27FC236}">
              <a16:creationId xmlns:a16="http://schemas.microsoft.com/office/drawing/2014/main" id="{752771B8-86B4-43C7-874B-A97EC7E20D0F}"/>
            </a:ext>
          </a:extLst>
        </xdr:cNvPr>
        <xdr:cNvCxnSpPr/>
      </xdr:nvCxnSpPr>
      <xdr:spPr>
        <a:xfrm>
          <a:off x="16179800" y="1085934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9" name="定員管理の状況平均値テキスト">
          <a:extLst>
            <a:ext uri="{FF2B5EF4-FFF2-40B4-BE49-F238E27FC236}">
              <a16:creationId xmlns:a16="http://schemas.microsoft.com/office/drawing/2014/main" id="{714FC6E7-EDD7-40FD-8D2B-31F638AB9B88}"/>
            </a:ext>
          </a:extLst>
        </xdr:cNvPr>
        <xdr:cNvSpPr txBox="1"/>
      </xdr:nvSpPr>
      <xdr:spPr>
        <a:xfrm>
          <a:off x="17106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20" name="フローチャート: 判断 319">
          <a:extLst>
            <a:ext uri="{FF2B5EF4-FFF2-40B4-BE49-F238E27FC236}">
              <a16:creationId xmlns:a16="http://schemas.microsoft.com/office/drawing/2014/main" id="{284B8ED8-19A6-4E60-87A5-EC5F5B13A86F}"/>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57996</xdr:rowOff>
    </xdr:from>
    <xdr:to>
      <xdr:col>77</xdr:col>
      <xdr:colOff>44450</xdr:colOff>
      <xdr:row>63</xdr:row>
      <xdr:rowOff>57996</xdr:rowOff>
    </xdr:to>
    <xdr:cxnSp macro="">
      <xdr:nvCxnSpPr>
        <xdr:cNvPr id="321" name="直線コネクタ 320">
          <a:extLst>
            <a:ext uri="{FF2B5EF4-FFF2-40B4-BE49-F238E27FC236}">
              <a16:creationId xmlns:a16="http://schemas.microsoft.com/office/drawing/2014/main" id="{22269BAF-8150-4205-AEB9-BED35F269AEF}"/>
            </a:ext>
          </a:extLst>
        </xdr:cNvPr>
        <xdr:cNvCxnSpPr/>
      </xdr:nvCxnSpPr>
      <xdr:spPr>
        <a:xfrm>
          <a:off x="15290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2" name="フローチャート: 判断 321">
          <a:extLst>
            <a:ext uri="{FF2B5EF4-FFF2-40B4-BE49-F238E27FC236}">
              <a16:creationId xmlns:a16="http://schemas.microsoft.com/office/drawing/2014/main" id="{CFCEE96D-C84F-47B6-B47E-28101DA18375}"/>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3" name="テキスト ボックス 322">
          <a:extLst>
            <a:ext uri="{FF2B5EF4-FFF2-40B4-BE49-F238E27FC236}">
              <a16:creationId xmlns:a16="http://schemas.microsoft.com/office/drawing/2014/main" id="{47547688-8FC4-4C40-9B46-E33EA405E21B}"/>
            </a:ext>
          </a:extLst>
        </xdr:cNvPr>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63</xdr:row>
      <xdr:rowOff>57996</xdr:rowOff>
    </xdr:to>
    <xdr:cxnSp macro="">
      <xdr:nvCxnSpPr>
        <xdr:cNvPr id="324" name="直線コネクタ 323">
          <a:extLst>
            <a:ext uri="{FF2B5EF4-FFF2-40B4-BE49-F238E27FC236}">
              <a16:creationId xmlns:a16="http://schemas.microsoft.com/office/drawing/2014/main" id="{7FDF1D16-5FA2-4326-9D3F-263B08196F04}"/>
            </a:ext>
          </a:extLst>
        </xdr:cNvPr>
        <xdr:cNvCxnSpPr/>
      </xdr:nvCxnSpPr>
      <xdr:spPr>
        <a:xfrm>
          <a:off x="14401800" y="10666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5" name="フローチャート: 判断 324">
          <a:extLst>
            <a:ext uri="{FF2B5EF4-FFF2-40B4-BE49-F238E27FC236}">
              <a16:creationId xmlns:a16="http://schemas.microsoft.com/office/drawing/2014/main" id="{70AF31EB-A91A-413D-9059-62B07569B4D9}"/>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6" name="テキスト ボックス 325">
          <a:extLst>
            <a:ext uri="{FF2B5EF4-FFF2-40B4-BE49-F238E27FC236}">
              <a16:creationId xmlns:a16="http://schemas.microsoft.com/office/drawing/2014/main" id="{EC90A6F7-0ED9-4E84-A0F3-ACB78E790528}"/>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62</xdr:row>
      <xdr:rowOff>36406</xdr:rowOff>
    </xdr:to>
    <xdr:cxnSp macro="">
      <xdr:nvCxnSpPr>
        <xdr:cNvPr id="327" name="直線コネクタ 326">
          <a:extLst>
            <a:ext uri="{FF2B5EF4-FFF2-40B4-BE49-F238E27FC236}">
              <a16:creationId xmlns:a16="http://schemas.microsoft.com/office/drawing/2014/main" id="{BF65DBC0-9A00-428B-8200-F53495BEDBB9}"/>
            </a:ext>
          </a:extLst>
        </xdr:cNvPr>
        <xdr:cNvCxnSpPr/>
      </xdr:nvCxnSpPr>
      <xdr:spPr>
        <a:xfrm>
          <a:off x="13512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28" name="フローチャート: 判断 327">
          <a:extLst>
            <a:ext uri="{FF2B5EF4-FFF2-40B4-BE49-F238E27FC236}">
              <a16:creationId xmlns:a16="http://schemas.microsoft.com/office/drawing/2014/main" id="{A2EB93A5-BEC1-45E6-AAD3-A6A40EE60D9C}"/>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29" name="テキスト ボックス 328">
          <a:extLst>
            <a:ext uri="{FF2B5EF4-FFF2-40B4-BE49-F238E27FC236}">
              <a16:creationId xmlns:a16="http://schemas.microsoft.com/office/drawing/2014/main" id="{C2519BC2-AD24-4849-B60E-E02BCE0C26CB}"/>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0" name="フローチャート: 判断 329">
          <a:extLst>
            <a:ext uri="{FF2B5EF4-FFF2-40B4-BE49-F238E27FC236}">
              <a16:creationId xmlns:a16="http://schemas.microsoft.com/office/drawing/2014/main" id="{0642165B-255F-4C49-9056-0F5E1A043054}"/>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1" name="テキスト ボックス 330">
          <a:extLst>
            <a:ext uri="{FF2B5EF4-FFF2-40B4-BE49-F238E27FC236}">
              <a16:creationId xmlns:a16="http://schemas.microsoft.com/office/drawing/2014/main" id="{AAB0DAFF-9FE7-45FE-A4B4-9A118E24C84B}"/>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F7144FB-0647-430E-9657-5011785ECAC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4D384FF-8632-4904-AA55-B31208ADBCC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4CBBD7E-7104-47D8-8C81-84637155439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A6368CB-0885-406F-B88F-17DD72D1BC4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0315D40-8146-42F4-85A1-FCEA104EACB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37" name="楕円 336">
          <a:extLst>
            <a:ext uri="{FF2B5EF4-FFF2-40B4-BE49-F238E27FC236}">
              <a16:creationId xmlns:a16="http://schemas.microsoft.com/office/drawing/2014/main" id="{6DBE1AB3-4164-4348-AFF5-B8BB3746B927}"/>
            </a:ext>
          </a:extLst>
        </xdr:cNvPr>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38" name="定員管理の状況該当値テキスト">
          <a:extLst>
            <a:ext uri="{FF2B5EF4-FFF2-40B4-BE49-F238E27FC236}">
              <a16:creationId xmlns:a16="http://schemas.microsoft.com/office/drawing/2014/main" id="{8E837B28-918A-4FDA-B174-13262CF90C0F}"/>
            </a:ext>
          </a:extLst>
        </xdr:cNvPr>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7196</xdr:rowOff>
    </xdr:from>
    <xdr:to>
      <xdr:col>77</xdr:col>
      <xdr:colOff>95250</xdr:colOff>
      <xdr:row>63</xdr:row>
      <xdr:rowOff>108796</xdr:rowOff>
    </xdr:to>
    <xdr:sp macro="" textlink="">
      <xdr:nvSpPr>
        <xdr:cNvPr id="339" name="楕円 338">
          <a:extLst>
            <a:ext uri="{FF2B5EF4-FFF2-40B4-BE49-F238E27FC236}">
              <a16:creationId xmlns:a16="http://schemas.microsoft.com/office/drawing/2014/main" id="{E18D2EBB-F99C-4CF2-9516-215F1F8B762D}"/>
            </a:ext>
          </a:extLst>
        </xdr:cNvPr>
        <xdr:cNvSpPr/>
      </xdr:nvSpPr>
      <xdr:spPr>
        <a:xfrm>
          <a:off x="16129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93573</xdr:rowOff>
    </xdr:from>
    <xdr:ext cx="736600" cy="259045"/>
    <xdr:sp macro="" textlink="">
      <xdr:nvSpPr>
        <xdr:cNvPr id="340" name="テキスト ボックス 339">
          <a:extLst>
            <a:ext uri="{FF2B5EF4-FFF2-40B4-BE49-F238E27FC236}">
              <a16:creationId xmlns:a16="http://schemas.microsoft.com/office/drawing/2014/main" id="{6C81A344-5E62-4766-999C-15D657C57B03}"/>
            </a:ext>
          </a:extLst>
        </xdr:cNvPr>
        <xdr:cNvSpPr txBox="1"/>
      </xdr:nvSpPr>
      <xdr:spPr>
        <a:xfrm>
          <a:off x="15798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7196</xdr:rowOff>
    </xdr:from>
    <xdr:to>
      <xdr:col>73</xdr:col>
      <xdr:colOff>44450</xdr:colOff>
      <xdr:row>63</xdr:row>
      <xdr:rowOff>108796</xdr:rowOff>
    </xdr:to>
    <xdr:sp macro="" textlink="">
      <xdr:nvSpPr>
        <xdr:cNvPr id="341" name="楕円 340">
          <a:extLst>
            <a:ext uri="{FF2B5EF4-FFF2-40B4-BE49-F238E27FC236}">
              <a16:creationId xmlns:a16="http://schemas.microsoft.com/office/drawing/2014/main" id="{58D41663-862F-43A9-B925-7F7240DA06DC}"/>
            </a:ext>
          </a:extLst>
        </xdr:cNvPr>
        <xdr:cNvSpPr/>
      </xdr:nvSpPr>
      <xdr:spPr>
        <a:xfrm>
          <a:off x="15240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93573</xdr:rowOff>
    </xdr:from>
    <xdr:ext cx="762000" cy="259045"/>
    <xdr:sp macro="" textlink="">
      <xdr:nvSpPr>
        <xdr:cNvPr id="342" name="テキスト ボックス 341">
          <a:extLst>
            <a:ext uri="{FF2B5EF4-FFF2-40B4-BE49-F238E27FC236}">
              <a16:creationId xmlns:a16="http://schemas.microsoft.com/office/drawing/2014/main" id="{A3E9F09D-5D3E-4041-85CB-604B6F66EABD}"/>
            </a:ext>
          </a:extLst>
        </xdr:cNvPr>
        <xdr:cNvSpPr txBox="1"/>
      </xdr:nvSpPr>
      <xdr:spPr>
        <a:xfrm>
          <a:off x="14909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3" name="楕円 342">
          <a:extLst>
            <a:ext uri="{FF2B5EF4-FFF2-40B4-BE49-F238E27FC236}">
              <a16:creationId xmlns:a16="http://schemas.microsoft.com/office/drawing/2014/main" id="{4C6282C4-2A83-4BB7-95A5-9A2710BB5FB1}"/>
            </a:ext>
          </a:extLst>
        </xdr:cNvPr>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44" name="テキスト ボックス 343">
          <a:extLst>
            <a:ext uri="{FF2B5EF4-FFF2-40B4-BE49-F238E27FC236}">
              <a16:creationId xmlns:a16="http://schemas.microsoft.com/office/drawing/2014/main" id="{9C137484-9FA8-46E8-8269-D4D8226BCD3B}"/>
            </a:ext>
          </a:extLst>
        </xdr:cNvPr>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5" name="楕円 344">
          <a:extLst>
            <a:ext uri="{FF2B5EF4-FFF2-40B4-BE49-F238E27FC236}">
              <a16:creationId xmlns:a16="http://schemas.microsoft.com/office/drawing/2014/main" id="{2FB74A67-F2C3-42F4-91E5-17CA9C44B873}"/>
            </a:ext>
          </a:extLst>
        </xdr:cNvPr>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6" name="テキスト ボックス 345">
          <a:extLst>
            <a:ext uri="{FF2B5EF4-FFF2-40B4-BE49-F238E27FC236}">
              <a16:creationId xmlns:a16="http://schemas.microsoft.com/office/drawing/2014/main" id="{B33781A6-406C-441F-B03B-6331772139AB}"/>
            </a:ext>
          </a:extLst>
        </xdr:cNvPr>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7FFD6FB-2351-496C-9201-E909F4483E0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21A5F59-2A6D-46E4-B223-6830F2957FD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58AEDCC-4D37-4096-AA0E-E41F08A93C2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D3827F1-8AAF-489F-9E90-59BEFF544FF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D14F28E-C80B-4A50-84F2-F671EC8A242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32D57B9-B32E-4C0F-A86B-2A6ED30E58A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E6351652-3EE7-452A-BE3E-7AEB4048B26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198F0279-4BA7-4759-BF04-A93CB99A533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7D6DBA3-61B9-4DD4-A49A-75BDD7D73FB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FB3F6BF-8BD9-46EF-A9C6-66614208ABA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9BC6E09-8EFC-4DAE-855F-BE4CA4F5B16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B75ABEB-9243-4EF1-88DE-DFB5374B82D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258BCB0-10A4-41F7-A050-3983689AE42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近年の起債抑制策等により、前年同様に類似団体平均、全国平均、愛知県平均を大きく下回る△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大型事業の財源として借り入れた市債の償還開始に伴い、公債費比率は増加することが見込まれる。また、老朽化した校舎等の機能回復を目的とする大規模改造や、中学校体育館への空調設備の整備などの事業において、市債の発行に頼らざるを得ない状況となるが、国・県補助金、基金の活用等により市債の発行を必要最小限に抑え、公債費の増加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7B7EA50-A218-49EE-A7E8-2A60DF7F897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E2A552D-A635-4CDB-BFFC-868021D6961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31B03E3-3D1B-4DBA-8A08-7D0CD0BDB50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025D1D5-DECB-4691-B44A-BE590142003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BE79F7FA-A96D-4B21-8E43-99880622539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2007C1AA-C3A7-4FFD-9A56-4D15C4972E4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1A81BC97-EBD1-434A-B3EA-08F13CB636E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E1274724-3748-4A19-9261-D34B0B0EE06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43FF51FC-E0AA-41B5-ACBA-9F2DFDAB16C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CC599BB9-868C-4691-991C-3A49C4C3BE4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BDDD0A88-DC7B-40A2-88C4-8EB0CE44BF8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3F2CBDE7-B452-41A9-AAA4-5B91642D92B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7BF05A32-50AC-4220-B39B-06518D81C1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8A92CB6-DAEE-4BD8-803A-9B845AF074F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44</xdr:row>
      <xdr:rowOff>44450</xdr:rowOff>
    </xdr:to>
    <xdr:cxnSp macro="">
      <xdr:nvCxnSpPr>
        <xdr:cNvPr id="374" name="直線コネクタ 373">
          <a:extLst>
            <a:ext uri="{FF2B5EF4-FFF2-40B4-BE49-F238E27FC236}">
              <a16:creationId xmlns:a16="http://schemas.microsoft.com/office/drawing/2014/main" id="{E2D65D65-F903-4923-835B-AA9C84C74A8E}"/>
            </a:ext>
          </a:extLst>
        </xdr:cNvPr>
        <xdr:cNvCxnSpPr/>
      </xdr:nvCxnSpPr>
      <xdr:spPr>
        <a:xfrm flipV="1">
          <a:off x="17018000" y="643001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75" name="公債費負担の状況最小値テキスト">
          <a:extLst>
            <a:ext uri="{FF2B5EF4-FFF2-40B4-BE49-F238E27FC236}">
              <a16:creationId xmlns:a16="http://schemas.microsoft.com/office/drawing/2014/main" id="{5E4D90E9-0501-415F-949B-F960B083A0BB}"/>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6" name="直線コネクタ 375">
          <a:extLst>
            <a:ext uri="{FF2B5EF4-FFF2-40B4-BE49-F238E27FC236}">
              <a16:creationId xmlns:a16="http://schemas.microsoft.com/office/drawing/2014/main" id="{5A689963-A7D2-4B5C-96C7-34DA74954BB4}"/>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a:extLst>
            <a:ext uri="{FF2B5EF4-FFF2-40B4-BE49-F238E27FC236}">
              <a16:creationId xmlns:a16="http://schemas.microsoft.com/office/drawing/2014/main" id="{0179BE78-377A-4804-A8EB-3932304E3902}"/>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a:extLst>
            <a:ext uri="{FF2B5EF4-FFF2-40B4-BE49-F238E27FC236}">
              <a16:creationId xmlns:a16="http://schemas.microsoft.com/office/drawing/2014/main" id="{C69BA4DC-081F-4A29-BB65-9B8FB197DB86}"/>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86360</xdr:rowOff>
    </xdr:to>
    <xdr:cxnSp macro="">
      <xdr:nvCxnSpPr>
        <xdr:cNvPr id="379" name="直線コネクタ 378">
          <a:extLst>
            <a:ext uri="{FF2B5EF4-FFF2-40B4-BE49-F238E27FC236}">
              <a16:creationId xmlns:a16="http://schemas.microsoft.com/office/drawing/2014/main" id="{8C3572CE-0F9C-44D0-918B-2996E2D9B3E1}"/>
            </a:ext>
          </a:extLst>
        </xdr:cNvPr>
        <xdr:cNvCxnSpPr/>
      </xdr:nvCxnSpPr>
      <xdr:spPr>
        <a:xfrm>
          <a:off x="16179800" y="6405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0" name="公債費負担の状況平均値テキスト">
          <a:extLst>
            <a:ext uri="{FF2B5EF4-FFF2-40B4-BE49-F238E27FC236}">
              <a16:creationId xmlns:a16="http://schemas.microsoft.com/office/drawing/2014/main" id="{15D823A4-8CBD-4104-A03C-46C6DAEE0BB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1" name="フローチャート: 判断 380">
          <a:extLst>
            <a:ext uri="{FF2B5EF4-FFF2-40B4-BE49-F238E27FC236}">
              <a16:creationId xmlns:a16="http://schemas.microsoft.com/office/drawing/2014/main" id="{761522CF-DBCF-4C90-AD53-9F0F70BCFBE2}"/>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62230</xdr:rowOff>
    </xdr:to>
    <xdr:cxnSp macro="">
      <xdr:nvCxnSpPr>
        <xdr:cNvPr id="382" name="直線コネクタ 381">
          <a:extLst>
            <a:ext uri="{FF2B5EF4-FFF2-40B4-BE49-F238E27FC236}">
              <a16:creationId xmlns:a16="http://schemas.microsoft.com/office/drawing/2014/main" id="{E266D04A-210A-4BCC-895B-FEB75ED2E083}"/>
            </a:ext>
          </a:extLst>
        </xdr:cNvPr>
        <xdr:cNvCxnSpPr/>
      </xdr:nvCxnSpPr>
      <xdr:spPr>
        <a:xfrm>
          <a:off x="15290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3" name="フローチャート: 判断 382">
          <a:extLst>
            <a:ext uri="{FF2B5EF4-FFF2-40B4-BE49-F238E27FC236}">
              <a16:creationId xmlns:a16="http://schemas.microsoft.com/office/drawing/2014/main" id="{22BB8BCB-C95D-4743-A428-1D76B2A9D6D6}"/>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4" name="テキスト ボックス 383">
          <a:extLst>
            <a:ext uri="{FF2B5EF4-FFF2-40B4-BE49-F238E27FC236}">
              <a16:creationId xmlns:a16="http://schemas.microsoft.com/office/drawing/2014/main" id="{BF3C03D4-39A2-458D-8F7F-424F8DD2E3F3}"/>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22013</xdr:rowOff>
    </xdr:to>
    <xdr:cxnSp macro="">
      <xdr:nvCxnSpPr>
        <xdr:cNvPr id="385" name="直線コネクタ 384">
          <a:extLst>
            <a:ext uri="{FF2B5EF4-FFF2-40B4-BE49-F238E27FC236}">
              <a16:creationId xmlns:a16="http://schemas.microsoft.com/office/drawing/2014/main" id="{6C33B3EB-FF10-4B83-9751-1812EBA47472}"/>
            </a:ext>
          </a:extLst>
        </xdr:cNvPr>
        <xdr:cNvCxnSpPr/>
      </xdr:nvCxnSpPr>
      <xdr:spPr>
        <a:xfrm>
          <a:off x="14401800" y="634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19896</xdr:rowOff>
    </xdr:from>
    <xdr:to>
      <xdr:col>73</xdr:col>
      <xdr:colOff>44450</xdr:colOff>
      <xdr:row>40</xdr:row>
      <xdr:rowOff>121496</xdr:rowOff>
    </xdr:to>
    <xdr:sp macro="" textlink="">
      <xdr:nvSpPr>
        <xdr:cNvPr id="386" name="フローチャート: 判断 385">
          <a:extLst>
            <a:ext uri="{FF2B5EF4-FFF2-40B4-BE49-F238E27FC236}">
              <a16:creationId xmlns:a16="http://schemas.microsoft.com/office/drawing/2014/main" id="{711BF48C-DA48-43FB-A1B0-8FFD3A986667}"/>
            </a:ext>
          </a:extLst>
        </xdr:cNvPr>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387" name="テキスト ボックス 386">
          <a:extLst>
            <a:ext uri="{FF2B5EF4-FFF2-40B4-BE49-F238E27FC236}">
              <a16:creationId xmlns:a16="http://schemas.microsoft.com/office/drawing/2014/main" id="{A54CAC0B-60F8-4D2E-BDCA-517A215123B0}"/>
            </a:ext>
          </a:extLst>
        </xdr:cNvPr>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5927</xdr:rowOff>
    </xdr:to>
    <xdr:cxnSp macro="">
      <xdr:nvCxnSpPr>
        <xdr:cNvPr id="388" name="直線コネクタ 387">
          <a:extLst>
            <a:ext uri="{FF2B5EF4-FFF2-40B4-BE49-F238E27FC236}">
              <a16:creationId xmlns:a16="http://schemas.microsoft.com/office/drawing/2014/main" id="{D48A66FF-40FA-467A-A23A-A138CB8CB78C}"/>
            </a:ext>
          </a:extLst>
        </xdr:cNvPr>
        <xdr:cNvCxnSpPr/>
      </xdr:nvCxnSpPr>
      <xdr:spPr>
        <a:xfrm>
          <a:off x="13512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84244</xdr:rowOff>
    </xdr:from>
    <xdr:to>
      <xdr:col>68</xdr:col>
      <xdr:colOff>203200</xdr:colOff>
      <xdr:row>41</xdr:row>
      <xdr:rowOff>14394</xdr:rowOff>
    </xdr:to>
    <xdr:sp macro="" textlink="">
      <xdr:nvSpPr>
        <xdr:cNvPr id="389" name="フローチャート: 判断 388">
          <a:extLst>
            <a:ext uri="{FF2B5EF4-FFF2-40B4-BE49-F238E27FC236}">
              <a16:creationId xmlns:a16="http://schemas.microsoft.com/office/drawing/2014/main" id="{83FD6BAE-D123-407B-B222-393880629F98}"/>
            </a:ext>
          </a:extLst>
        </xdr:cNvPr>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390" name="テキスト ボックス 389">
          <a:extLst>
            <a:ext uri="{FF2B5EF4-FFF2-40B4-BE49-F238E27FC236}">
              <a16:creationId xmlns:a16="http://schemas.microsoft.com/office/drawing/2014/main" id="{047CDE58-67D6-48AE-ADEA-5B7AFE2209C2}"/>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a:extLst>
            <a:ext uri="{FF2B5EF4-FFF2-40B4-BE49-F238E27FC236}">
              <a16:creationId xmlns:a16="http://schemas.microsoft.com/office/drawing/2014/main" id="{BF6B2998-C1EB-4455-9093-9C40502AC791}"/>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DC824B97-79A1-41B2-840B-71C62F82CE35}"/>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8D66FEE8-1007-4700-9DCC-2927DC37C01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8DB0B53-723B-4D45-8234-77189482A61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DBF42EB-C292-4BA7-8AA4-FD78F77F6EA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71C1FD5-3C06-481D-B7C0-CE4E75F956C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2D74D69-79ED-4BC0-AEDE-17E67924935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398" name="楕円 397">
          <a:extLst>
            <a:ext uri="{FF2B5EF4-FFF2-40B4-BE49-F238E27FC236}">
              <a16:creationId xmlns:a16="http://schemas.microsoft.com/office/drawing/2014/main" id="{579EDABC-1E51-4B67-A3BF-FE35AF0CF9C6}"/>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128287</xdr:rowOff>
    </xdr:from>
    <xdr:ext cx="762000" cy="259045"/>
    <xdr:sp macro="" textlink="">
      <xdr:nvSpPr>
        <xdr:cNvPr id="399" name="公債費負担の状況該当値テキスト">
          <a:extLst>
            <a:ext uri="{FF2B5EF4-FFF2-40B4-BE49-F238E27FC236}">
              <a16:creationId xmlns:a16="http://schemas.microsoft.com/office/drawing/2014/main" id="{A4E5E5BF-C74D-4893-A45B-7C5152FC56FD}"/>
            </a:ext>
          </a:extLst>
        </xdr:cNvPr>
        <xdr:cNvSpPr txBox="1"/>
      </xdr:nvSpPr>
      <xdr:spPr>
        <a:xfrm>
          <a:off x="17106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0" name="楕円 399">
          <a:extLst>
            <a:ext uri="{FF2B5EF4-FFF2-40B4-BE49-F238E27FC236}">
              <a16:creationId xmlns:a16="http://schemas.microsoft.com/office/drawing/2014/main" id="{F87525CC-AB33-42C0-BF93-F27EEB868339}"/>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1" name="テキスト ボックス 400">
          <a:extLst>
            <a:ext uri="{FF2B5EF4-FFF2-40B4-BE49-F238E27FC236}">
              <a16:creationId xmlns:a16="http://schemas.microsoft.com/office/drawing/2014/main" id="{76855BEC-956A-4C5A-97F7-A7FBE13314F9}"/>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2" name="楕円 401">
          <a:extLst>
            <a:ext uri="{FF2B5EF4-FFF2-40B4-BE49-F238E27FC236}">
              <a16:creationId xmlns:a16="http://schemas.microsoft.com/office/drawing/2014/main" id="{629DF35D-EAAA-4ABD-BDDD-93815F63D57B}"/>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3" name="テキスト ボックス 402">
          <a:extLst>
            <a:ext uri="{FF2B5EF4-FFF2-40B4-BE49-F238E27FC236}">
              <a16:creationId xmlns:a16="http://schemas.microsoft.com/office/drawing/2014/main" id="{BF3AB14B-41F0-4DEF-A676-C4C8A15FE49B}"/>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4" name="楕円 403">
          <a:extLst>
            <a:ext uri="{FF2B5EF4-FFF2-40B4-BE49-F238E27FC236}">
              <a16:creationId xmlns:a16="http://schemas.microsoft.com/office/drawing/2014/main" id="{38F86F19-E3DD-4CCE-87F7-2139EA3492A0}"/>
            </a:ext>
          </a:extLst>
        </xdr:cNvPr>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05" name="テキスト ボックス 404">
          <a:extLst>
            <a:ext uri="{FF2B5EF4-FFF2-40B4-BE49-F238E27FC236}">
              <a16:creationId xmlns:a16="http://schemas.microsoft.com/office/drawing/2014/main" id="{0AC59CB0-9A00-48B8-AA1E-690223ABD0CB}"/>
            </a:ext>
          </a:extLst>
        </xdr:cNvPr>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06" name="楕円 405">
          <a:extLst>
            <a:ext uri="{FF2B5EF4-FFF2-40B4-BE49-F238E27FC236}">
              <a16:creationId xmlns:a16="http://schemas.microsoft.com/office/drawing/2014/main" id="{1D456103-FDFD-44E5-AD02-B664154FC42C}"/>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EDEA7A09-8BC7-4C99-9301-59223C038313}"/>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303A8393-7823-4185-9B62-C317B8472F5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2C08B68-EC54-42E7-8940-72A8B3E235C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05DF62B-4006-4DD4-9D35-561C718E1DB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BD4AB6F4-90D2-4D74-8FB3-3B03F41E0E6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B8855A1-12D9-4C0A-8E51-CDF6B853BBE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2B80228-C84B-416C-9341-272BE3D4153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7BE2416E-D60E-4804-B4AB-E5FA82D45B1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14C408B-0613-4F2E-98E5-7A513526D8B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42CBF3E9-00C0-42F5-A583-0EF927B7FD5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02DA1B5-DBA1-414B-8A7E-174D7ED7BE4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94CA8C6A-AE3B-4343-BD7D-DE6C62E81A6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0A6CBE8-88A8-4E09-BA05-5596EE29FDE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97BE817-4373-444D-8214-369BF7023B9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年度をピークとし、その後は繰上償還や市債の発行を最小限に留めてきたため、将来負担比率は発生していない。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今後は、老朽化した校舎等の機能回復を目的とする大規模改造や、小中学校体育館への空調設備の整備などの事業において、市債の発行に頼らざるを得ない状況となるが、基金を活用することで起債の抑制を図り、健全財政の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E1B909F-CA8B-4B94-BFF6-FE55F670C39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EF46E71F-DBE3-401F-AF9C-55F7584F893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C63BBD7-2A9D-4B74-8E64-85B5582EEF0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248C5FC1-1A7F-4503-B877-E27ADC05E446}"/>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19763CFB-E785-49E4-A358-636E12A25071}"/>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4208E9D1-06D9-470B-B549-5F2D7D9D6BC6}"/>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BCFFCDB5-10F9-4595-B598-82E407680BB5}"/>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67277EDB-2392-47E6-A002-EB35C3695385}"/>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1A549F5E-8828-42E8-9EEE-905ED9B9D82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2F8DF7CB-AE64-4BF3-95A8-185D60F1727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AE184606-BD3C-468F-B59C-456DFC3F8393}"/>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33859F15-A0B3-45F5-995D-AC749888D9B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A9F60403-2E2D-432A-8851-1A68837865D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C0A63752-B6A4-49D8-8FAE-F8007D4FFC73}"/>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3A87628C-68E2-4506-8A51-1277CFD2FD4A}"/>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65F63B4F-4B19-4AAB-BB57-10108D86D40C}"/>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EF64DA6E-6D96-40D2-AB6B-F378D661948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BE8DE981-778A-43B2-ABFB-622959111993}"/>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9" name="将来負担の状況平均値テキスト">
          <a:extLst>
            <a:ext uri="{FF2B5EF4-FFF2-40B4-BE49-F238E27FC236}">
              <a16:creationId xmlns:a16="http://schemas.microsoft.com/office/drawing/2014/main" id="{43438F31-985C-49E1-B2B8-67842EF4310A}"/>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0" name="フローチャート: 判断 439">
          <a:extLst>
            <a:ext uri="{FF2B5EF4-FFF2-40B4-BE49-F238E27FC236}">
              <a16:creationId xmlns:a16="http://schemas.microsoft.com/office/drawing/2014/main" id="{3FA19C82-7ABB-4558-ADA6-8FE2C85CC74C}"/>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1" name="フローチャート: 判断 440">
          <a:extLst>
            <a:ext uri="{FF2B5EF4-FFF2-40B4-BE49-F238E27FC236}">
              <a16:creationId xmlns:a16="http://schemas.microsoft.com/office/drawing/2014/main" id="{A5E17003-A7D6-4AD4-83F2-51CEDF75AE65}"/>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2" name="テキスト ボックス 441">
          <a:extLst>
            <a:ext uri="{FF2B5EF4-FFF2-40B4-BE49-F238E27FC236}">
              <a16:creationId xmlns:a16="http://schemas.microsoft.com/office/drawing/2014/main" id="{D81246EC-8532-41B5-9C78-48AAACEA66E4}"/>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3" name="フローチャート: 判断 442">
          <a:extLst>
            <a:ext uri="{FF2B5EF4-FFF2-40B4-BE49-F238E27FC236}">
              <a16:creationId xmlns:a16="http://schemas.microsoft.com/office/drawing/2014/main" id="{A0E8D619-B55B-494E-9FD3-616D4B773027}"/>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4" name="テキスト ボックス 443">
          <a:extLst>
            <a:ext uri="{FF2B5EF4-FFF2-40B4-BE49-F238E27FC236}">
              <a16:creationId xmlns:a16="http://schemas.microsoft.com/office/drawing/2014/main" id="{B874C756-1D8A-497D-A1B6-7A6A46CD6111}"/>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xdr:rowOff>
    </xdr:from>
    <xdr:to>
      <xdr:col>68</xdr:col>
      <xdr:colOff>203200</xdr:colOff>
      <xdr:row>14</xdr:row>
      <xdr:rowOff>106426</xdr:rowOff>
    </xdr:to>
    <xdr:sp macro="" textlink="">
      <xdr:nvSpPr>
        <xdr:cNvPr id="445" name="フローチャート: 判断 444">
          <a:extLst>
            <a:ext uri="{FF2B5EF4-FFF2-40B4-BE49-F238E27FC236}">
              <a16:creationId xmlns:a16="http://schemas.microsoft.com/office/drawing/2014/main" id="{0DD38B97-D53D-49D4-A80E-92D3F10B67E7}"/>
            </a:ext>
          </a:extLst>
        </xdr:cNvPr>
        <xdr:cNvSpPr/>
      </xdr:nvSpPr>
      <xdr:spPr>
        <a:xfrm>
          <a:off x="14351000" y="240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116603</xdr:rowOff>
    </xdr:from>
    <xdr:ext cx="762000" cy="259045"/>
    <xdr:sp macro="" textlink="">
      <xdr:nvSpPr>
        <xdr:cNvPr id="446" name="テキスト ボックス 445">
          <a:extLst>
            <a:ext uri="{FF2B5EF4-FFF2-40B4-BE49-F238E27FC236}">
              <a16:creationId xmlns:a16="http://schemas.microsoft.com/office/drawing/2014/main" id="{A77976F7-917E-49D3-9218-9CE8BAA20BB3}"/>
            </a:ext>
          </a:extLst>
        </xdr:cNvPr>
        <xdr:cNvSpPr txBox="1"/>
      </xdr:nvSpPr>
      <xdr:spPr>
        <a:xfrm>
          <a:off x="14020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26060</xdr:rowOff>
    </xdr:from>
    <xdr:to>
      <xdr:col>64</xdr:col>
      <xdr:colOff>152400</xdr:colOff>
      <xdr:row>14</xdr:row>
      <xdr:rowOff>127660</xdr:rowOff>
    </xdr:to>
    <xdr:sp macro="" textlink="">
      <xdr:nvSpPr>
        <xdr:cNvPr id="447" name="フローチャート: 判断 446">
          <a:extLst>
            <a:ext uri="{FF2B5EF4-FFF2-40B4-BE49-F238E27FC236}">
              <a16:creationId xmlns:a16="http://schemas.microsoft.com/office/drawing/2014/main" id="{B0726E7B-EB5D-4DF0-B56B-AA8C95D8136D}"/>
            </a:ext>
          </a:extLst>
        </xdr:cNvPr>
        <xdr:cNvSpPr/>
      </xdr:nvSpPr>
      <xdr:spPr>
        <a:xfrm>
          <a:off x="134620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137837</xdr:rowOff>
    </xdr:from>
    <xdr:ext cx="762000" cy="259045"/>
    <xdr:sp macro="" textlink="">
      <xdr:nvSpPr>
        <xdr:cNvPr id="448" name="テキスト ボックス 447">
          <a:extLst>
            <a:ext uri="{FF2B5EF4-FFF2-40B4-BE49-F238E27FC236}">
              <a16:creationId xmlns:a16="http://schemas.microsoft.com/office/drawing/2014/main" id="{B6EEA556-E47E-4D46-9245-7303EDA89C2B}"/>
            </a:ext>
          </a:extLst>
        </xdr:cNvPr>
        <xdr:cNvSpPr txBox="1"/>
      </xdr:nvSpPr>
      <xdr:spPr>
        <a:xfrm>
          <a:off x="13131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3229F736-9531-4056-8501-EA6CF1E442F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955282-784E-4974-841E-45AB43FB73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EE0D3D2D-3BF0-45E0-9AB3-AD7C2ED99B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0A4696F-3BB3-4C27-8BE1-C0E11CDEB0D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B2901AD-E4B3-4B4E-9C84-09C1B82829D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152,372
147,233
50.39
69,293,393
62,607,011
4,772,171
37,557,931
9,731,744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年度と比較して、職員数及び会計年度任用職員の増加により人件費は増加したが、人件費に係る経常収支比率は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 今後も業務の効率化により人件費の抑制に努める。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37</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95250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31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33</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8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44450</xdr:rowOff>
    </xdr:from>
    <xdr:to>
      <xdr:col>11</xdr:col>
      <xdr:colOff>60325</xdr:colOff>
      <xdr:row>33</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教育事業に係る経費や、物価高騰等による光熱水費の増加により、令和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年度と同水準となった。今後も、行政評価制度を積極的に活用し、事務事業の見直しを行い、経費削減に努める。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106426</xdr:rowOff>
    </xdr:from>
    <xdr:to>
      <xdr:col>82</xdr:col>
      <xdr:colOff>107950</xdr:colOff>
      <xdr:row>21</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706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21</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788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21</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788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33274</xdr:rowOff>
    </xdr:from>
    <xdr:to>
      <xdr:col>69</xdr:col>
      <xdr:colOff>92075</xdr:colOff>
      <xdr:row>21</xdr:row>
      <xdr:rowOff>170434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633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55626</xdr:rowOff>
    </xdr:from>
    <xdr:to>
      <xdr:col>82</xdr:col>
      <xdr:colOff>158750</xdr:colOff>
      <xdr:row>21</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135653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55626</xdr:rowOff>
    </xdr:from>
    <xdr:to>
      <xdr:col>78</xdr:col>
      <xdr:colOff>120650</xdr:colOff>
      <xdr:row>21</xdr:row>
      <xdr:rowOff>157226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142003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74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99060</xdr:rowOff>
    </xdr:from>
    <xdr:to>
      <xdr:col>74</xdr:col>
      <xdr:colOff>31750</xdr:colOff>
      <xdr:row>21</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119634</xdr:rowOff>
    </xdr:from>
    <xdr:to>
      <xdr:col>69</xdr:col>
      <xdr:colOff>142875</xdr:colOff>
      <xdr:row>22</xdr:row>
      <xdr:rowOff>49784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7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34561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80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153924</xdr:rowOff>
    </xdr:from>
    <xdr:to>
      <xdr:col>65</xdr:col>
      <xdr:colOff>53975</xdr:colOff>
      <xdr:row>21</xdr:row>
      <xdr:rowOff>84074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68851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6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年度は、訓練等給付事業の対象者数増加等により扶助費は増加した。扶助費に係る経常収支比率は令和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年度と同値であり、類似団体平均と比較すると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ポイント上回っているが、全国平均及び愛知県平均は下回っている。今後は、高齢者福祉や障害福祉に係る費用が一定の水準で増加するものと思われる。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8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59</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80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0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04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133350</xdr:rowOff>
    </xdr:from>
    <xdr:to>
      <xdr:col>11</xdr:col>
      <xdr:colOff>60325</xdr:colOff>
      <xdr:row>60</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年度は、介護保険会計への繰出金が増加したため、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ポイント増加した。引き続き、類似団体平均、全国平均、愛知県平均を下回っているが、主に国民健康保険会計等の特別会計への繰出金が占めているため、特別会計の健全かつ適切な財政運営に努める。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45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46990</xdr:rowOff>
    </xdr:from>
    <xdr:to>
      <xdr:col>69</xdr:col>
      <xdr:colOff>92075</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13384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61</xdr:row>
      <xdr:rowOff>19050</xdr:rowOff>
    </xdr:from>
    <xdr:to>
      <xdr:col>69</xdr:col>
      <xdr:colOff>142875</xdr:colOff>
      <xdr:row>61</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167640</xdr:rowOff>
    </xdr:from>
    <xdr:to>
      <xdr:col>65</xdr:col>
      <xdr:colOff>53975</xdr:colOff>
      <xdr:row>53</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107967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年度は、一部事務組合（刈谷知立環境組合）への分担金及び下水道事業会計への負担金の減により、令和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福祉サービスに関連する団体への補助等において補助金の増加傾向が見られるため、引き続き経費のチェックを進めるとともに、補助金や負担金等の更なる見直しを図り、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04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113393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41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102507</xdr:rowOff>
    </xdr:from>
    <xdr:to>
      <xdr:col>73</xdr:col>
      <xdr:colOff>180975</xdr:colOff>
      <xdr:row>37</xdr:row>
      <xdr:rowOff>113393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4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80736</xdr:rowOff>
    </xdr:from>
    <xdr:to>
      <xdr:col>69</xdr:col>
      <xdr:colOff>92075</xdr:colOff>
      <xdr:row>37</xdr:row>
      <xdr:rowOff>102507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163484</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53720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62593</xdr:rowOff>
    </xdr:from>
    <xdr:to>
      <xdr:col>74</xdr:col>
      <xdr:colOff>31750</xdr:colOff>
      <xdr:row>37</xdr:row>
      <xdr:rowOff>164193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148970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29936</xdr:rowOff>
    </xdr:from>
    <xdr:to>
      <xdr:col>65</xdr:col>
      <xdr:colOff>53975</xdr:colOff>
      <xdr:row>37</xdr:row>
      <xdr:rowOff>131536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116312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年度末市債残高約</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億円をピークに、その後は繰上償還の実施や市債の発行を最小限に留めてきたことにより、類似団体平均、全国平均、愛知県平均を大きく下回っている。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今後大規模な事業が本格化する中でも、引き続き新規の市債の発行については、必要最小限に抑えることにより、健全な財政運営に努める。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148227</xdr:rowOff>
    </xdr:from>
    <xdr:to>
      <xdr:col>24</xdr:col>
      <xdr:colOff>25400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640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154759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128633</xdr:rowOff>
    </xdr:from>
    <xdr:to>
      <xdr:col>15</xdr:col>
      <xdr:colOff>98425</xdr:colOff>
      <xdr:row>73</xdr:row>
      <xdr:rowOff>135165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6444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115570</xdr:rowOff>
    </xdr:from>
    <xdr:to>
      <xdr:col>11</xdr:col>
      <xdr:colOff>9525</xdr:colOff>
      <xdr:row>73</xdr:row>
      <xdr:rowOff>128633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6314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169273</xdr:rowOff>
    </xdr:from>
    <xdr:to>
      <xdr:col>6</xdr:col>
      <xdr:colOff>171450</xdr:colOff>
      <xdr:row>78</xdr:row>
      <xdr:rowOff>99423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84200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97427</xdr:rowOff>
    </xdr:from>
    <xdr:to>
      <xdr:col>24</xdr:col>
      <xdr:colOff>76200</xdr:colOff>
      <xdr:row>74</xdr:row>
      <xdr:rowOff>27577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103959</xdr:rowOff>
    </xdr:from>
    <xdr:to>
      <xdr:col>20</xdr:col>
      <xdr:colOff>38100</xdr:colOff>
      <xdr:row>74</xdr:row>
      <xdr:rowOff>34109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44286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77833</xdr:rowOff>
    </xdr:from>
    <xdr:to>
      <xdr:col>11</xdr:col>
      <xdr:colOff>60325</xdr:colOff>
      <xdr:row>74</xdr:row>
      <xdr:rowOff>7983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18160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64770</xdr:rowOff>
    </xdr:from>
    <xdr:to>
      <xdr:col>6</xdr:col>
      <xdr:colOff>171450</xdr:colOff>
      <xdr:row>73</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年度は、人件費や扶助費が増加したが、それを上回る地方税の増により、前年度と比較して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ポイント減少した。今後も類似団体の中でも割合の高い物件費について、行政評価制度等を活用し、削減に努める。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138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79</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178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78</xdr:row>
      <xdr:rowOff>21844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1148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8890</xdr:rowOff>
    </xdr:from>
    <xdr:to>
      <xdr:col>29</xdr:col>
      <xdr:colOff>127000</xdr:colOff>
      <xdr:row>14</xdr:row>
      <xdr:rowOff>83299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56815"/>
          <a:ext cx="647700" cy="7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83299</xdr:rowOff>
    </xdr:from>
    <xdr:to>
      <xdr:col>26</xdr:col>
      <xdr:colOff>50800</xdr:colOff>
      <xdr:row>15</xdr:row>
      <xdr:rowOff>24892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1224"/>
          <a:ext cx="698500" cy="11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24892</xdr:rowOff>
    </xdr:from>
    <xdr:to>
      <xdr:col>22</xdr:col>
      <xdr:colOff>114300</xdr:colOff>
      <xdr:row>16</xdr:row>
      <xdr:rowOff>79299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44267"/>
          <a:ext cx="698500" cy="2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79299</xdr:rowOff>
    </xdr:from>
    <xdr:to>
      <xdr:col>18</xdr:col>
      <xdr:colOff>177800</xdr:colOff>
      <xdr:row>16</xdr:row>
      <xdr:rowOff>131115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70124"/>
          <a:ext cx="6985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36652</xdr:rowOff>
    </xdr:from>
    <xdr:to>
      <xdr:col>19</xdr:col>
      <xdr:colOff>38100</xdr:colOff>
      <xdr:row>16</xdr:row>
      <xdr:rowOff>138252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7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123029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115405</xdr:rowOff>
    </xdr:from>
    <xdr:to>
      <xdr:col>15</xdr:col>
      <xdr:colOff>101600</xdr:colOff>
      <xdr:row>17</xdr:row>
      <xdr:rowOff>45555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30332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129540</xdr:rowOff>
    </xdr:from>
    <xdr:to>
      <xdr:col>29</xdr:col>
      <xdr:colOff>177800</xdr:colOff>
      <xdr:row>14</xdr:row>
      <xdr:rowOff>59690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146067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32499</xdr:rowOff>
    </xdr:from>
    <xdr:to>
      <xdr:col>26</xdr:col>
      <xdr:colOff>101600</xdr:colOff>
      <xdr:row>14</xdr:row>
      <xdr:rowOff>134099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144276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4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145542</xdr:rowOff>
    </xdr:from>
    <xdr:to>
      <xdr:col>22</xdr:col>
      <xdr:colOff>165100</xdr:colOff>
      <xdr:row>15</xdr:row>
      <xdr:rowOff>75692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9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85869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6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28499</xdr:rowOff>
    </xdr:from>
    <xdr:to>
      <xdr:col>19</xdr:col>
      <xdr:colOff>38100</xdr:colOff>
      <xdr:row>16</xdr:row>
      <xdr:rowOff>130099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140276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80315</xdr:rowOff>
    </xdr:from>
    <xdr:to>
      <xdr:col>15</xdr:col>
      <xdr:colOff>101600</xdr:colOff>
      <xdr:row>17</xdr:row>
      <xdr:rowOff>10465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20642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202252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192075</xdr:rowOff>
    </xdr:from>
    <xdr:to>
      <xdr:col>29</xdr:col>
      <xdr:colOff>127000</xdr:colOff>
      <xdr:row>37</xdr:row>
      <xdr:rowOff>221945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16775"/>
          <a:ext cx="6477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221945</xdr:rowOff>
    </xdr:from>
    <xdr:to>
      <xdr:col>26</xdr:col>
      <xdr:colOff>50800</xdr:colOff>
      <xdr:row>37</xdr:row>
      <xdr:rowOff>246367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46645"/>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246367</xdr:rowOff>
    </xdr:from>
    <xdr:to>
      <xdr:col>22</xdr:col>
      <xdr:colOff>114300</xdr:colOff>
      <xdr:row>37</xdr:row>
      <xdr:rowOff>288925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71067"/>
          <a:ext cx="6985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288925</xdr:rowOff>
    </xdr:from>
    <xdr:to>
      <xdr:col>18</xdr:col>
      <xdr:colOff>177800</xdr:colOff>
      <xdr:row>37</xdr:row>
      <xdr:rowOff>342112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413625"/>
          <a:ext cx="698500" cy="5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140780</xdr:rowOff>
    </xdr:from>
    <xdr:to>
      <xdr:col>19</xdr:col>
      <xdr:colOff>38100</xdr:colOff>
      <xdr:row>35</xdr:row>
      <xdr:rowOff>242380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252557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171603</xdr:rowOff>
    </xdr:from>
    <xdr:to>
      <xdr:col>15</xdr:col>
      <xdr:colOff>101600</xdr:colOff>
      <xdr:row>35</xdr:row>
      <xdr:rowOff>273203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283380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141275</xdr:rowOff>
    </xdr:from>
    <xdr:to>
      <xdr:col>29</xdr:col>
      <xdr:colOff>177800</xdr:colOff>
      <xdr:row>37</xdr:row>
      <xdr:rowOff>242875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6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49852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7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171145</xdr:rowOff>
    </xdr:from>
    <xdr:to>
      <xdr:col>26</xdr:col>
      <xdr:colOff>101600</xdr:colOff>
      <xdr:row>37</xdr:row>
      <xdr:rowOff>272745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9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257522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82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195567</xdr:rowOff>
    </xdr:from>
    <xdr:to>
      <xdr:col>22</xdr:col>
      <xdr:colOff>165100</xdr:colOff>
      <xdr:row>37</xdr:row>
      <xdr:rowOff>297167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2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281944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238125</xdr:rowOff>
    </xdr:from>
    <xdr:to>
      <xdr:col>19</xdr:col>
      <xdr:colOff>38100</xdr:colOff>
      <xdr:row>37</xdr:row>
      <xdr:rowOff>339725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6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324502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291312</xdr:rowOff>
    </xdr:from>
    <xdr:to>
      <xdr:col>15</xdr:col>
      <xdr:colOff>101600</xdr:colOff>
      <xdr:row>38</xdr:row>
      <xdr:rowOff>50012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41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34789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5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152,372
147,233
50.39
69,293,393
62,607,011
4,772,171
37,557,931
9,731,744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158948</xdr:rowOff>
    </xdr:from>
    <xdr:to>
      <xdr:col>24</xdr:col>
      <xdr:colOff>63500</xdr:colOff>
      <xdr:row>34</xdr:row>
      <xdr:rowOff>73269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16798"/>
          <a:ext cx="8382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73269</xdr:rowOff>
    </xdr:from>
    <xdr:to>
      <xdr:col>19</xdr:col>
      <xdr:colOff>177800</xdr:colOff>
      <xdr:row>35</xdr:row>
      <xdr:rowOff>41859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02569"/>
          <a:ext cx="889000" cy="1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41859</xdr:rowOff>
    </xdr:from>
    <xdr:to>
      <xdr:col>15</xdr:col>
      <xdr:colOff>50800</xdr:colOff>
      <xdr:row>38</xdr:row>
      <xdr:rowOff>78527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2609"/>
          <a:ext cx="889000" cy="5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78527</xdr:rowOff>
    </xdr:from>
    <xdr:to>
      <xdr:col>10</xdr:col>
      <xdr:colOff>114300</xdr:colOff>
      <xdr:row>38</xdr:row>
      <xdr:rowOff>136591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362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126710</xdr:rowOff>
    </xdr:from>
    <xdr:to>
      <xdr:col>10</xdr:col>
      <xdr:colOff>165100</xdr:colOff>
      <xdr:row>37</xdr:row>
      <xdr:rowOff>56860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73387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155697</xdr:rowOff>
    </xdr:from>
    <xdr:to>
      <xdr:col>6</xdr:col>
      <xdr:colOff>38100</xdr:colOff>
      <xdr:row>37</xdr:row>
      <xdr:rowOff>85847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102374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108148</xdr:rowOff>
    </xdr:from>
    <xdr:to>
      <xdr:col>24</xdr:col>
      <xdr:colOff>114300</xdr:colOff>
      <xdr:row>34</xdr:row>
      <xdr:rowOff>38298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86575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22469</xdr:rowOff>
    </xdr:from>
    <xdr:to>
      <xdr:col>20</xdr:col>
      <xdr:colOff>38100</xdr:colOff>
      <xdr:row>34</xdr:row>
      <xdr:rowOff>124069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5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162509</xdr:rowOff>
    </xdr:from>
    <xdr:to>
      <xdr:col>15</xdr:col>
      <xdr:colOff>101600</xdr:colOff>
      <xdr:row>35</xdr:row>
      <xdr:rowOff>92659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83786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0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27727</xdr:rowOff>
    </xdr:from>
    <xdr:to>
      <xdr:col>10</xdr:col>
      <xdr:colOff>165100</xdr:colOff>
      <xdr:row>38</xdr:row>
      <xdr:rowOff>129327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120454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85791</xdr:rowOff>
    </xdr:from>
    <xdr:to>
      <xdr:col>6</xdr:col>
      <xdr:colOff>38100</xdr:colOff>
      <xdr:row>39</xdr:row>
      <xdr:rowOff>15941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7068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138519</xdr:rowOff>
    </xdr:from>
    <xdr:to>
      <xdr:col>24</xdr:col>
      <xdr:colOff>63500</xdr:colOff>
      <xdr:row>49</xdr:row>
      <xdr:rowOff>143548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853956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138519</xdr:rowOff>
    </xdr:from>
    <xdr:to>
      <xdr:col>19</xdr:col>
      <xdr:colOff>177800</xdr:colOff>
      <xdr:row>52</xdr:row>
      <xdr:rowOff>160236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539569"/>
          <a:ext cx="8890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30429</xdr:rowOff>
    </xdr:from>
    <xdr:to>
      <xdr:col>15</xdr:col>
      <xdr:colOff>50800</xdr:colOff>
      <xdr:row>52</xdr:row>
      <xdr:rowOff>160236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8774379"/>
          <a:ext cx="889000" cy="3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30429</xdr:rowOff>
    </xdr:from>
    <xdr:to>
      <xdr:col>10</xdr:col>
      <xdr:colOff>114300</xdr:colOff>
      <xdr:row>51</xdr:row>
      <xdr:rowOff>65367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8774379"/>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163195</xdr:rowOff>
    </xdr:from>
    <xdr:to>
      <xdr:col>10</xdr:col>
      <xdr:colOff>165100</xdr:colOff>
      <xdr:row>57</xdr:row>
      <xdr:rowOff>93345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103911</xdr:rowOff>
    </xdr:from>
    <xdr:to>
      <xdr:col>6</xdr:col>
      <xdr:colOff>38100</xdr:colOff>
      <xdr:row>58</xdr:row>
      <xdr:rowOff>34061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25188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92748</xdr:rowOff>
    </xdr:from>
    <xdr:to>
      <xdr:col>24</xdr:col>
      <xdr:colOff>114300</xdr:colOff>
      <xdr:row>50</xdr:row>
      <xdr:rowOff>22898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4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45775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4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87719</xdr:rowOff>
    </xdr:from>
    <xdr:to>
      <xdr:col>20</xdr:col>
      <xdr:colOff>38100</xdr:colOff>
      <xdr:row>50</xdr:row>
      <xdr:rowOff>17869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4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34396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2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109436</xdr:rowOff>
    </xdr:from>
    <xdr:to>
      <xdr:col>15</xdr:col>
      <xdr:colOff>101600</xdr:colOff>
      <xdr:row>53</xdr:row>
      <xdr:rowOff>39586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0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56113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8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151079</xdr:rowOff>
    </xdr:from>
    <xdr:to>
      <xdr:col>10</xdr:col>
      <xdr:colOff>165100</xdr:colOff>
      <xdr:row>51</xdr:row>
      <xdr:rowOff>81229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97756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4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14567</xdr:rowOff>
    </xdr:from>
    <xdr:to>
      <xdr:col>6</xdr:col>
      <xdr:colOff>38100</xdr:colOff>
      <xdr:row>51</xdr:row>
      <xdr:rowOff>116167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7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132694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5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44831</xdr:rowOff>
    </xdr:from>
    <xdr:to>
      <xdr:col>24</xdr:col>
      <xdr:colOff>63500</xdr:colOff>
      <xdr:row>75</xdr:row>
      <xdr:rowOff>114697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03581"/>
          <a:ext cx="838200" cy="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44831</xdr:rowOff>
    </xdr:from>
    <xdr:to>
      <xdr:col>19</xdr:col>
      <xdr:colOff>177800</xdr:colOff>
      <xdr:row>75</xdr:row>
      <xdr:rowOff>116411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03581"/>
          <a:ext cx="889000" cy="7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116411</xdr:rowOff>
    </xdr:from>
    <xdr:to>
      <xdr:col>15</xdr:col>
      <xdr:colOff>50800</xdr:colOff>
      <xdr:row>76</xdr:row>
      <xdr:rowOff>3541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75161"/>
          <a:ext cx="889000" cy="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129842</xdr:rowOff>
    </xdr:from>
    <xdr:to>
      <xdr:col>10</xdr:col>
      <xdr:colOff>114300</xdr:colOff>
      <xdr:row>76</xdr:row>
      <xdr:rowOff>3541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88592"/>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14891</xdr:rowOff>
    </xdr:from>
    <xdr:to>
      <xdr:col>10</xdr:col>
      <xdr:colOff>165100</xdr:colOff>
      <xdr:row>76</xdr:row>
      <xdr:rowOff>116491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5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107618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167481</xdr:rowOff>
    </xdr:from>
    <xdr:to>
      <xdr:col>6</xdr:col>
      <xdr:colOff>38100</xdr:colOff>
      <xdr:row>76</xdr:row>
      <xdr:rowOff>97631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88758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63897</xdr:rowOff>
    </xdr:from>
    <xdr:to>
      <xdr:col>24</xdr:col>
      <xdr:colOff>114300</xdr:colOff>
      <xdr:row>75</xdr:row>
      <xdr:rowOff>165497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86774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165481</xdr:rowOff>
    </xdr:from>
    <xdr:to>
      <xdr:col>20</xdr:col>
      <xdr:colOff>38100</xdr:colOff>
      <xdr:row>75</xdr:row>
      <xdr:rowOff>95631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112158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65611</xdr:rowOff>
    </xdr:from>
    <xdr:to>
      <xdr:col>15</xdr:col>
      <xdr:colOff>101600</xdr:colOff>
      <xdr:row>75</xdr:row>
      <xdr:rowOff>167211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12288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9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124190</xdr:rowOff>
    </xdr:from>
    <xdr:to>
      <xdr:col>10</xdr:col>
      <xdr:colOff>165100</xdr:colOff>
      <xdr:row>76</xdr:row>
      <xdr:rowOff>54341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82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70867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79042</xdr:rowOff>
    </xdr:from>
    <xdr:to>
      <xdr:col>6</xdr:col>
      <xdr:colOff>38100</xdr:colOff>
      <xdr:row>76</xdr:row>
      <xdr:rowOff>9192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25719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1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153073</xdr:rowOff>
    </xdr:from>
    <xdr:to>
      <xdr:col>24</xdr:col>
      <xdr:colOff>62865</xdr:colOff>
      <xdr:row>96</xdr:row>
      <xdr:rowOff>22062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83573"/>
          <a:ext cx="1270" cy="89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25889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4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22062</xdr:rowOff>
    </xdr:from>
    <xdr:to>
      <xdr:col>24</xdr:col>
      <xdr:colOff>152400</xdr:colOff>
      <xdr:row>96</xdr:row>
      <xdr:rowOff>22062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48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99750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153073</xdr:rowOff>
    </xdr:from>
    <xdr:to>
      <xdr:col>24</xdr:col>
      <xdr:colOff>152400</xdr:colOff>
      <xdr:row>90</xdr:row>
      <xdr:rowOff>153073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58319</xdr:rowOff>
    </xdr:from>
    <xdr:to>
      <xdr:col>24</xdr:col>
      <xdr:colOff>63500</xdr:colOff>
      <xdr:row>95</xdr:row>
      <xdr:rowOff>1718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03169"/>
          <a:ext cx="838200" cy="28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114428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87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91551</xdr:rowOff>
    </xdr:from>
    <xdr:to>
      <xdr:col>24</xdr:col>
      <xdr:colOff>114300</xdr:colOff>
      <xdr:row>94</xdr:row>
      <xdr:rowOff>21701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3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58319</xdr:rowOff>
    </xdr:from>
    <xdr:to>
      <xdr:col>19</xdr:col>
      <xdr:colOff>177800</xdr:colOff>
      <xdr:row>96</xdr:row>
      <xdr:rowOff>44236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03169"/>
          <a:ext cx="889000" cy="5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153891</xdr:rowOff>
    </xdr:from>
    <xdr:to>
      <xdr:col>20</xdr:col>
      <xdr:colOff>38100</xdr:colOff>
      <xdr:row>92</xdr:row>
      <xdr:rowOff>84041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575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100568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53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44236</xdr:rowOff>
    </xdr:from>
    <xdr:to>
      <xdr:col>15</xdr:col>
      <xdr:colOff>50800</xdr:colOff>
      <xdr:row>97</xdr:row>
      <xdr:rowOff>44076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03436"/>
          <a:ext cx="889000" cy="1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160886</xdr:rowOff>
    </xdr:from>
    <xdr:to>
      <xdr:col>15</xdr:col>
      <xdr:colOff>101600</xdr:colOff>
      <xdr:row>95</xdr:row>
      <xdr:rowOff>91036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7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107563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44076</xdr:rowOff>
    </xdr:from>
    <xdr:to>
      <xdr:col>10</xdr:col>
      <xdr:colOff>114300</xdr:colOff>
      <xdr:row>97</xdr:row>
      <xdr:rowOff>144935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4726"/>
          <a:ext cx="889000" cy="10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27246</xdr:rowOff>
    </xdr:from>
    <xdr:to>
      <xdr:col>10</xdr:col>
      <xdr:colOff>165100</xdr:colOff>
      <xdr:row>95</xdr:row>
      <xdr:rowOff>128846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145373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151011</xdr:rowOff>
    </xdr:from>
    <xdr:to>
      <xdr:col>6</xdr:col>
      <xdr:colOff>38100</xdr:colOff>
      <xdr:row>96</xdr:row>
      <xdr:rowOff>81161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122368</xdr:rowOff>
    </xdr:from>
    <xdr:to>
      <xdr:col>24</xdr:col>
      <xdr:colOff>114300</xdr:colOff>
      <xdr:row>95</xdr:row>
      <xdr:rowOff>52518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100795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7519</xdr:rowOff>
    </xdr:from>
    <xdr:to>
      <xdr:col>20</xdr:col>
      <xdr:colOff>38100</xdr:colOff>
      <xdr:row>93</xdr:row>
      <xdr:rowOff>109119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100246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164886</xdr:rowOff>
    </xdr:from>
    <xdr:to>
      <xdr:col>15</xdr:col>
      <xdr:colOff>101600</xdr:colOff>
      <xdr:row>96</xdr:row>
      <xdr:rowOff>95036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86163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164726</xdr:rowOff>
    </xdr:from>
    <xdr:to>
      <xdr:col>10</xdr:col>
      <xdr:colOff>165100</xdr:colOff>
      <xdr:row>97</xdr:row>
      <xdr:rowOff>94876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86003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94135</xdr:rowOff>
    </xdr:from>
    <xdr:to>
      <xdr:col>6</xdr:col>
      <xdr:colOff>38100</xdr:colOff>
      <xdr:row>98</xdr:row>
      <xdr:rowOff>24285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70600</xdr:rowOff>
    </xdr:from>
    <xdr:to>
      <xdr:col>55</xdr:col>
      <xdr:colOff>0</xdr:colOff>
      <xdr:row>38</xdr:row>
      <xdr:rowOff>125323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85700"/>
          <a:ext cx="8382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96038</xdr:rowOff>
    </xdr:from>
    <xdr:to>
      <xdr:col>50</xdr:col>
      <xdr:colOff>114300</xdr:colOff>
      <xdr:row>38</xdr:row>
      <xdr:rowOff>125323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39538"/>
          <a:ext cx="889000" cy="140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96038</xdr:rowOff>
    </xdr:from>
    <xdr:to>
      <xdr:col>45</xdr:col>
      <xdr:colOff>177800</xdr:colOff>
      <xdr:row>38</xdr:row>
      <xdr:rowOff>150850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39538"/>
          <a:ext cx="889000" cy="14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122644</xdr:rowOff>
    </xdr:from>
    <xdr:to>
      <xdr:col>41</xdr:col>
      <xdr:colOff>50800</xdr:colOff>
      <xdr:row>38</xdr:row>
      <xdr:rowOff>150850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37744"/>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30480</xdr:rowOff>
    </xdr:from>
    <xdr:to>
      <xdr:col>41</xdr:col>
      <xdr:colOff>101600</xdr:colOff>
      <xdr:row>38</xdr:row>
      <xdr:rowOff>132080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148607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67119</xdr:rowOff>
    </xdr:from>
    <xdr:to>
      <xdr:col>36</xdr:col>
      <xdr:colOff>165100</xdr:colOff>
      <xdr:row>38</xdr:row>
      <xdr:rowOff>168719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19800</xdr:rowOff>
    </xdr:from>
    <xdr:to>
      <xdr:col>55</xdr:col>
      <xdr:colOff>50800</xdr:colOff>
      <xdr:row>38</xdr:row>
      <xdr:rowOff>121400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106176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74523</xdr:rowOff>
    </xdr:from>
    <xdr:to>
      <xdr:col>50</xdr:col>
      <xdr:colOff>165100</xdr:colOff>
      <xdr:row>39</xdr:row>
      <xdr:rowOff>4673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167250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45238</xdr:rowOff>
    </xdr:from>
    <xdr:to>
      <xdr:col>46</xdr:col>
      <xdr:colOff>38100</xdr:colOff>
      <xdr:row>30</xdr:row>
      <xdr:rowOff>146838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163365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100050</xdr:rowOff>
    </xdr:from>
    <xdr:to>
      <xdr:col>41</xdr:col>
      <xdr:colOff>101600</xdr:colOff>
      <xdr:row>39</xdr:row>
      <xdr:rowOff>30200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21327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71844</xdr:rowOff>
    </xdr:from>
    <xdr:to>
      <xdr:col>36</xdr:col>
      <xdr:colOff>165100</xdr:colOff>
      <xdr:row>39</xdr:row>
      <xdr:rowOff>1994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164571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70303</xdr:rowOff>
    </xdr:from>
    <xdr:to>
      <xdr:col>54</xdr:col>
      <xdr:colOff>189865</xdr:colOff>
      <xdr:row>58</xdr:row>
      <xdr:rowOff>144304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985703"/>
          <a:ext cx="1270" cy="110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148131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144304</xdr:rowOff>
    </xdr:from>
    <xdr:to>
      <xdr:col>55</xdr:col>
      <xdr:colOff>88900</xdr:colOff>
      <xdr:row>58</xdr:row>
      <xdr:rowOff>144304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16980</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70303</xdr:rowOff>
    </xdr:from>
    <xdr:to>
      <xdr:col>55</xdr:col>
      <xdr:colOff>88900</xdr:colOff>
      <xdr:row>52</xdr:row>
      <xdr:rowOff>70303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9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132286</xdr:rowOff>
    </xdr:from>
    <xdr:to>
      <xdr:col>55</xdr:col>
      <xdr:colOff>0</xdr:colOff>
      <xdr:row>54</xdr:row>
      <xdr:rowOff>20893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8876236"/>
          <a:ext cx="838200" cy="40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18308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19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39881</xdr:rowOff>
    </xdr:from>
    <xdr:to>
      <xdr:col>55</xdr:col>
      <xdr:colOff>50800</xdr:colOff>
      <xdr:row>56</xdr:row>
      <xdr:rowOff>141481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4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132286</xdr:rowOff>
    </xdr:from>
    <xdr:to>
      <xdr:col>50</xdr:col>
      <xdr:colOff>114300</xdr:colOff>
      <xdr:row>53</xdr:row>
      <xdr:rowOff>23506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8876236"/>
          <a:ext cx="889000" cy="23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163554</xdr:rowOff>
    </xdr:from>
    <xdr:to>
      <xdr:col>50</xdr:col>
      <xdr:colOff>165100</xdr:colOff>
      <xdr:row>55</xdr:row>
      <xdr:rowOff>93704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84831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23506</xdr:rowOff>
    </xdr:from>
    <xdr:to>
      <xdr:col>45</xdr:col>
      <xdr:colOff>177800</xdr:colOff>
      <xdr:row>53</xdr:row>
      <xdr:rowOff>138329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110356"/>
          <a:ext cx="889000" cy="1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87757</xdr:rowOff>
    </xdr:from>
    <xdr:to>
      <xdr:col>46</xdr:col>
      <xdr:colOff>38100</xdr:colOff>
      <xdr:row>54</xdr:row>
      <xdr:rowOff>17907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9034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153775</xdr:rowOff>
    </xdr:from>
    <xdr:to>
      <xdr:col>41</xdr:col>
      <xdr:colOff>50800</xdr:colOff>
      <xdr:row>53</xdr:row>
      <xdr:rowOff>138329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726275"/>
          <a:ext cx="889000" cy="49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61370</xdr:rowOff>
    </xdr:from>
    <xdr:to>
      <xdr:col>41</xdr:col>
      <xdr:colOff>101600</xdr:colOff>
      <xdr:row>52</xdr:row>
      <xdr:rowOff>162970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89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8047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7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26786</xdr:rowOff>
    </xdr:from>
    <xdr:to>
      <xdr:col>36</xdr:col>
      <xdr:colOff>165100</xdr:colOff>
      <xdr:row>56</xdr:row>
      <xdr:rowOff>128386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2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119513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141543</xdr:rowOff>
    </xdr:from>
    <xdr:to>
      <xdr:col>55</xdr:col>
      <xdr:colOff>50800</xdr:colOff>
      <xdr:row>54</xdr:row>
      <xdr:rowOff>71693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2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164420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81486</xdr:rowOff>
    </xdr:from>
    <xdr:to>
      <xdr:col>50</xdr:col>
      <xdr:colOff>165100</xdr:colOff>
      <xdr:row>52</xdr:row>
      <xdr:rowOff>11636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88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28163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6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144156</xdr:rowOff>
    </xdr:from>
    <xdr:to>
      <xdr:col>46</xdr:col>
      <xdr:colOff>38100</xdr:colOff>
      <xdr:row>53</xdr:row>
      <xdr:rowOff>74306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90833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8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87529</xdr:rowOff>
    </xdr:from>
    <xdr:to>
      <xdr:col>41</xdr:col>
      <xdr:colOff>101600</xdr:colOff>
      <xdr:row>54</xdr:row>
      <xdr:rowOff>17679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8806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102975</xdr:rowOff>
    </xdr:from>
    <xdr:to>
      <xdr:col>36</xdr:col>
      <xdr:colOff>165100</xdr:colOff>
      <xdr:row>51</xdr:row>
      <xdr:rowOff>33125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49652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4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5931</xdr:rowOff>
    </xdr:from>
    <xdr:to>
      <xdr:col>54</xdr:col>
      <xdr:colOff>189865</xdr:colOff>
      <xdr:row>79</xdr:row>
      <xdr:rowOff>7074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693231"/>
          <a:ext cx="1270" cy="8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10901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5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7074</xdr:rowOff>
    </xdr:from>
    <xdr:to>
      <xdr:col>55</xdr:col>
      <xdr:colOff>88900</xdr:colOff>
      <xdr:row>79</xdr:row>
      <xdr:rowOff>7074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51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124058</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4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5931</xdr:rowOff>
    </xdr:from>
    <xdr:to>
      <xdr:col>55</xdr:col>
      <xdr:colOff>88900</xdr:colOff>
      <xdr:row>74</xdr:row>
      <xdr:rowOff>5931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69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36564</xdr:rowOff>
    </xdr:from>
    <xdr:to>
      <xdr:col>55</xdr:col>
      <xdr:colOff>0</xdr:colOff>
      <xdr:row>75</xdr:row>
      <xdr:rowOff>136652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380964"/>
          <a:ext cx="838200" cy="6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149508</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7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171081</xdr:rowOff>
    </xdr:from>
    <xdr:to>
      <xdr:col>55</xdr:col>
      <xdr:colOff>50800</xdr:colOff>
      <xdr:row>77</xdr:row>
      <xdr:rowOff>101231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36564</xdr:rowOff>
    </xdr:from>
    <xdr:to>
      <xdr:col>50</xdr:col>
      <xdr:colOff>114300</xdr:colOff>
      <xdr:row>72</xdr:row>
      <xdr:rowOff>108191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380964"/>
          <a:ext cx="88900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33007</xdr:rowOff>
    </xdr:from>
    <xdr:to>
      <xdr:col>50</xdr:col>
      <xdr:colOff>165100</xdr:colOff>
      <xdr:row>75</xdr:row>
      <xdr:rowOff>134607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125734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108191</xdr:rowOff>
    </xdr:from>
    <xdr:to>
      <xdr:col>45</xdr:col>
      <xdr:colOff>177800</xdr:colOff>
      <xdr:row>74</xdr:row>
      <xdr:rowOff>165570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452591"/>
          <a:ext cx="889000" cy="4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119570</xdr:rowOff>
    </xdr:from>
    <xdr:to>
      <xdr:col>46</xdr:col>
      <xdr:colOff>38100</xdr:colOff>
      <xdr:row>75</xdr:row>
      <xdr:rowOff>49720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8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40847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151168</xdr:rowOff>
    </xdr:from>
    <xdr:to>
      <xdr:col>41</xdr:col>
      <xdr:colOff>50800</xdr:colOff>
      <xdr:row>74</xdr:row>
      <xdr:rowOff>165570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324118"/>
          <a:ext cx="889000" cy="5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98996</xdr:rowOff>
    </xdr:from>
    <xdr:to>
      <xdr:col>41</xdr:col>
      <xdr:colOff>101600</xdr:colOff>
      <xdr:row>74</xdr:row>
      <xdr:rowOff>29146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6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45673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3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19938</xdr:rowOff>
    </xdr:from>
    <xdr:to>
      <xdr:col>36</xdr:col>
      <xdr:colOff>165100</xdr:colOff>
      <xdr:row>76</xdr:row>
      <xdr:rowOff>121538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5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112665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85852</xdr:rowOff>
    </xdr:from>
    <xdr:to>
      <xdr:col>55</xdr:col>
      <xdr:colOff>50800</xdr:colOff>
      <xdr:row>76</xdr:row>
      <xdr:rowOff>16002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108729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157214</xdr:rowOff>
    </xdr:from>
    <xdr:to>
      <xdr:col>50</xdr:col>
      <xdr:colOff>165100</xdr:colOff>
      <xdr:row>72</xdr:row>
      <xdr:rowOff>87364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3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103891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1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57391</xdr:rowOff>
    </xdr:from>
    <xdr:to>
      <xdr:col>46</xdr:col>
      <xdr:colOff>38100</xdr:colOff>
      <xdr:row>72</xdr:row>
      <xdr:rowOff>158991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4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4068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114770</xdr:rowOff>
    </xdr:from>
    <xdr:to>
      <xdr:col>41</xdr:col>
      <xdr:colOff>101600</xdr:colOff>
      <xdr:row>75</xdr:row>
      <xdr:rowOff>44920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36047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100368</xdr:rowOff>
    </xdr:from>
    <xdr:to>
      <xdr:col>36</xdr:col>
      <xdr:colOff>165100</xdr:colOff>
      <xdr:row>72</xdr:row>
      <xdr:rowOff>30518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2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47045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0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155854</xdr:rowOff>
    </xdr:from>
    <xdr:to>
      <xdr:col>55</xdr:col>
      <xdr:colOff>0</xdr:colOff>
      <xdr:row>95</xdr:row>
      <xdr:rowOff>67500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100704"/>
          <a:ext cx="838200" cy="2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137202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53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67500</xdr:rowOff>
    </xdr:from>
    <xdr:to>
      <xdr:col>50</xdr:col>
      <xdr:colOff>114300</xdr:colOff>
      <xdr:row>96</xdr:row>
      <xdr:rowOff>136004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355250"/>
          <a:ext cx="889000" cy="2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129734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71425</xdr:rowOff>
    </xdr:from>
    <xdr:to>
      <xdr:col>45</xdr:col>
      <xdr:colOff>177800</xdr:colOff>
      <xdr:row>96</xdr:row>
      <xdr:rowOff>136004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530625"/>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75997</xdr:rowOff>
    </xdr:from>
    <xdr:to>
      <xdr:col>41</xdr:col>
      <xdr:colOff>50800</xdr:colOff>
      <xdr:row>96</xdr:row>
      <xdr:rowOff>71425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363747"/>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15253</xdr:rowOff>
    </xdr:from>
    <xdr:to>
      <xdr:col>41</xdr:col>
      <xdr:colOff>101600</xdr:colOff>
      <xdr:row>95</xdr:row>
      <xdr:rowOff>116853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0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133380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0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25158</xdr:rowOff>
    </xdr:from>
    <xdr:to>
      <xdr:col>36</xdr:col>
      <xdr:colOff>165100</xdr:colOff>
      <xdr:row>96</xdr:row>
      <xdr:rowOff>126758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8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105054</xdr:rowOff>
    </xdr:from>
    <xdr:to>
      <xdr:col>55</xdr:col>
      <xdr:colOff>50800</xdr:colOff>
      <xdr:row>94</xdr:row>
      <xdr:rowOff>35204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127931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9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16700</xdr:rowOff>
    </xdr:from>
    <xdr:to>
      <xdr:col>50</xdr:col>
      <xdr:colOff>165100</xdr:colOff>
      <xdr:row>95</xdr:row>
      <xdr:rowOff>118300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134827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85204</xdr:rowOff>
    </xdr:from>
    <xdr:to>
      <xdr:col>46</xdr:col>
      <xdr:colOff>38100</xdr:colOff>
      <xdr:row>97</xdr:row>
      <xdr:rowOff>15354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6481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20625</xdr:rowOff>
    </xdr:from>
    <xdr:to>
      <xdr:col>41</xdr:col>
      <xdr:colOff>101600</xdr:colOff>
      <xdr:row>96</xdr:row>
      <xdr:rowOff>122225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113352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25197</xdr:rowOff>
    </xdr:from>
    <xdr:to>
      <xdr:col>36</xdr:col>
      <xdr:colOff>165100</xdr:colOff>
      <xdr:row>95</xdr:row>
      <xdr:rowOff>126797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143324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0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128174</xdr:rowOff>
    </xdr:from>
    <xdr:to>
      <xdr:col>72</xdr:col>
      <xdr:colOff>38100</xdr:colOff>
      <xdr:row>37</xdr:row>
      <xdr:rowOff>58324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0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74851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0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29647</xdr:rowOff>
    </xdr:from>
    <xdr:to>
      <xdr:col>67</xdr:col>
      <xdr:colOff>101600</xdr:colOff>
      <xdr:row>38</xdr:row>
      <xdr:rowOff>131247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147774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50394</xdr:rowOff>
    </xdr:from>
    <xdr:to>
      <xdr:col>85</xdr:col>
      <xdr:colOff>127000</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23494"/>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56090</xdr:rowOff>
    </xdr:from>
    <xdr:to>
      <xdr:col>81</xdr:col>
      <xdr:colOff>50800</xdr:colOff>
      <xdr:row>78</xdr:row>
      <xdr:rowOff>67977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291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67977</xdr:rowOff>
    </xdr:from>
    <xdr:to>
      <xdr:col>76</xdr:col>
      <xdr:colOff>114300</xdr:colOff>
      <xdr:row>78</xdr:row>
      <xdr:rowOff>74188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4107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74188</xdr:rowOff>
    </xdr:from>
    <xdr:to>
      <xdr:col>71</xdr:col>
      <xdr:colOff>177800</xdr:colOff>
      <xdr:row>78</xdr:row>
      <xdr:rowOff>77939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47288"/>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171044</xdr:rowOff>
    </xdr:from>
    <xdr:to>
      <xdr:col>85</xdr:col>
      <xdr:colOff>177800</xdr:colOff>
      <xdr:row>78</xdr:row>
      <xdr:rowOff>101194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85971</xdr:rowOff>
    </xdr:from>
    <xdr:ext cx="469744"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5290</xdr:rowOff>
    </xdr:from>
    <xdr:to>
      <xdr:col>81</xdr:col>
      <xdr:colOff>101600</xdr:colOff>
      <xdr:row>78</xdr:row>
      <xdr:rowOff>106890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98017</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46428" y="134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17177</xdr:rowOff>
    </xdr:from>
    <xdr:to>
      <xdr:col>76</xdr:col>
      <xdr:colOff>165100</xdr:colOff>
      <xdr:row>78</xdr:row>
      <xdr:rowOff>118777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109904</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57428" y="134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23388</xdr:rowOff>
    </xdr:from>
    <xdr:to>
      <xdr:col>72</xdr:col>
      <xdr:colOff>38100</xdr:colOff>
      <xdr:row>78</xdr:row>
      <xdr:rowOff>124988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116115</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68428" y="134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27139</xdr:rowOff>
    </xdr:from>
    <xdr:to>
      <xdr:col>67</xdr:col>
      <xdr:colOff>101600</xdr:colOff>
      <xdr:row>78</xdr:row>
      <xdr:rowOff>128739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119866</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79428" y="134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62433</xdr:rowOff>
    </xdr:from>
    <xdr:to>
      <xdr:col>85</xdr:col>
      <xdr:colOff>127000</xdr:colOff>
      <xdr:row>97</xdr:row>
      <xdr:rowOff>79502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21633"/>
          <a:ext cx="8382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81445</xdr:rowOff>
    </xdr:from>
    <xdr:to>
      <xdr:col>81</xdr:col>
      <xdr:colOff>50800</xdr:colOff>
      <xdr:row>97</xdr:row>
      <xdr:rowOff>79502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540645"/>
          <a:ext cx="889000" cy="1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158674</xdr:rowOff>
    </xdr:from>
    <xdr:to>
      <xdr:col>76</xdr:col>
      <xdr:colOff>114300</xdr:colOff>
      <xdr:row>96</xdr:row>
      <xdr:rowOff>81445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46424"/>
          <a:ext cx="8890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129506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142215</xdr:rowOff>
    </xdr:from>
    <xdr:to>
      <xdr:col>71</xdr:col>
      <xdr:colOff>177800</xdr:colOff>
      <xdr:row>95</xdr:row>
      <xdr:rowOff>158674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5915615"/>
          <a:ext cx="889000" cy="5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151727</xdr:rowOff>
    </xdr:from>
    <xdr:to>
      <xdr:col>72</xdr:col>
      <xdr:colOff>38100</xdr:colOff>
      <xdr:row>94</xdr:row>
      <xdr:rowOff>81877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09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98404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58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106845</xdr:rowOff>
    </xdr:from>
    <xdr:to>
      <xdr:col>67</xdr:col>
      <xdr:colOff>101600</xdr:colOff>
      <xdr:row>97</xdr:row>
      <xdr:rowOff>36995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28122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11633</xdr:rowOff>
    </xdr:from>
    <xdr:to>
      <xdr:col>85</xdr:col>
      <xdr:colOff>177800</xdr:colOff>
      <xdr:row>96</xdr:row>
      <xdr:rowOff>113233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161510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28702</xdr:rowOff>
    </xdr:from>
    <xdr:to>
      <xdr:col>81</xdr:col>
      <xdr:colOff>101600</xdr:colOff>
      <xdr:row>97</xdr:row>
      <xdr:rowOff>130302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121429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7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30645</xdr:rowOff>
    </xdr:from>
    <xdr:to>
      <xdr:col>76</xdr:col>
      <xdr:colOff>165100</xdr:colOff>
      <xdr:row>96</xdr:row>
      <xdr:rowOff>132245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148772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2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107874</xdr:rowOff>
    </xdr:from>
    <xdr:to>
      <xdr:col>72</xdr:col>
      <xdr:colOff>38100</xdr:colOff>
      <xdr:row>96</xdr:row>
      <xdr:rowOff>38024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29151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91415</xdr:rowOff>
    </xdr:from>
    <xdr:to>
      <xdr:col>67</xdr:col>
      <xdr:colOff>101600</xdr:colOff>
      <xdr:row>93</xdr:row>
      <xdr:rowOff>21565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8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38092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6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101473</xdr:rowOff>
    </xdr:from>
    <xdr:to>
      <xdr:col>116</xdr:col>
      <xdr:colOff>63500</xdr:colOff>
      <xdr:row>34</xdr:row>
      <xdr:rowOff>121031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930773"/>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90949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3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121031</xdr:rowOff>
    </xdr:from>
    <xdr:to>
      <xdr:col>111</xdr:col>
      <xdr:colOff>177800</xdr:colOff>
      <xdr:row>34</xdr:row>
      <xdr:rowOff>157226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95033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136779</xdr:rowOff>
    </xdr:from>
    <xdr:to>
      <xdr:col>107</xdr:col>
      <xdr:colOff>50800</xdr:colOff>
      <xdr:row>34</xdr:row>
      <xdr:rowOff>157226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966079"/>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93853</xdr:rowOff>
    </xdr:from>
    <xdr:to>
      <xdr:col>102</xdr:col>
      <xdr:colOff>114300</xdr:colOff>
      <xdr:row>34</xdr:row>
      <xdr:rowOff>136779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5923153"/>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50673</xdr:rowOff>
    </xdr:from>
    <xdr:to>
      <xdr:col>116</xdr:col>
      <xdr:colOff>114300</xdr:colOff>
      <xdr:row>34</xdr:row>
      <xdr:rowOff>152273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73550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7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70231</xdr:rowOff>
    </xdr:from>
    <xdr:to>
      <xdr:col>112</xdr:col>
      <xdr:colOff>38100</xdr:colOff>
      <xdr:row>35</xdr:row>
      <xdr:rowOff>381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8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6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106426</xdr:rowOff>
    </xdr:from>
    <xdr:to>
      <xdr:col>107</xdr:col>
      <xdr:colOff>101600</xdr:colOff>
      <xdr:row>35</xdr:row>
      <xdr:rowOff>36576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53103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85979</xdr:rowOff>
    </xdr:from>
    <xdr:to>
      <xdr:col>102</xdr:col>
      <xdr:colOff>165100</xdr:colOff>
      <xdr:row>35</xdr:row>
      <xdr:rowOff>16129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9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32656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6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43053</xdr:rowOff>
    </xdr:from>
    <xdr:to>
      <xdr:col>98</xdr:col>
      <xdr:colOff>38100</xdr:colOff>
      <xdr:row>34</xdr:row>
      <xdr:rowOff>144653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161180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6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84036</xdr:rowOff>
    </xdr:from>
    <xdr:to>
      <xdr:col>116</xdr:col>
      <xdr:colOff>63500</xdr:colOff>
      <xdr:row>58</xdr:row>
      <xdr:rowOff>100190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28136"/>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69291</xdr:rowOff>
    </xdr:from>
    <xdr:to>
      <xdr:col>111</xdr:col>
      <xdr:colOff>177800</xdr:colOff>
      <xdr:row>58</xdr:row>
      <xdr:rowOff>84036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1339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69291</xdr:rowOff>
    </xdr:from>
    <xdr:to>
      <xdr:col>107</xdr:col>
      <xdr:colOff>50800</xdr:colOff>
      <xdr:row>58</xdr:row>
      <xdr:rowOff>70244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1339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70244</xdr:rowOff>
    </xdr:from>
    <xdr:to>
      <xdr:col>102</xdr:col>
      <xdr:colOff>114300</xdr:colOff>
      <xdr:row>58</xdr:row>
      <xdr:rowOff>74664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1434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156718</xdr:rowOff>
    </xdr:from>
    <xdr:to>
      <xdr:col>102</xdr:col>
      <xdr:colOff>165100</xdr:colOff>
      <xdr:row>58</xdr:row>
      <xdr:rowOff>86868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103395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124943</xdr:rowOff>
    </xdr:from>
    <xdr:to>
      <xdr:col>98</xdr:col>
      <xdr:colOff>38100</xdr:colOff>
      <xdr:row>58</xdr:row>
      <xdr:rowOff>55093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9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71620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7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49390</xdr:rowOff>
    </xdr:from>
    <xdr:to>
      <xdr:col>116</xdr:col>
      <xdr:colOff>114300</xdr:colOff>
      <xdr:row>58</xdr:row>
      <xdr:rowOff>150990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135767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0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33236</xdr:rowOff>
    </xdr:from>
    <xdr:to>
      <xdr:col>112</xdr:col>
      <xdr:colOff>38100</xdr:colOff>
      <xdr:row>58</xdr:row>
      <xdr:rowOff>134836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125963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7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18491</xdr:rowOff>
    </xdr:from>
    <xdr:to>
      <xdr:col>107</xdr:col>
      <xdr:colOff>101600</xdr:colOff>
      <xdr:row>58</xdr:row>
      <xdr:rowOff>120091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111218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5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19444</xdr:rowOff>
    </xdr:from>
    <xdr:to>
      <xdr:col>102</xdr:col>
      <xdr:colOff>165100</xdr:colOff>
      <xdr:row>58</xdr:row>
      <xdr:rowOff>121044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112171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5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23864</xdr:rowOff>
    </xdr:from>
    <xdr:to>
      <xdr:col>98</xdr:col>
      <xdr:colOff>38100</xdr:colOff>
      <xdr:row>58</xdr:row>
      <xdr:rowOff>125464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116591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5893</xdr:rowOff>
    </xdr:from>
    <xdr:to>
      <xdr:col>116</xdr:col>
      <xdr:colOff>63500</xdr:colOff>
      <xdr:row>78</xdr:row>
      <xdr:rowOff>100267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78993"/>
          <a:ext cx="8382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25976</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8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96038</xdr:rowOff>
    </xdr:from>
    <xdr:to>
      <xdr:col>111</xdr:col>
      <xdr:colOff>177800</xdr:colOff>
      <xdr:row>78</xdr:row>
      <xdr:rowOff>100267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46913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6998</xdr:rowOff>
    </xdr:from>
    <xdr:to>
      <xdr:col>107</xdr:col>
      <xdr:colOff>50800</xdr:colOff>
      <xdr:row>78</xdr:row>
      <xdr:rowOff>96038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80098"/>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6998</xdr:rowOff>
    </xdr:from>
    <xdr:to>
      <xdr:col>102</xdr:col>
      <xdr:colOff>114300</xdr:colOff>
      <xdr:row>78</xdr:row>
      <xdr:rowOff>149186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80098"/>
          <a:ext cx="8890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1956</xdr:rowOff>
    </xdr:from>
    <xdr:to>
      <xdr:col>102</xdr:col>
      <xdr:colOff>165100</xdr:colOff>
      <xdr:row>73</xdr:row>
      <xdr:rowOff>103556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120083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146469</xdr:rowOff>
    </xdr:from>
    <xdr:to>
      <xdr:col>98</xdr:col>
      <xdr:colOff>38100</xdr:colOff>
      <xdr:row>75</xdr:row>
      <xdr:rowOff>76619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126543</xdr:rowOff>
    </xdr:from>
    <xdr:to>
      <xdr:col>116</xdr:col>
      <xdr:colOff>114300</xdr:colOff>
      <xdr:row>78</xdr:row>
      <xdr:rowOff>56693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104970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0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49467</xdr:rowOff>
    </xdr:from>
    <xdr:to>
      <xdr:col>112</xdr:col>
      <xdr:colOff>38100</xdr:colOff>
      <xdr:row>78</xdr:row>
      <xdr:rowOff>151067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142194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45238</xdr:rowOff>
    </xdr:from>
    <xdr:to>
      <xdr:col>107</xdr:col>
      <xdr:colOff>101600</xdr:colOff>
      <xdr:row>78</xdr:row>
      <xdr:rowOff>146838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137965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127648</xdr:rowOff>
    </xdr:from>
    <xdr:to>
      <xdr:col>102</xdr:col>
      <xdr:colOff>165100</xdr:colOff>
      <xdr:row>78</xdr:row>
      <xdr:rowOff>57798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48925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98386</xdr:rowOff>
    </xdr:from>
    <xdr:to>
      <xdr:col>98</xdr:col>
      <xdr:colOff>38100</xdr:colOff>
      <xdr:row>79</xdr:row>
      <xdr:rowOff>28536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19663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5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410,883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最も大きな割合を占めているのは物件費で、前年度と比較して住民一人当たり、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円減少している。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教育事業に係る経費や物価高騰による光熱水費が増加した一方、前年度実施したプレミアム商品券の発行を令和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年度は行わなかったことが主な理由である。</a:t>
          </a:r>
        </a:p>
        <a:p>
          <a:r>
            <a:rPr kumimoji="1" lang="ja-JP" altLang="en-US" sz="1300">
              <a:latin typeface="ＭＳ Ｐゴシック" panose="020B0600070205080204" pitchFamily="50" charset="-128"/>
              <a:ea typeface="ＭＳ Ｐゴシック" panose="020B0600070205080204" pitchFamily="50" charset="-128"/>
            </a:rPr>
            <a:t>次に大きな割合を占めているのは扶助費で、前年度と比較して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524</a:t>
          </a:r>
          <a:r>
            <a:rPr kumimoji="1" lang="ja-JP" altLang="en-US" sz="1300">
              <a:latin typeface="ＭＳ Ｐゴシック" panose="020B0600070205080204" pitchFamily="50" charset="-128"/>
              <a:ea typeface="ＭＳ Ｐゴシック" panose="020B0600070205080204" pitchFamily="50" charset="-128"/>
            </a:rPr>
            <a:t>円減少している。これは、訓練等給付事業や介護給付事業の対象者が増加した一方、前年度実施した子育て世帯への臨時特別給付金等の新型コロナウイルス感染症対策事業が減少したことによるものである。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年度に市道</a:t>
          </a:r>
          <a:r>
            <a:rPr kumimoji="1" lang="en-US" altLang="ja-JP" sz="1300">
              <a:latin typeface="ＭＳ Ｐゴシック" panose="020B0600070205080204" pitchFamily="50" charset="-128"/>
              <a:ea typeface="ＭＳ Ｐゴシック" panose="020B0600070205080204" pitchFamily="50" charset="-128"/>
            </a:rPr>
            <a:t>01-41</a:t>
          </a:r>
          <a:r>
            <a:rPr kumimoji="1" lang="ja-JP" altLang="en-US" sz="1300">
              <a:latin typeface="ＭＳ Ｐゴシック" panose="020B0600070205080204" pitchFamily="50" charset="-128"/>
              <a:ea typeface="ＭＳ Ｐゴシック" panose="020B0600070205080204" pitchFamily="50" charset="-128"/>
            </a:rPr>
            <a:t>号線他道路新設改良事業が完了したこと等により、前年度と比較して住民一人当たり、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12,339</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今後は、公共施設維持保全計画に基づく事業や、都市基盤の充実を図るための歳出の増加が見込まれるため、行政評価制度を積極的に活用し、事務事業の見直しを行うとともに、国・県補助金等の特定財源を漏れなく確保するよう情報収集に努め、計画的に事業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152,372
147,233
50.39
69,293,393
62,607,011
4,772,171
37,557,931
9,731,744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4445</xdr:rowOff>
    </xdr:from>
    <xdr:to>
      <xdr:col>24</xdr:col>
      <xdr:colOff>62865</xdr:colOff>
      <xdr:row>39</xdr:row>
      <xdr:rowOff>36830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662295"/>
          <a:ext cx="127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40657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36830</xdr:rowOff>
    </xdr:from>
    <xdr:to>
      <xdr:col>24</xdr:col>
      <xdr:colOff>152400</xdr:colOff>
      <xdr:row>39</xdr:row>
      <xdr:rowOff>36830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122572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4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4445</xdr:rowOff>
    </xdr:from>
    <xdr:to>
      <xdr:col>24</xdr:col>
      <xdr:colOff>152400</xdr:colOff>
      <xdr:row>33</xdr:row>
      <xdr:rowOff>4445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66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50165</xdr:rowOff>
    </xdr:from>
    <xdr:to>
      <xdr:col>24</xdr:col>
      <xdr:colOff>63500</xdr:colOff>
      <xdr:row>33</xdr:row>
      <xdr:rowOff>80645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80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99712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0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121285</xdr:rowOff>
    </xdr:from>
    <xdr:to>
      <xdr:col>24</xdr:col>
      <xdr:colOff>114300</xdr:colOff>
      <xdr:row>36</xdr:row>
      <xdr:rowOff>51435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80645</xdr:rowOff>
    </xdr:from>
    <xdr:to>
      <xdr:col>19</xdr:col>
      <xdr:colOff>177800</xdr:colOff>
      <xdr:row>33</xdr:row>
      <xdr:rowOff>80645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15875</xdr:rowOff>
    </xdr:from>
    <xdr:to>
      <xdr:col>15</xdr:col>
      <xdr:colOff>50800</xdr:colOff>
      <xdr:row>33</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59375"/>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15875</xdr:rowOff>
    </xdr:from>
    <xdr:to>
      <xdr:col>10</xdr:col>
      <xdr:colOff>114300</xdr:colOff>
      <xdr:row>32</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5937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94615</xdr:rowOff>
    </xdr:from>
    <xdr:to>
      <xdr:col>10</xdr:col>
      <xdr:colOff>165100</xdr:colOff>
      <xdr:row>34</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15892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105427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170815</xdr:rowOff>
    </xdr:from>
    <xdr:to>
      <xdr:col>24</xdr:col>
      <xdr:colOff>114300</xdr:colOff>
      <xdr:row>33</xdr:row>
      <xdr:rowOff>100965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85742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29845</xdr:rowOff>
    </xdr:from>
    <xdr:to>
      <xdr:col>20</xdr:col>
      <xdr:colOff>38100</xdr:colOff>
      <xdr:row>33</xdr:row>
      <xdr:rowOff>131445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147972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29845</xdr:rowOff>
    </xdr:from>
    <xdr:to>
      <xdr:col>15</xdr:col>
      <xdr:colOff>101600</xdr:colOff>
      <xdr:row>33</xdr:row>
      <xdr:rowOff>131445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147972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136525</xdr:rowOff>
    </xdr:from>
    <xdr:to>
      <xdr:col>10</xdr:col>
      <xdr:colOff>165100</xdr:colOff>
      <xdr:row>30</xdr:row>
      <xdr:rowOff>66675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83202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8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69850</xdr:rowOff>
    </xdr:from>
    <xdr:to>
      <xdr:col>6</xdr:col>
      <xdr:colOff>38100</xdr:colOff>
      <xdr:row>33</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14186</xdr:rowOff>
    </xdr:from>
    <xdr:to>
      <xdr:col>24</xdr:col>
      <xdr:colOff>63500</xdr:colOff>
      <xdr:row>58</xdr:row>
      <xdr:rowOff>96545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8286"/>
          <a:ext cx="8382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70832</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2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74905</xdr:rowOff>
    </xdr:from>
    <xdr:to>
      <xdr:col>19</xdr:col>
      <xdr:colOff>177800</xdr:colOff>
      <xdr:row>58</xdr:row>
      <xdr:rowOff>96545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47405"/>
          <a:ext cx="889000" cy="139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74905</xdr:rowOff>
    </xdr:from>
    <xdr:to>
      <xdr:col>15</xdr:col>
      <xdr:colOff>50800</xdr:colOff>
      <xdr:row>57</xdr:row>
      <xdr:rowOff>169938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47405"/>
          <a:ext cx="889000" cy="129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105905</xdr:rowOff>
    </xdr:from>
    <xdr:to>
      <xdr:col>10</xdr:col>
      <xdr:colOff>114300</xdr:colOff>
      <xdr:row>57</xdr:row>
      <xdr:rowOff>169938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78555"/>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134836</xdr:rowOff>
    </xdr:from>
    <xdr:to>
      <xdr:col>24</xdr:col>
      <xdr:colOff>114300</xdr:colOff>
      <xdr:row>58</xdr:row>
      <xdr:rowOff>64986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113263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45745</xdr:rowOff>
    </xdr:from>
    <xdr:to>
      <xdr:col>20</xdr:col>
      <xdr:colOff>38100</xdr:colOff>
      <xdr:row>58</xdr:row>
      <xdr:rowOff>147345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138472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24105</xdr:rowOff>
    </xdr:from>
    <xdr:to>
      <xdr:col>15</xdr:col>
      <xdr:colOff>101600</xdr:colOff>
      <xdr:row>50</xdr:row>
      <xdr:rowOff>125705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116832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6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119138</xdr:rowOff>
    </xdr:from>
    <xdr:to>
      <xdr:col>10</xdr:col>
      <xdr:colOff>165100</xdr:colOff>
      <xdr:row>58</xdr:row>
      <xdr:rowOff>49288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40415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55105</xdr:rowOff>
    </xdr:from>
    <xdr:to>
      <xdr:col>6</xdr:col>
      <xdr:colOff>38100</xdr:colOff>
      <xdr:row>57</xdr:row>
      <xdr:rowOff>156705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66189</xdr:rowOff>
    </xdr:from>
    <xdr:to>
      <xdr:col>24</xdr:col>
      <xdr:colOff>62865</xdr:colOff>
      <xdr:row>75</xdr:row>
      <xdr:rowOff>151898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67689"/>
          <a:ext cx="1270" cy="942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155725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1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151898</xdr:rowOff>
    </xdr:from>
    <xdr:to>
      <xdr:col>24</xdr:col>
      <xdr:colOff>152400</xdr:colOff>
      <xdr:row>75</xdr:row>
      <xdr:rowOff>151898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66189</xdr:rowOff>
    </xdr:from>
    <xdr:to>
      <xdr:col>24</xdr:col>
      <xdr:colOff>152400</xdr:colOff>
      <xdr:row>70</xdr:row>
      <xdr:rowOff>66189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105900</xdr:rowOff>
    </xdr:from>
    <xdr:to>
      <xdr:col>24</xdr:col>
      <xdr:colOff>63500</xdr:colOff>
      <xdr:row>74</xdr:row>
      <xdr:rowOff>83791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21750"/>
          <a:ext cx="838200" cy="1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122995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67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100118</xdr:rowOff>
    </xdr:from>
    <xdr:to>
      <xdr:col>24</xdr:col>
      <xdr:colOff>114300</xdr:colOff>
      <xdr:row>74</xdr:row>
      <xdr:rowOff>30268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105900</xdr:rowOff>
    </xdr:from>
    <xdr:to>
      <xdr:col>19</xdr:col>
      <xdr:colOff>177800</xdr:colOff>
      <xdr:row>76</xdr:row>
      <xdr:rowOff>71724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21750"/>
          <a:ext cx="889000" cy="4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125345</xdr:rowOff>
    </xdr:from>
    <xdr:to>
      <xdr:col>20</xdr:col>
      <xdr:colOff>38100</xdr:colOff>
      <xdr:row>73</xdr:row>
      <xdr:rowOff>55495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24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71724</xdr:rowOff>
    </xdr:from>
    <xdr:to>
      <xdr:col>15</xdr:col>
      <xdr:colOff>50800</xdr:colOff>
      <xdr:row>77</xdr:row>
      <xdr:rowOff>73537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01924"/>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35898</xdr:rowOff>
    </xdr:from>
    <xdr:to>
      <xdr:col>15</xdr:col>
      <xdr:colOff>101600</xdr:colOff>
      <xdr:row>75</xdr:row>
      <xdr:rowOff>137498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154025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73537</xdr:rowOff>
    </xdr:from>
    <xdr:to>
      <xdr:col>10</xdr:col>
      <xdr:colOff>114300</xdr:colOff>
      <xdr:row>78</xdr:row>
      <xdr:rowOff>28632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75187"/>
          <a:ext cx="889000" cy="12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71102</xdr:rowOff>
    </xdr:from>
    <xdr:to>
      <xdr:col>10</xdr:col>
      <xdr:colOff>165100</xdr:colOff>
      <xdr:row>76</xdr:row>
      <xdr:rowOff>1253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17779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31080</xdr:rowOff>
    </xdr:from>
    <xdr:to>
      <xdr:col>6</xdr:col>
      <xdr:colOff>38100</xdr:colOff>
      <xdr:row>76</xdr:row>
      <xdr:rowOff>132680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149207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32991</xdr:rowOff>
    </xdr:from>
    <xdr:to>
      <xdr:col>24</xdr:col>
      <xdr:colOff>114300</xdr:colOff>
      <xdr:row>74</xdr:row>
      <xdr:rowOff>134591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11418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55100</xdr:rowOff>
    </xdr:from>
    <xdr:to>
      <xdr:col>20</xdr:col>
      <xdr:colOff>38100</xdr:colOff>
      <xdr:row>73</xdr:row>
      <xdr:rowOff>156700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147827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20924</xdr:rowOff>
    </xdr:from>
    <xdr:to>
      <xdr:col>15</xdr:col>
      <xdr:colOff>101600</xdr:colOff>
      <xdr:row>76</xdr:row>
      <xdr:rowOff>122524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113651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22737</xdr:rowOff>
    </xdr:from>
    <xdr:to>
      <xdr:col>10</xdr:col>
      <xdr:colOff>165100</xdr:colOff>
      <xdr:row>77</xdr:row>
      <xdr:rowOff>124337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115464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149282</xdr:rowOff>
    </xdr:from>
    <xdr:to>
      <xdr:col>6</xdr:col>
      <xdr:colOff>38100</xdr:colOff>
      <xdr:row>78</xdr:row>
      <xdr:rowOff>79432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70559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4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146634</xdr:rowOff>
    </xdr:from>
    <xdr:to>
      <xdr:col>24</xdr:col>
      <xdr:colOff>62865</xdr:colOff>
      <xdr:row>97</xdr:row>
      <xdr:rowOff>47650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05684"/>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51477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47650</xdr:rowOff>
    </xdr:from>
    <xdr:to>
      <xdr:col>24</xdr:col>
      <xdr:colOff>152400</xdr:colOff>
      <xdr:row>97</xdr:row>
      <xdr:rowOff>47650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7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93311</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1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146634</xdr:rowOff>
    </xdr:from>
    <xdr:to>
      <xdr:col>24</xdr:col>
      <xdr:colOff>152400</xdr:colOff>
      <xdr:row>89</xdr:row>
      <xdr:rowOff>146634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0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61900</xdr:rowOff>
    </xdr:from>
    <xdr:to>
      <xdr:col>24</xdr:col>
      <xdr:colOff>63500</xdr:colOff>
      <xdr:row>95</xdr:row>
      <xdr:rowOff>39193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178200"/>
          <a:ext cx="8382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157650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3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134773</xdr:rowOff>
    </xdr:from>
    <xdr:to>
      <xdr:col>24</xdr:col>
      <xdr:colOff>114300</xdr:colOff>
      <xdr:row>94</xdr:row>
      <xdr:rowOff>64923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07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61900</xdr:rowOff>
    </xdr:from>
    <xdr:to>
      <xdr:col>19</xdr:col>
      <xdr:colOff>177800</xdr:colOff>
      <xdr:row>97</xdr:row>
      <xdr:rowOff>24333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178200"/>
          <a:ext cx="889000" cy="4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45847</xdr:rowOff>
    </xdr:from>
    <xdr:to>
      <xdr:col>20</xdr:col>
      <xdr:colOff>38100</xdr:colOff>
      <xdr:row>92</xdr:row>
      <xdr:rowOff>147447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581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163974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5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24333</xdr:rowOff>
    </xdr:from>
    <xdr:to>
      <xdr:col>15</xdr:col>
      <xdr:colOff>50800</xdr:colOff>
      <xdr:row>97</xdr:row>
      <xdr:rowOff>168047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54983"/>
          <a:ext cx="8890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51791</xdr:rowOff>
    </xdr:from>
    <xdr:to>
      <xdr:col>15</xdr:col>
      <xdr:colOff>101600</xdr:colOff>
      <xdr:row>97</xdr:row>
      <xdr:rowOff>153391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144518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168047</xdr:rowOff>
    </xdr:from>
    <xdr:to>
      <xdr:col>10</xdr:col>
      <xdr:colOff>114300</xdr:colOff>
      <xdr:row>98</xdr:row>
      <xdr:rowOff>70283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98697"/>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122352</xdr:rowOff>
    </xdr:from>
    <xdr:to>
      <xdr:col>10</xdr:col>
      <xdr:colOff>165100</xdr:colOff>
      <xdr:row>97</xdr:row>
      <xdr:rowOff>52502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8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69029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89357</xdr:rowOff>
    </xdr:from>
    <xdr:to>
      <xdr:col>6</xdr:col>
      <xdr:colOff>38100</xdr:colOff>
      <xdr:row>97</xdr:row>
      <xdr:rowOff>19507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36034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159843</xdr:rowOff>
    </xdr:from>
    <xdr:to>
      <xdr:col>24</xdr:col>
      <xdr:colOff>114300</xdr:colOff>
      <xdr:row>95</xdr:row>
      <xdr:rowOff>89993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138270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11100</xdr:rowOff>
    </xdr:from>
    <xdr:to>
      <xdr:col>20</xdr:col>
      <xdr:colOff>38100</xdr:colOff>
      <xdr:row>94</xdr:row>
      <xdr:rowOff>112700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103827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144983</xdr:rowOff>
    </xdr:from>
    <xdr:to>
      <xdr:col>15</xdr:col>
      <xdr:colOff>101600</xdr:colOff>
      <xdr:row>97</xdr:row>
      <xdr:rowOff>75133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91660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117247</xdr:rowOff>
    </xdr:from>
    <xdr:to>
      <xdr:col>10</xdr:col>
      <xdr:colOff>165100</xdr:colOff>
      <xdr:row>98</xdr:row>
      <xdr:rowOff>47397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38524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19483</xdr:rowOff>
    </xdr:from>
    <xdr:to>
      <xdr:col>6</xdr:col>
      <xdr:colOff>38100</xdr:colOff>
      <xdr:row>98</xdr:row>
      <xdr:rowOff>121083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112210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48451</xdr:rowOff>
    </xdr:from>
    <xdr:to>
      <xdr:col>55</xdr:col>
      <xdr:colOff>0</xdr:colOff>
      <xdr:row>38</xdr:row>
      <xdr:rowOff>53594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63551"/>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38544</xdr:rowOff>
    </xdr:from>
    <xdr:to>
      <xdr:col>50</xdr:col>
      <xdr:colOff>114300</xdr:colOff>
      <xdr:row>38</xdr:row>
      <xdr:rowOff>53594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3644"/>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38544</xdr:rowOff>
    </xdr:from>
    <xdr:to>
      <xdr:col>45</xdr:col>
      <xdr:colOff>177800</xdr:colOff>
      <xdr:row>38</xdr:row>
      <xdr:rowOff>52832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5364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52832</xdr:rowOff>
    </xdr:from>
    <xdr:to>
      <xdr:col>41</xdr:col>
      <xdr:colOff>50800</xdr:colOff>
      <xdr:row>38</xdr:row>
      <xdr:rowOff>53404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679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55753</xdr:rowOff>
    </xdr:from>
    <xdr:to>
      <xdr:col>41</xdr:col>
      <xdr:colOff>101600</xdr:colOff>
      <xdr:row>36</xdr:row>
      <xdr:rowOff>157353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2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2430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56705</xdr:rowOff>
    </xdr:from>
    <xdr:to>
      <xdr:col>36</xdr:col>
      <xdr:colOff>165100</xdr:colOff>
      <xdr:row>36</xdr:row>
      <xdr:rowOff>158305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3382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169101</xdr:rowOff>
    </xdr:from>
    <xdr:to>
      <xdr:col>55</xdr:col>
      <xdr:colOff>50800</xdr:colOff>
      <xdr:row>38</xdr:row>
      <xdr:rowOff>99251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84028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2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2794</xdr:rowOff>
    </xdr:from>
    <xdr:to>
      <xdr:col>50</xdr:col>
      <xdr:colOff>165100</xdr:colOff>
      <xdr:row>38</xdr:row>
      <xdr:rowOff>104394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95521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159194</xdr:rowOff>
    </xdr:from>
    <xdr:to>
      <xdr:col>46</xdr:col>
      <xdr:colOff>38100</xdr:colOff>
      <xdr:row>38</xdr:row>
      <xdr:rowOff>89344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80471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xdr:rowOff>
    </xdr:from>
    <xdr:to>
      <xdr:col>41</xdr:col>
      <xdr:colOff>101600</xdr:colOff>
      <xdr:row>38</xdr:row>
      <xdr:rowOff>103632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94759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32303</xdr:rowOff>
    </xdr:from>
    <xdr:to>
      <xdr:col>55</xdr:col>
      <xdr:colOff>0</xdr:colOff>
      <xdr:row>57</xdr:row>
      <xdr:rowOff>52832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04953"/>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52832</xdr:rowOff>
    </xdr:from>
    <xdr:to>
      <xdr:col>50</xdr:col>
      <xdr:colOff>114300</xdr:colOff>
      <xdr:row>57</xdr:row>
      <xdr:rowOff>94026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25482"/>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75555</xdr:rowOff>
    </xdr:from>
    <xdr:to>
      <xdr:col>45</xdr:col>
      <xdr:colOff>177800</xdr:colOff>
      <xdr:row>57</xdr:row>
      <xdr:rowOff>94026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48205"/>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75555</xdr:rowOff>
    </xdr:from>
    <xdr:to>
      <xdr:col>41</xdr:col>
      <xdr:colOff>50800</xdr:colOff>
      <xdr:row>57</xdr:row>
      <xdr:rowOff>92380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4820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152953</xdr:rowOff>
    </xdr:from>
    <xdr:to>
      <xdr:col>55</xdr:col>
      <xdr:colOff>50800</xdr:colOff>
      <xdr:row>57</xdr:row>
      <xdr:rowOff>83103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131380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2032</xdr:rowOff>
    </xdr:from>
    <xdr:to>
      <xdr:col>50</xdr:col>
      <xdr:colOff>165100</xdr:colOff>
      <xdr:row>57</xdr:row>
      <xdr:rowOff>103632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94759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43226</xdr:rowOff>
    </xdr:from>
    <xdr:to>
      <xdr:col>46</xdr:col>
      <xdr:colOff>38100</xdr:colOff>
      <xdr:row>57</xdr:row>
      <xdr:rowOff>144826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135953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0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24755</xdr:rowOff>
    </xdr:from>
    <xdr:to>
      <xdr:col>41</xdr:col>
      <xdr:colOff>101600</xdr:colOff>
      <xdr:row>57</xdr:row>
      <xdr:rowOff>126355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117482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8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41580</xdr:rowOff>
    </xdr:from>
    <xdr:to>
      <xdr:col>36</xdr:col>
      <xdr:colOff>165100</xdr:colOff>
      <xdr:row>57</xdr:row>
      <xdr:rowOff>143180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134307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450</xdr:rowOff>
    </xdr:from>
    <xdr:to>
      <xdr:col>55</xdr:col>
      <xdr:colOff>0</xdr:colOff>
      <xdr:row>77</xdr:row>
      <xdr:rowOff>43100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02100"/>
          <a:ext cx="8382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109851</xdr:rowOff>
    </xdr:from>
    <xdr:to>
      <xdr:col>50</xdr:col>
      <xdr:colOff>114300</xdr:colOff>
      <xdr:row>77</xdr:row>
      <xdr:rowOff>450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400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109851</xdr:rowOff>
    </xdr:from>
    <xdr:to>
      <xdr:col>45</xdr:col>
      <xdr:colOff>177800</xdr:colOff>
      <xdr:row>77</xdr:row>
      <xdr:rowOff>137903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40051"/>
          <a:ext cx="8890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63532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7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137903</xdr:rowOff>
    </xdr:from>
    <xdr:to>
      <xdr:col>41</xdr:col>
      <xdr:colOff>50800</xdr:colOff>
      <xdr:row>77</xdr:row>
      <xdr:rowOff>140680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39553"/>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39326</xdr:rowOff>
    </xdr:from>
    <xdr:to>
      <xdr:col>41</xdr:col>
      <xdr:colOff>101600</xdr:colOff>
      <xdr:row>77</xdr:row>
      <xdr:rowOff>140926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157453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57353</xdr:rowOff>
    </xdr:from>
    <xdr:to>
      <xdr:col>36</xdr:col>
      <xdr:colOff>165100</xdr:colOff>
      <xdr:row>77</xdr:row>
      <xdr:rowOff>158953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4030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163750</xdr:rowOff>
    </xdr:from>
    <xdr:to>
      <xdr:col>55</xdr:col>
      <xdr:colOff>50800</xdr:colOff>
      <xdr:row>77</xdr:row>
      <xdr:rowOff>93900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142177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121100</xdr:rowOff>
    </xdr:from>
    <xdr:to>
      <xdr:col>50</xdr:col>
      <xdr:colOff>165100</xdr:colOff>
      <xdr:row>77</xdr:row>
      <xdr:rowOff>51250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42377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2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59051</xdr:rowOff>
    </xdr:from>
    <xdr:to>
      <xdr:col>46</xdr:col>
      <xdr:colOff>38100</xdr:colOff>
      <xdr:row>76</xdr:row>
      <xdr:rowOff>160651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151778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87103</xdr:rowOff>
    </xdr:from>
    <xdr:to>
      <xdr:col>41</xdr:col>
      <xdr:colOff>101600</xdr:colOff>
      <xdr:row>78</xdr:row>
      <xdr:rowOff>17253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8380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89880</xdr:rowOff>
    </xdr:from>
    <xdr:to>
      <xdr:col>36</xdr:col>
      <xdr:colOff>165100</xdr:colOff>
      <xdr:row>78</xdr:row>
      <xdr:rowOff>20030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11157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3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22154</xdr:rowOff>
    </xdr:from>
    <xdr:to>
      <xdr:col>54</xdr:col>
      <xdr:colOff>189865</xdr:colOff>
      <xdr:row>97</xdr:row>
      <xdr:rowOff>116154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967004"/>
          <a:ext cx="1270" cy="77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119981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116154</xdr:rowOff>
    </xdr:from>
    <xdr:to>
      <xdr:col>55</xdr:col>
      <xdr:colOff>88900</xdr:colOff>
      <xdr:row>97</xdr:row>
      <xdr:rowOff>116154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46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140281</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7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22154</xdr:rowOff>
    </xdr:from>
    <xdr:to>
      <xdr:col>55</xdr:col>
      <xdr:colOff>88900</xdr:colOff>
      <xdr:row>93</xdr:row>
      <xdr:rowOff>22154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96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95397</xdr:rowOff>
    </xdr:from>
    <xdr:to>
      <xdr:col>55</xdr:col>
      <xdr:colOff>0</xdr:colOff>
      <xdr:row>93</xdr:row>
      <xdr:rowOff>22154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525897"/>
          <a:ext cx="838200" cy="4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35025</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2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56598</xdr:rowOff>
    </xdr:from>
    <xdr:to>
      <xdr:col>55</xdr:col>
      <xdr:colOff>50800</xdr:colOff>
      <xdr:row>95</xdr:row>
      <xdr:rowOff>158198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95397</xdr:rowOff>
    </xdr:from>
    <xdr:to>
      <xdr:col>50</xdr:col>
      <xdr:colOff>114300</xdr:colOff>
      <xdr:row>92</xdr:row>
      <xdr:rowOff>89796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525897"/>
          <a:ext cx="889000" cy="3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43821</xdr:rowOff>
    </xdr:from>
    <xdr:to>
      <xdr:col>50</xdr:col>
      <xdr:colOff>165100</xdr:colOff>
      <xdr:row>95</xdr:row>
      <xdr:rowOff>145421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136548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57838</xdr:rowOff>
    </xdr:from>
    <xdr:to>
      <xdr:col>45</xdr:col>
      <xdr:colOff>177800</xdr:colOff>
      <xdr:row>92</xdr:row>
      <xdr:rowOff>89796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5831238"/>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24068</xdr:rowOff>
    </xdr:from>
    <xdr:to>
      <xdr:col>46</xdr:col>
      <xdr:colOff>38100</xdr:colOff>
      <xdr:row>95</xdr:row>
      <xdr:rowOff>125668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59370</xdr:rowOff>
    </xdr:from>
    <xdr:to>
      <xdr:col>41</xdr:col>
      <xdr:colOff>50800</xdr:colOff>
      <xdr:row>92</xdr:row>
      <xdr:rowOff>57838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661320"/>
          <a:ext cx="889000" cy="1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38196</xdr:rowOff>
    </xdr:from>
    <xdr:to>
      <xdr:col>41</xdr:col>
      <xdr:colOff>101600</xdr:colOff>
      <xdr:row>93</xdr:row>
      <xdr:rowOff>139796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59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130923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60644</xdr:rowOff>
    </xdr:from>
    <xdr:to>
      <xdr:col>36</xdr:col>
      <xdr:colOff>165100</xdr:colOff>
      <xdr:row>95</xdr:row>
      <xdr:rowOff>162244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4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153371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142804</xdr:rowOff>
    </xdr:from>
    <xdr:to>
      <xdr:col>55</xdr:col>
      <xdr:colOff>50800</xdr:colOff>
      <xdr:row>93</xdr:row>
      <xdr:rowOff>72954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9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95831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8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44597</xdr:rowOff>
    </xdr:from>
    <xdr:to>
      <xdr:col>50</xdr:col>
      <xdr:colOff>165100</xdr:colOff>
      <xdr:row>90</xdr:row>
      <xdr:rowOff>146197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162724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2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38996</xdr:rowOff>
    </xdr:from>
    <xdr:to>
      <xdr:col>46</xdr:col>
      <xdr:colOff>38100</xdr:colOff>
      <xdr:row>92</xdr:row>
      <xdr:rowOff>140596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8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157123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58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7038</xdr:rowOff>
    </xdr:from>
    <xdr:to>
      <xdr:col>41</xdr:col>
      <xdr:colOff>101600</xdr:colOff>
      <xdr:row>92</xdr:row>
      <xdr:rowOff>108638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7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125165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5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8570</xdr:rowOff>
    </xdr:from>
    <xdr:to>
      <xdr:col>36</xdr:col>
      <xdr:colOff>165100</xdr:colOff>
      <xdr:row>91</xdr:row>
      <xdr:rowOff>110170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6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126697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3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148408</xdr:rowOff>
    </xdr:from>
    <xdr:to>
      <xdr:col>85</xdr:col>
      <xdr:colOff>127000</xdr:colOff>
      <xdr:row>38</xdr:row>
      <xdr:rowOff>114336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492058"/>
          <a:ext cx="838200" cy="1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60343</xdr:rowOff>
    </xdr:from>
    <xdr:to>
      <xdr:col>81</xdr:col>
      <xdr:colOff>50800</xdr:colOff>
      <xdr:row>38</xdr:row>
      <xdr:rowOff>114336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75443"/>
          <a:ext cx="889000" cy="5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60343</xdr:rowOff>
    </xdr:from>
    <xdr:to>
      <xdr:col>76</xdr:col>
      <xdr:colOff>114300</xdr:colOff>
      <xdr:row>38</xdr:row>
      <xdr:rowOff>66112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75443"/>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66112</xdr:rowOff>
    </xdr:from>
    <xdr:to>
      <xdr:col>71</xdr:col>
      <xdr:colOff>177800</xdr:colOff>
      <xdr:row>38</xdr:row>
      <xdr:rowOff>121848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81212"/>
          <a:ext cx="889000" cy="5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39805</xdr:rowOff>
    </xdr:from>
    <xdr:to>
      <xdr:col>72</xdr:col>
      <xdr:colOff>38100</xdr:colOff>
      <xdr:row>35</xdr:row>
      <xdr:rowOff>141405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157932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138974</xdr:rowOff>
    </xdr:from>
    <xdr:to>
      <xdr:col>67</xdr:col>
      <xdr:colOff>101600</xdr:colOff>
      <xdr:row>36</xdr:row>
      <xdr:rowOff>69124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85651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97608</xdr:rowOff>
    </xdr:from>
    <xdr:to>
      <xdr:col>85</xdr:col>
      <xdr:colOff>177800</xdr:colOff>
      <xdr:row>38</xdr:row>
      <xdr:rowOff>27758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76035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63536</xdr:rowOff>
    </xdr:from>
    <xdr:to>
      <xdr:col>81</xdr:col>
      <xdr:colOff>101600</xdr:colOff>
      <xdr:row>38</xdr:row>
      <xdr:rowOff>165136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156263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9543</xdr:rowOff>
    </xdr:from>
    <xdr:to>
      <xdr:col>76</xdr:col>
      <xdr:colOff>165100</xdr:colOff>
      <xdr:row>38</xdr:row>
      <xdr:rowOff>111143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102270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15312</xdr:rowOff>
    </xdr:from>
    <xdr:to>
      <xdr:col>72</xdr:col>
      <xdr:colOff>38100</xdr:colOff>
      <xdr:row>38</xdr:row>
      <xdr:rowOff>116912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108039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71048</xdr:rowOff>
    </xdr:from>
    <xdr:to>
      <xdr:col>67</xdr:col>
      <xdr:colOff>101600</xdr:colOff>
      <xdr:row>39</xdr:row>
      <xdr:rowOff>1198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163775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65993</xdr:rowOff>
    </xdr:from>
    <xdr:to>
      <xdr:col>85</xdr:col>
      <xdr:colOff>126364</xdr:colOff>
      <xdr:row>58</xdr:row>
      <xdr:rowOff>31344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981393"/>
          <a:ext cx="1269" cy="99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35171</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31344</xdr:rowOff>
    </xdr:from>
    <xdr:to>
      <xdr:col>86</xdr:col>
      <xdr:colOff>25400</xdr:colOff>
      <xdr:row>58</xdr:row>
      <xdr:rowOff>31344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7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12670</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7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65993</xdr:rowOff>
    </xdr:from>
    <xdr:to>
      <xdr:col>86</xdr:col>
      <xdr:colOff>25400</xdr:colOff>
      <xdr:row>52</xdr:row>
      <xdr:rowOff>65993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65993</xdr:rowOff>
    </xdr:from>
    <xdr:to>
      <xdr:col>85</xdr:col>
      <xdr:colOff>127000</xdr:colOff>
      <xdr:row>54</xdr:row>
      <xdr:rowOff>92608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981393"/>
          <a:ext cx="838200" cy="36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94726</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4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116299</xdr:rowOff>
    </xdr:from>
    <xdr:to>
      <xdr:col>85</xdr:col>
      <xdr:colOff>177800</xdr:colOff>
      <xdr:row>56</xdr:row>
      <xdr:rowOff>46449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54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21644</xdr:rowOff>
    </xdr:from>
    <xdr:to>
      <xdr:col>81</xdr:col>
      <xdr:colOff>50800</xdr:colOff>
      <xdr:row>54</xdr:row>
      <xdr:rowOff>92608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108494"/>
          <a:ext cx="889000" cy="24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161203</xdr:rowOff>
    </xdr:from>
    <xdr:to>
      <xdr:col>81</xdr:col>
      <xdr:colOff>101600</xdr:colOff>
      <xdr:row>56</xdr:row>
      <xdr:rowOff>91353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82480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21644</xdr:rowOff>
    </xdr:from>
    <xdr:to>
      <xdr:col>76</xdr:col>
      <xdr:colOff>114300</xdr:colOff>
      <xdr:row>53</xdr:row>
      <xdr:rowOff>162789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08494"/>
          <a:ext cx="889000" cy="14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109539</xdr:rowOff>
    </xdr:from>
    <xdr:to>
      <xdr:col>76</xdr:col>
      <xdr:colOff>165100</xdr:colOff>
      <xdr:row>55</xdr:row>
      <xdr:rowOff>39689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30816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54008</xdr:rowOff>
    </xdr:from>
    <xdr:to>
      <xdr:col>71</xdr:col>
      <xdr:colOff>177800</xdr:colOff>
      <xdr:row>53</xdr:row>
      <xdr:rowOff>162789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8626508"/>
          <a:ext cx="889000" cy="62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163685</xdr:rowOff>
    </xdr:from>
    <xdr:to>
      <xdr:col>72</xdr:col>
      <xdr:colOff>38100</xdr:colOff>
      <xdr:row>55</xdr:row>
      <xdr:rowOff>93835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84962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73192</xdr:rowOff>
    </xdr:from>
    <xdr:to>
      <xdr:col>67</xdr:col>
      <xdr:colOff>101600</xdr:colOff>
      <xdr:row>57</xdr:row>
      <xdr:rowOff>3342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165919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15193</xdr:rowOff>
    </xdr:from>
    <xdr:to>
      <xdr:col>85</xdr:col>
      <xdr:colOff>177800</xdr:colOff>
      <xdr:row>52</xdr:row>
      <xdr:rowOff>116793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9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139670</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8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41808</xdr:rowOff>
    </xdr:from>
    <xdr:to>
      <xdr:col>81</xdr:col>
      <xdr:colOff>101600</xdr:colOff>
      <xdr:row>54</xdr:row>
      <xdr:rowOff>143408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3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159935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142294</xdr:rowOff>
    </xdr:from>
    <xdr:to>
      <xdr:col>76</xdr:col>
      <xdr:colOff>165100</xdr:colOff>
      <xdr:row>53</xdr:row>
      <xdr:rowOff>72444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88971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883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111989</xdr:rowOff>
    </xdr:from>
    <xdr:to>
      <xdr:col>72</xdr:col>
      <xdr:colOff>38100</xdr:colOff>
      <xdr:row>54</xdr:row>
      <xdr:rowOff>42139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58666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8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3208</xdr:rowOff>
    </xdr:from>
    <xdr:to>
      <xdr:col>67</xdr:col>
      <xdr:colOff>101600</xdr:colOff>
      <xdr:row>50</xdr:row>
      <xdr:rowOff>104808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85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121335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835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128174</xdr:rowOff>
    </xdr:from>
    <xdr:to>
      <xdr:col>72</xdr:col>
      <xdr:colOff>38100</xdr:colOff>
      <xdr:row>77</xdr:row>
      <xdr:rowOff>58324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1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74851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29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29646</xdr:rowOff>
    </xdr:from>
    <xdr:to>
      <xdr:col>67</xdr:col>
      <xdr:colOff>101600</xdr:colOff>
      <xdr:row>78</xdr:row>
      <xdr:rowOff>131246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0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147773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50394</xdr:rowOff>
    </xdr:from>
    <xdr:to>
      <xdr:col>85</xdr:col>
      <xdr:colOff>127000</xdr:colOff>
      <xdr:row>98</xdr:row>
      <xdr:rowOff>56090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52494"/>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56090</xdr:rowOff>
    </xdr:from>
    <xdr:to>
      <xdr:col>81</xdr:col>
      <xdr:colOff>50800</xdr:colOff>
      <xdr:row>98</xdr:row>
      <xdr:rowOff>67977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8581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67977</xdr:rowOff>
    </xdr:from>
    <xdr:to>
      <xdr:col>76</xdr:col>
      <xdr:colOff>114300</xdr:colOff>
      <xdr:row>98</xdr:row>
      <xdr:rowOff>74188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870077"/>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74188</xdr:rowOff>
    </xdr:from>
    <xdr:to>
      <xdr:col>71</xdr:col>
      <xdr:colOff>177800</xdr:colOff>
      <xdr:row>98</xdr:row>
      <xdr:rowOff>77939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876288"/>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171044</xdr:rowOff>
    </xdr:from>
    <xdr:to>
      <xdr:col>85</xdr:col>
      <xdr:colOff>177800</xdr:colOff>
      <xdr:row>98</xdr:row>
      <xdr:rowOff>101194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85971</xdr:rowOff>
    </xdr:from>
    <xdr:ext cx="469744"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1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5290</xdr:rowOff>
    </xdr:from>
    <xdr:to>
      <xdr:col>81</xdr:col>
      <xdr:colOff>101600</xdr:colOff>
      <xdr:row>98</xdr:row>
      <xdr:rowOff>106890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98017</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46428" y="169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17177</xdr:rowOff>
    </xdr:from>
    <xdr:to>
      <xdr:col>76</xdr:col>
      <xdr:colOff>165100</xdr:colOff>
      <xdr:row>98</xdr:row>
      <xdr:rowOff>118777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109904</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57428" y="169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23388</xdr:rowOff>
    </xdr:from>
    <xdr:to>
      <xdr:col>72</xdr:col>
      <xdr:colOff>38100</xdr:colOff>
      <xdr:row>98</xdr:row>
      <xdr:rowOff>124988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116115</xdr:rowOff>
    </xdr:from>
    <xdr:ext cx="469744"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68428" y="169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27139</xdr:rowOff>
    </xdr:from>
    <xdr:to>
      <xdr:col>67</xdr:col>
      <xdr:colOff>101600</xdr:colOff>
      <xdr:row>98</xdr:row>
      <xdr:rowOff>128739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119866</xdr:rowOff>
    </xdr:from>
    <xdr:ext cx="469744"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79428" y="169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43180</xdr:rowOff>
    </xdr:from>
    <xdr:to>
      <xdr:col>102</xdr:col>
      <xdr:colOff>165100</xdr:colOff>
      <xdr:row>35</xdr:row>
      <xdr:rowOff>144780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161307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58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43180</xdr:rowOff>
    </xdr:from>
    <xdr:to>
      <xdr:col>98</xdr:col>
      <xdr:colOff>38100</xdr:colOff>
      <xdr:row>37</xdr:row>
      <xdr:rowOff>144780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161307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構成比で最も大きな割合を占めているのは民生費で、住民一人当たり</a:t>
          </a:r>
          <a:r>
            <a:rPr kumimoji="1" lang="en-US" altLang="ja-JP" sz="1300">
              <a:latin typeface="ＭＳ Ｐゴシック" panose="020B0600070205080204" pitchFamily="50" charset="-128"/>
              <a:ea typeface="ＭＳ Ｐゴシック" panose="020B0600070205080204" pitchFamily="50" charset="-128"/>
            </a:rPr>
            <a:t>153,424</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9,146</a:t>
          </a:r>
          <a:r>
            <a:rPr kumimoji="1" lang="ja-JP" altLang="en-US" sz="1300">
              <a:latin typeface="ＭＳ Ｐゴシック" panose="020B0600070205080204" pitchFamily="50" charset="-128"/>
              <a:ea typeface="ＭＳ Ｐゴシック" panose="020B0600070205080204" pitchFamily="50" charset="-128"/>
            </a:rPr>
            <a:t>円の減少となっている。前年度に新型コロナウイルス感染症対策として実施した子育て世帯への臨時特別給付金等の支給を令和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年度は実施しなかったことが主な理由である。</a:t>
          </a:r>
        </a:p>
        <a:p>
          <a:r>
            <a:rPr kumimoji="1" lang="ja-JP" altLang="en-US" sz="1300">
              <a:latin typeface="ＭＳ Ｐゴシック" panose="020B0600070205080204" pitchFamily="50" charset="-128"/>
              <a:ea typeface="ＭＳ Ｐゴシック" panose="020B0600070205080204" pitchFamily="50" charset="-128"/>
            </a:rPr>
            <a:t>次に教育費で、住民一人当たり</a:t>
          </a:r>
          <a:r>
            <a:rPr kumimoji="1" lang="en-US" altLang="ja-JP" sz="1300">
              <a:latin typeface="ＭＳ Ｐゴシック" panose="020B0600070205080204" pitchFamily="50" charset="-128"/>
              <a:ea typeface="ＭＳ Ｐゴシック" panose="020B0600070205080204" pitchFamily="50" charset="-128"/>
            </a:rPr>
            <a:t>67,757</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11,315</a:t>
          </a:r>
          <a:r>
            <a:rPr kumimoji="1" lang="ja-JP" altLang="en-US" sz="1300">
              <a:latin typeface="ＭＳ Ｐゴシック" panose="020B0600070205080204" pitchFamily="50" charset="-128"/>
              <a:ea typeface="ＭＳ Ｐゴシック" panose="020B0600070205080204" pitchFamily="50" charset="-128"/>
            </a:rPr>
            <a:t>円の増加となっている。市民休暇村大規模改造事業や体育館空調設備整備事業等の大型事業が進行したことが主な理由である。</a:t>
          </a:r>
        </a:p>
        <a:p>
          <a:r>
            <a:rPr kumimoji="1" lang="ja-JP" altLang="en-US" sz="1300">
              <a:latin typeface="ＭＳ Ｐゴシック" panose="020B0600070205080204" pitchFamily="50" charset="-128"/>
              <a:ea typeface="ＭＳ Ｐゴシック" panose="020B0600070205080204" pitchFamily="50" charset="-128"/>
            </a:rPr>
            <a:t>次に土木費で、住民一人当たり</a:t>
          </a:r>
          <a:r>
            <a:rPr kumimoji="1" lang="en-US" altLang="ja-JP" sz="1300">
              <a:latin typeface="ＭＳ Ｐゴシック" panose="020B0600070205080204" pitchFamily="50" charset="-128"/>
              <a:ea typeface="ＭＳ Ｐゴシック" panose="020B0600070205080204" pitchFamily="50" charset="-128"/>
            </a:rPr>
            <a:t>62,642</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19,296</a:t>
          </a:r>
          <a:r>
            <a:rPr kumimoji="1" lang="ja-JP" altLang="en-US" sz="1300">
              <a:latin typeface="ＭＳ Ｐゴシック" panose="020B0600070205080204" pitchFamily="50" charset="-128"/>
              <a:ea typeface="ＭＳ Ｐゴシック" panose="020B0600070205080204" pitchFamily="50" charset="-128"/>
            </a:rPr>
            <a:t>円の減少となっている。前年度において実施した市道</a:t>
          </a:r>
          <a:r>
            <a:rPr kumimoji="1" lang="en-US" altLang="ja-JP" sz="1300">
              <a:latin typeface="ＭＳ Ｐゴシック" panose="020B0600070205080204" pitchFamily="50" charset="-128"/>
              <a:ea typeface="ＭＳ Ｐゴシック" panose="020B0600070205080204" pitchFamily="50" charset="-128"/>
            </a:rPr>
            <a:t>01-41</a:t>
          </a:r>
          <a:r>
            <a:rPr kumimoji="1" lang="ja-JP" altLang="en-US" sz="1300">
              <a:latin typeface="ＭＳ Ｐゴシック" panose="020B0600070205080204" pitchFamily="50" charset="-128"/>
              <a:ea typeface="ＭＳ Ｐゴシック" panose="020B0600070205080204" pitchFamily="50" charset="-128"/>
            </a:rPr>
            <a:t>号線他道路新設改良事業等の大型事業が完了したことが主な理由である。</a:t>
          </a:r>
        </a:p>
        <a:p>
          <a:r>
            <a:rPr kumimoji="1" lang="ja-JP" altLang="en-US" sz="1300">
              <a:latin typeface="ＭＳ Ｐゴシック" panose="020B0600070205080204" pitchFamily="50" charset="-128"/>
              <a:ea typeface="ＭＳ Ｐゴシック" panose="020B0600070205080204" pitchFamily="50" charset="-128"/>
            </a:rPr>
            <a:t>今後は、公共施設維持保全計画に基づく事業や、ＪＲ刈谷駅の改良など、都市基盤の充実を図るための大型事業も進行していくため、国・県補助金や基金を活用した財政運営に努める。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年度と比較して</a:t>
          </a:r>
          <a:r>
            <a:rPr kumimoji="1" lang="en-US" altLang="ja-JP" sz="1100">
              <a:latin typeface="ＭＳ ゴシック" pitchFamily="49" charset="-128"/>
              <a:ea typeface="ＭＳ ゴシック" pitchFamily="49" charset="-128"/>
            </a:rPr>
            <a:t>1.23</a:t>
          </a:r>
          <a:r>
            <a:rPr kumimoji="1" lang="ja-JP" altLang="en-US" sz="1100">
              <a:latin typeface="ＭＳ ゴシック" pitchFamily="49" charset="-128"/>
              <a:ea typeface="ＭＳ ゴシック" pitchFamily="49" charset="-128"/>
            </a:rPr>
            <a:t>ポイントの増となった。主な要因としては、事業の見直しによる減額補正の実施や税収の回復等により、前年度取り崩した基金への積み戻しを実施したためである。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年度と比較して</a:t>
          </a:r>
          <a:r>
            <a:rPr kumimoji="1" lang="en-US" altLang="ja-JP" sz="1100">
              <a:latin typeface="ＭＳ ゴシック" pitchFamily="49" charset="-128"/>
              <a:ea typeface="ＭＳ ゴシック" pitchFamily="49" charset="-128"/>
            </a:rPr>
            <a:t>0.72</a:t>
          </a:r>
          <a:r>
            <a:rPr kumimoji="1" lang="ja-JP" altLang="en-US" sz="1100">
              <a:latin typeface="ＭＳ ゴシック" pitchFamily="49" charset="-128"/>
              <a:ea typeface="ＭＳ ゴシック" pitchFamily="49" charset="-128"/>
            </a:rPr>
            <a:t>ポイントの減となった。主な要因としては、前年度取り崩した財政調整基金への積み戻しを実施したためである。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年度は事業の見直しによる減額補正の実施や税収の回復等により、前年度取り崩した基金への積み戻しを実施したため黒字となった。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現状</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一般会計、特別会計、企業会計の全ての会計において赤字は生じていない。</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今後の対応</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各会計において適正な財政運営、企業経営を行う。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69293393</v>
      </c>
      <c r="BO4" s="358"/>
      <c r="BP4" s="358"/>
      <c r="BQ4" s="358"/>
      <c r="BR4" s="358"/>
      <c r="BS4" s="358"/>
      <c r="BT4" s="358"/>
      <c r="BU4" s="359"/>
      <c r="BV4" s="357">
        <v>72042969</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12.7</v>
      </c>
      <c r="CU4" s="364"/>
      <c r="CV4" s="364"/>
      <c r="CW4" s="364"/>
      <c r="CX4" s="364"/>
      <c r="CY4" s="364"/>
      <c r="CZ4" s="364"/>
      <c r="DA4" s="365"/>
      <c r="DB4" s="363">
        <v>13.4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62607011</v>
      </c>
      <c r="BO5" s="395"/>
      <c r="BP5" s="395"/>
      <c r="BQ5" s="395"/>
      <c r="BR5" s="395"/>
      <c r="BS5" s="395"/>
      <c r="BT5" s="395"/>
      <c r="BU5" s="396"/>
      <c r="BV5" s="394">
        <v>64441938</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83.5</v>
      </c>
      <c r="CU5" s="392"/>
      <c r="CV5" s="392"/>
      <c r="CW5" s="392"/>
      <c r="CX5" s="392"/>
      <c r="CY5" s="392"/>
      <c r="CZ5" s="392"/>
      <c r="DA5" s="393"/>
      <c r="DB5" s="391">
        <v>84.9</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6686382</v>
      </c>
      <c r="BO6" s="395"/>
      <c r="BP6" s="395"/>
      <c r="BQ6" s="395"/>
      <c r="BR6" s="395"/>
      <c r="BS6" s="395"/>
      <c r="BT6" s="395"/>
      <c r="BU6" s="396"/>
      <c r="BV6" s="394">
        <v>7601031</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83.5</v>
      </c>
      <c r="CU6" s="432"/>
      <c r="CV6" s="432"/>
      <c r="CW6" s="432"/>
      <c r="CX6" s="432"/>
      <c r="CY6" s="432"/>
      <c r="CZ6" s="432"/>
      <c r="DA6" s="433"/>
      <c r="DB6" s="431">
        <v>84.9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1914211</v>
      </c>
      <c r="BO7" s="395"/>
      <c r="BP7" s="395"/>
      <c r="BQ7" s="395"/>
      <c r="BR7" s="395"/>
      <c r="BS7" s="395"/>
      <c r="BT7" s="395"/>
      <c r="BU7" s="396"/>
      <c r="BV7" s="394">
        <v>2547941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37557931</v>
      </c>
      <c r="CU7" s="395"/>
      <c r="CV7" s="395"/>
      <c r="CW7" s="395"/>
      <c r="CX7" s="395"/>
      <c r="CY7" s="395"/>
      <c r="CZ7" s="395"/>
      <c r="DA7" s="396"/>
      <c r="DB7" s="394">
        <v>37612551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4772171</v>
      </c>
      <c r="BO8" s="395"/>
      <c r="BP8" s="395"/>
      <c r="BQ8" s="395"/>
      <c r="BR8" s="395"/>
      <c r="BS8" s="395"/>
      <c r="BT8" s="395"/>
      <c r="BU8" s="396"/>
      <c r="BV8" s="394">
        <v>5053090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1.24</v>
      </c>
      <c r="CU8" s="435"/>
      <c r="CV8" s="435"/>
      <c r="CW8" s="435"/>
      <c r="CX8" s="435"/>
      <c r="CY8" s="435"/>
      <c r="CZ8" s="435"/>
      <c r="DA8" s="436"/>
      <c r="DB8" s="434">
        <v>1.31</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153834</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-280919</v>
      </c>
      <c r="BO9" s="395"/>
      <c r="BP9" s="395"/>
      <c r="BQ9" s="395"/>
      <c r="BR9" s="395"/>
      <c r="BS9" s="395"/>
      <c r="BT9" s="395"/>
      <c r="BU9" s="396"/>
      <c r="BV9" s="394">
        <v>-245832</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2.6</v>
      </c>
      <c r="CU9" s="392"/>
      <c r="CV9" s="392"/>
      <c r="CW9" s="392"/>
      <c r="CX9" s="392"/>
      <c r="CY9" s="392"/>
      <c r="CZ9" s="392"/>
      <c r="DA9" s="393"/>
      <c r="DB9" s="391">
        <v>2.5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149765</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459508</v>
      </c>
      <c r="BO10" s="395"/>
      <c r="BP10" s="395"/>
      <c r="BQ10" s="395"/>
      <c r="BR10" s="395"/>
      <c r="BS10" s="395"/>
      <c r="BT10" s="395"/>
      <c r="BU10" s="396"/>
      <c r="BV10" s="394">
        <v>10913</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x14ac:dyDescent="0.15">
      <c r="A12" s="175"/>
      <c r="B12" s="454" t="s">
        <v>134</v>
      </c>
      <c r="C12" s="455"/>
      <c r="D12" s="455"/>
      <c r="E12" s="455"/>
      <c r="F12" s="455"/>
      <c r="G12" s="455"/>
      <c r="H12" s="455"/>
      <c r="I12" s="455"/>
      <c r="J12" s="455"/>
      <c r="K12" s="456"/>
      <c r="L12" s="463" t="s">
        <v>135</v>
      </c>
      <c r="M12" s="464"/>
      <c r="N12" s="464"/>
      <c r="O12" s="464"/>
      <c r="P12" s="464"/>
      <c r="Q12" s="465"/>
      <c r="R12" s="466">
        <v>152372</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123</v>
      </c>
      <c r="AV12" s="427"/>
      <c r="AW12" s="427"/>
      <c r="AX12" s="427"/>
      <c r="AY12" s="428" t="s">
        <v>139</v>
      </c>
      <c r="AZ12" s="429"/>
      <c r="BA12" s="429"/>
      <c r="BB12" s="429"/>
      <c r="BC12" s="429"/>
      <c r="BD12" s="429"/>
      <c r="BE12" s="429"/>
      <c r="BF12" s="429"/>
      <c r="BG12" s="429"/>
      <c r="BH12" s="429"/>
      <c r="BI12" s="429"/>
      <c r="BJ12" s="429"/>
      <c r="BK12" s="429"/>
      <c r="BL12" s="429"/>
      <c r="BM12" s="430"/>
      <c r="BN12" s="394">
        <v>8595</v>
      </c>
      <c r="BO12" s="395"/>
      <c r="BP12" s="395"/>
      <c r="BQ12" s="395"/>
      <c r="BR12" s="395"/>
      <c r="BS12" s="395"/>
      <c r="BT12" s="395"/>
      <c r="BU12" s="396"/>
      <c r="BV12" s="394">
        <v>890027</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133</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142</v>
      </c>
      <c r="N13" s="486"/>
      <c r="O13" s="486"/>
      <c r="P13" s="486"/>
      <c r="Q13" s="487"/>
      <c r="R13" s="478">
        <v>147233</v>
      </c>
      <c r="S13" s="479"/>
      <c r="T13" s="479"/>
      <c r="U13" s="479"/>
      <c r="V13" s="480"/>
      <c r="W13" s="410" t="s">
        <v>143</v>
      </c>
      <c r="X13" s="411"/>
      <c r="Y13" s="411"/>
      <c r="Z13" s="411"/>
      <c r="AA13" s="411"/>
      <c r="AB13" s="401"/>
      <c r="AC13" s="445">
        <v>802</v>
      </c>
      <c r="AD13" s="446"/>
      <c r="AE13" s="446"/>
      <c r="AF13" s="446"/>
      <c r="AG13" s="488"/>
      <c r="AH13" s="445">
        <v>858</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169994</v>
      </c>
      <c r="BO13" s="395"/>
      <c r="BP13" s="395"/>
      <c r="BQ13" s="395"/>
      <c r="BR13" s="395"/>
      <c r="BS13" s="395"/>
      <c r="BT13" s="395"/>
      <c r="BU13" s="396"/>
      <c r="BV13" s="394">
        <v>-1124946</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-1.9</v>
      </c>
      <c r="CU13" s="392"/>
      <c r="CV13" s="392"/>
      <c r="CW13" s="392"/>
      <c r="CX13" s="392"/>
      <c r="CY13" s="392"/>
      <c r="CZ13" s="392"/>
      <c r="DA13" s="393"/>
      <c r="DB13" s="391">
        <v>-2.2000000000000002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152443</v>
      </c>
      <c r="S14" s="479"/>
      <c r="T14" s="479"/>
      <c r="U14" s="479"/>
      <c r="V14" s="480"/>
      <c r="W14" s="384"/>
      <c r="X14" s="385"/>
      <c r="Y14" s="385"/>
      <c r="Z14" s="385"/>
      <c r="AA14" s="385"/>
      <c r="AB14" s="374"/>
      <c r="AC14" s="481">
        <v>1.1000000000000001</v>
      </c>
      <c r="AD14" s="482"/>
      <c r="AE14" s="482"/>
      <c r="AF14" s="482"/>
      <c r="AG14" s="483"/>
      <c r="AH14" s="481">
        <v>1.2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t="s">
        <v>141</v>
      </c>
      <c r="CU14" s="493"/>
      <c r="CV14" s="493"/>
      <c r="CW14" s="493"/>
      <c r="CX14" s="493"/>
      <c r="CY14" s="493"/>
      <c r="CZ14" s="493"/>
      <c r="DA14" s="494"/>
      <c r="DB14" s="492" t="s">
        <v>150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151</v>
      </c>
      <c r="N15" s="486"/>
      <c r="O15" s="486"/>
      <c r="P15" s="486"/>
      <c r="Q15" s="487"/>
      <c r="R15" s="478">
        <v>147496</v>
      </c>
      <c r="S15" s="479"/>
      <c r="T15" s="479"/>
      <c r="U15" s="479"/>
      <c r="V15" s="480"/>
      <c r="W15" s="410" t="s">
        <v>152</v>
      </c>
      <c r="X15" s="411"/>
      <c r="Y15" s="411"/>
      <c r="Z15" s="411"/>
      <c r="AA15" s="411"/>
      <c r="AB15" s="401"/>
      <c r="AC15" s="445">
        <v>33052</v>
      </c>
      <c r="AD15" s="446"/>
      <c r="AE15" s="446"/>
      <c r="AF15" s="446"/>
      <c r="AG15" s="488"/>
      <c r="AH15" s="445">
        <v>34619</v>
      </c>
      <c r="AI15" s="446"/>
      <c r="AJ15" s="446"/>
      <c r="AK15" s="446"/>
      <c r="AL15" s="447"/>
      <c r="AM15" s="423"/>
      <c r="AN15" s="424"/>
      <c r="AO15" s="424"/>
      <c r="AP15" s="424"/>
      <c r="AQ15" s="424"/>
      <c r="AR15" s="424"/>
      <c r="AS15" s="424"/>
      <c r="AT15" s="425"/>
      <c r="AU15" s="426"/>
      <c r="AV15" s="427"/>
      <c r="AW15" s="427"/>
      <c r="AX15" s="427"/>
      <c r="AY15" s="354" t="s">
        <v>153</v>
      </c>
      <c r="AZ15" s="355"/>
      <c r="BA15" s="355"/>
      <c r="BB15" s="355"/>
      <c r="BC15" s="355"/>
      <c r="BD15" s="355"/>
      <c r="BE15" s="355"/>
      <c r="BF15" s="355"/>
      <c r="BG15" s="355"/>
      <c r="BH15" s="355"/>
      <c r="BI15" s="355"/>
      <c r="BJ15" s="355"/>
      <c r="BK15" s="355"/>
      <c r="BL15" s="355"/>
      <c r="BM15" s="356"/>
      <c r="BN15" s="357">
        <v>29229983</v>
      </c>
      <c r="BO15" s="358"/>
      <c r="BP15" s="358"/>
      <c r="BQ15" s="358"/>
      <c r="BR15" s="358"/>
      <c r="BS15" s="358"/>
      <c r="BT15" s="358"/>
      <c r="BU15" s="359"/>
      <c r="BV15" s="357">
        <v>29090454</v>
      </c>
      <c r="BW15" s="358"/>
      <c r="BX15" s="358"/>
      <c r="BY15" s="358"/>
      <c r="BZ15" s="358"/>
      <c r="CA15" s="358"/>
      <c r="CB15" s="358"/>
      <c r="CC15" s="359"/>
      <c r="CD15" s="495" t="s">
        <v>154</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155</v>
      </c>
      <c r="M16" s="498"/>
      <c r="N16" s="498"/>
      <c r="O16" s="498"/>
      <c r="P16" s="498"/>
      <c r="Q16" s="499"/>
      <c r="R16" s="500" t="s">
        <v>156</v>
      </c>
      <c r="S16" s="501"/>
      <c r="T16" s="501"/>
      <c r="U16" s="501"/>
      <c r="V16" s="502"/>
      <c r="W16" s="384"/>
      <c r="X16" s="385"/>
      <c r="Y16" s="385"/>
      <c r="Z16" s="385"/>
      <c r="AA16" s="385"/>
      <c r="AB16" s="374"/>
      <c r="AC16" s="481">
        <v>45.3</v>
      </c>
      <c r="AD16" s="482"/>
      <c r="AE16" s="482"/>
      <c r="AF16" s="482"/>
      <c r="AG16" s="483"/>
      <c r="AH16" s="481">
        <v>46.9</v>
      </c>
      <c r="AI16" s="482"/>
      <c r="AJ16" s="482"/>
      <c r="AK16" s="482"/>
      <c r="AL16" s="484"/>
      <c r="AM16" s="423"/>
      <c r="AN16" s="424"/>
      <c r="AO16" s="424"/>
      <c r="AP16" s="424"/>
      <c r="AQ16" s="424"/>
      <c r="AR16" s="424"/>
      <c r="AS16" s="424"/>
      <c r="AT16" s="425"/>
      <c r="AU16" s="426"/>
      <c r="AV16" s="427"/>
      <c r="AW16" s="427"/>
      <c r="AX16" s="427"/>
      <c r="AY16" s="428" t="s">
        <v>157</v>
      </c>
      <c r="AZ16" s="429"/>
      <c r="BA16" s="429"/>
      <c r="BB16" s="429"/>
      <c r="BC16" s="429"/>
      <c r="BD16" s="429"/>
      <c r="BE16" s="429"/>
      <c r="BF16" s="429"/>
      <c r="BG16" s="429"/>
      <c r="BH16" s="429"/>
      <c r="BI16" s="429"/>
      <c r="BJ16" s="429"/>
      <c r="BK16" s="429"/>
      <c r="BL16" s="429"/>
      <c r="BM16" s="430"/>
      <c r="BN16" s="394">
        <v>23873295</v>
      </c>
      <c r="BO16" s="395"/>
      <c r="BP16" s="395"/>
      <c r="BQ16" s="395"/>
      <c r="BR16" s="395"/>
      <c r="BS16" s="395"/>
      <c r="BT16" s="395"/>
      <c r="BU16" s="396"/>
      <c r="BV16" s="394">
        <v>24001131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158</v>
      </c>
      <c r="N17" s="506"/>
      <c r="O17" s="506"/>
      <c r="P17" s="506"/>
      <c r="Q17" s="507"/>
      <c r="R17" s="500" t="s">
        <v>159</v>
      </c>
      <c r="S17" s="501"/>
      <c r="T17" s="501"/>
      <c r="U17" s="501"/>
      <c r="V17" s="502"/>
      <c r="W17" s="410" t="s">
        <v>160</v>
      </c>
      <c r="X17" s="411"/>
      <c r="Y17" s="411"/>
      <c r="Z17" s="411"/>
      <c r="AA17" s="411"/>
      <c r="AB17" s="401"/>
      <c r="AC17" s="445">
        <v>39169</v>
      </c>
      <c r="AD17" s="446"/>
      <c r="AE17" s="446"/>
      <c r="AF17" s="446"/>
      <c r="AG17" s="488"/>
      <c r="AH17" s="445">
        <v>38400</v>
      </c>
      <c r="AI17" s="446"/>
      <c r="AJ17" s="446"/>
      <c r="AK17" s="446"/>
      <c r="AL17" s="447"/>
      <c r="AM17" s="423"/>
      <c r="AN17" s="424"/>
      <c r="AO17" s="424"/>
      <c r="AP17" s="424"/>
      <c r="AQ17" s="424"/>
      <c r="AR17" s="424"/>
      <c r="AS17" s="424"/>
      <c r="AT17" s="425"/>
      <c r="AU17" s="426"/>
      <c r="AV17" s="427"/>
      <c r="AW17" s="427"/>
      <c r="AX17" s="427"/>
      <c r="AY17" s="428" t="s">
        <v>161</v>
      </c>
      <c r="AZ17" s="429"/>
      <c r="BA17" s="429"/>
      <c r="BB17" s="429"/>
      <c r="BC17" s="429"/>
      <c r="BD17" s="429"/>
      <c r="BE17" s="429"/>
      <c r="BF17" s="429"/>
      <c r="BG17" s="429"/>
      <c r="BH17" s="429"/>
      <c r="BI17" s="429"/>
      <c r="BJ17" s="429"/>
      <c r="BK17" s="429"/>
      <c r="BL17" s="429"/>
      <c r="BM17" s="430"/>
      <c r="BN17" s="394">
        <v>37557931</v>
      </c>
      <c r="BO17" s="395"/>
      <c r="BP17" s="395"/>
      <c r="BQ17" s="395"/>
      <c r="BR17" s="395"/>
      <c r="BS17" s="395"/>
      <c r="BT17" s="395"/>
      <c r="BU17" s="396"/>
      <c r="BV17" s="394">
        <v>37612551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162</v>
      </c>
      <c r="C18" s="437"/>
      <c r="D18" s="437"/>
      <c r="E18" s="517"/>
      <c r="F18" s="517"/>
      <c r="G18" s="517"/>
      <c r="H18" s="517"/>
      <c r="I18" s="517"/>
      <c r="J18" s="517"/>
      <c r="K18" s="517"/>
      <c r="L18" s="518">
        <v>50.39</v>
      </c>
      <c r="M18" s="518"/>
      <c r="N18" s="518"/>
      <c r="O18" s="518"/>
      <c r="P18" s="518"/>
      <c r="Q18" s="518"/>
      <c r="R18" s="519"/>
      <c r="S18" s="519"/>
      <c r="T18" s="519"/>
      <c r="U18" s="519"/>
      <c r="V18" s="520"/>
      <c r="W18" s="412"/>
      <c r="X18" s="413"/>
      <c r="Y18" s="413"/>
      <c r="Z18" s="413"/>
      <c r="AA18" s="413"/>
      <c r="AB18" s="404"/>
      <c r="AC18" s="521">
        <v>53.6</v>
      </c>
      <c r="AD18" s="522"/>
      <c r="AE18" s="522"/>
      <c r="AF18" s="522"/>
      <c r="AG18" s="523"/>
      <c r="AH18" s="521">
        <v>52</v>
      </c>
      <c r="AI18" s="522"/>
      <c r="AJ18" s="522"/>
      <c r="AK18" s="522"/>
      <c r="AL18" s="524"/>
      <c r="AM18" s="423"/>
      <c r="AN18" s="424"/>
      <c r="AO18" s="424"/>
      <c r="AP18" s="424"/>
      <c r="AQ18" s="424"/>
      <c r="AR18" s="424"/>
      <c r="AS18" s="424"/>
      <c r="AT18" s="425"/>
      <c r="AU18" s="426"/>
      <c r="AV18" s="427"/>
      <c r="AW18" s="427"/>
      <c r="AX18" s="427"/>
      <c r="AY18" s="428" t="s">
        <v>163</v>
      </c>
      <c r="AZ18" s="429"/>
      <c r="BA18" s="429"/>
      <c r="BB18" s="429"/>
      <c r="BC18" s="429"/>
      <c r="BD18" s="429"/>
      <c r="BE18" s="429"/>
      <c r="BF18" s="429"/>
      <c r="BG18" s="429"/>
      <c r="BH18" s="429"/>
      <c r="BI18" s="429"/>
      <c r="BJ18" s="429"/>
      <c r="BK18" s="429"/>
      <c r="BL18" s="429"/>
      <c r="BM18" s="430"/>
      <c r="BN18" s="394">
        <v>33478709</v>
      </c>
      <c r="BO18" s="395"/>
      <c r="BP18" s="395"/>
      <c r="BQ18" s="395"/>
      <c r="BR18" s="395"/>
      <c r="BS18" s="395"/>
      <c r="BT18" s="395"/>
      <c r="BU18" s="396"/>
      <c r="BV18" s="394">
        <v>32460055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164</v>
      </c>
      <c r="C19" s="437"/>
      <c r="D19" s="437"/>
      <c r="E19" s="517"/>
      <c r="F19" s="517"/>
      <c r="G19" s="517"/>
      <c r="H19" s="517"/>
      <c r="I19" s="517"/>
      <c r="J19" s="517"/>
      <c r="K19" s="517"/>
      <c r="L19" s="525">
        <v>3053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165</v>
      </c>
      <c r="AZ19" s="429"/>
      <c r="BA19" s="429"/>
      <c r="BB19" s="429"/>
      <c r="BC19" s="429"/>
      <c r="BD19" s="429"/>
      <c r="BE19" s="429"/>
      <c r="BF19" s="429"/>
      <c r="BG19" s="429"/>
      <c r="BH19" s="429"/>
      <c r="BI19" s="429"/>
      <c r="BJ19" s="429"/>
      <c r="BK19" s="429"/>
      <c r="BL19" s="429"/>
      <c r="BM19" s="430"/>
      <c r="BN19" s="394">
        <v>50275000</v>
      </c>
      <c r="BO19" s="395"/>
      <c r="BP19" s="395"/>
      <c r="BQ19" s="395"/>
      <c r="BR19" s="395"/>
      <c r="BS19" s="395"/>
      <c r="BT19" s="395"/>
      <c r="BU19" s="396"/>
      <c r="BV19" s="394">
        <v>49472067</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166</v>
      </c>
      <c r="C20" s="437"/>
      <c r="D20" s="437"/>
      <c r="E20" s="517"/>
      <c r="F20" s="517"/>
      <c r="G20" s="517"/>
      <c r="H20" s="517"/>
      <c r="I20" s="517"/>
      <c r="J20" s="517"/>
      <c r="K20" s="517"/>
      <c r="L20" s="525">
        <v>67708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168</v>
      </c>
      <c r="C22" s="538"/>
      <c r="D22" s="539"/>
      <c r="E22" s="406" t="s">
        <v>1</v>
      </c>
      <c r="F22" s="411"/>
      <c r="G22" s="411"/>
      <c r="H22" s="411"/>
      <c r="I22" s="411"/>
      <c r="J22" s="411"/>
      <c r="K22" s="401"/>
      <c r="L22" s="406" t="s">
        <v>169</v>
      </c>
      <c r="M22" s="411"/>
      <c r="N22" s="411"/>
      <c r="O22" s="411"/>
      <c r="P22" s="401"/>
      <c r="Q22" s="569" t="s">
        <v>170</v>
      </c>
      <c r="R22" s="570"/>
      <c r="S22" s="570"/>
      <c r="T22" s="570"/>
      <c r="U22" s="570"/>
      <c r="V22" s="571"/>
      <c r="W22" s="537" t="s">
        <v>171</v>
      </c>
      <c r="X22" s="538"/>
      <c r="Y22" s="539"/>
      <c r="Z22" s="406" t="s">
        <v>1</v>
      </c>
      <c r="AA22" s="411"/>
      <c r="AB22" s="411"/>
      <c r="AC22" s="411"/>
      <c r="AD22" s="411"/>
      <c r="AE22" s="411"/>
      <c r="AF22" s="411"/>
      <c r="AG22" s="401"/>
      <c r="AH22" s="575" t="s">
        <v>172</v>
      </c>
      <c r="AI22" s="411"/>
      <c r="AJ22" s="411"/>
      <c r="AK22" s="411"/>
      <c r="AL22" s="401"/>
      <c r="AM22" s="575" t="s">
        <v>173</v>
      </c>
      <c r="AN22" s="576"/>
      <c r="AO22" s="576"/>
      <c r="AP22" s="576"/>
      <c r="AQ22" s="576"/>
      <c r="AR22" s="577"/>
      <c r="AS22" s="569" t="s">
        <v>170</v>
      </c>
      <c r="AT22" s="570"/>
      <c r="AU22" s="570"/>
      <c r="AV22" s="570"/>
      <c r="AW22" s="570"/>
      <c r="AX22" s="581"/>
      <c r="AY22" s="354" t="s">
        <v>174</v>
      </c>
      <c r="AZ22" s="355"/>
      <c r="BA22" s="355"/>
      <c r="BB22" s="355"/>
      <c r="BC22" s="355"/>
      <c r="BD22" s="355"/>
      <c r="BE22" s="355"/>
      <c r="BF22" s="355"/>
      <c r="BG22" s="355"/>
      <c r="BH22" s="355"/>
      <c r="BI22" s="355"/>
      <c r="BJ22" s="355"/>
      <c r="BK22" s="355"/>
      <c r="BL22" s="355"/>
      <c r="BM22" s="356"/>
      <c r="BN22" s="357">
        <v>9731744</v>
      </c>
      <c r="BO22" s="358"/>
      <c r="BP22" s="358"/>
      <c r="BQ22" s="358"/>
      <c r="BR22" s="358"/>
      <c r="BS22" s="358"/>
      <c r="BT22" s="358"/>
      <c r="BU22" s="359"/>
      <c r="BV22" s="357">
        <v>9647696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175</v>
      </c>
      <c r="AZ23" s="429"/>
      <c r="BA23" s="429"/>
      <c r="BB23" s="429"/>
      <c r="BC23" s="429"/>
      <c r="BD23" s="429"/>
      <c r="BE23" s="429"/>
      <c r="BF23" s="429"/>
      <c r="BG23" s="429"/>
      <c r="BH23" s="429"/>
      <c r="BI23" s="429"/>
      <c r="BJ23" s="429"/>
      <c r="BK23" s="429"/>
      <c r="BL23" s="429"/>
      <c r="BM23" s="430"/>
      <c r="BN23" s="394">
        <v>2746398</v>
      </c>
      <c r="BO23" s="395"/>
      <c r="BP23" s="395"/>
      <c r="BQ23" s="395"/>
      <c r="BR23" s="395"/>
      <c r="BS23" s="395"/>
      <c r="BT23" s="395"/>
      <c r="BU23" s="396"/>
      <c r="BV23" s="394">
        <v>2083769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176</v>
      </c>
      <c r="F24" s="424"/>
      <c r="G24" s="424"/>
      <c r="H24" s="424"/>
      <c r="I24" s="424"/>
      <c r="J24" s="424"/>
      <c r="K24" s="425"/>
      <c r="L24" s="445">
        <v>1</v>
      </c>
      <c r="M24" s="446"/>
      <c r="N24" s="446"/>
      <c r="O24" s="446"/>
      <c r="P24" s="488"/>
      <c r="Q24" s="445">
        <v>10110</v>
      </c>
      <c r="R24" s="446"/>
      <c r="S24" s="446"/>
      <c r="T24" s="446"/>
      <c r="U24" s="446"/>
      <c r="V24" s="488"/>
      <c r="W24" s="540"/>
      <c r="X24" s="541"/>
      <c r="Y24" s="542"/>
      <c r="Z24" s="444" t="s">
        <v>177</v>
      </c>
      <c r="AA24" s="424"/>
      <c r="AB24" s="424"/>
      <c r="AC24" s="424"/>
      <c r="AD24" s="424"/>
      <c r="AE24" s="424"/>
      <c r="AF24" s="424"/>
      <c r="AG24" s="425"/>
      <c r="AH24" s="445">
        <v>1105</v>
      </c>
      <c r="AI24" s="446"/>
      <c r="AJ24" s="446"/>
      <c r="AK24" s="446"/>
      <c r="AL24" s="488"/>
      <c r="AM24" s="445">
        <v>3102840</v>
      </c>
      <c r="AN24" s="446"/>
      <c r="AO24" s="446"/>
      <c r="AP24" s="446"/>
      <c r="AQ24" s="446"/>
      <c r="AR24" s="488"/>
      <c r="AS24" s="445">
        <v>2808</v>
      </c>
      <c r="AT24" s="446"/>
      <c r="AU24" s="446"/>
      <c r="AV24" s="446"/>
      <c r="AW24" s="446"/>
      <c r="AX24" s="447"/>
      <c r="AY24" s="510" t="s">
        <v>178</v>
      </c>
      <c r="AZ24" s="511"/>
      <c r="BA24" s="511"/>
      <c r="BB24" s="511"/>
      <c r="BC24" s="511"/>
      <c r="BD24" s="511"/>
      <c r="BE24" s="511"/>
      <c r="BF24" s="511"/>
      <c r="BG24" s="511"/>
      <c r="BH24" s="511"/>
      <c r="BI24" s="511"/>
      <c r="BJ24" s="511"/>
      <c r="BK24" s="511"/>
      <c r="BL24" s="511"/>
      <c r="BM24" s="512"/>
      <c r="BN24" s="394">
        <v>9302835</v>
      </c>
      <c r="BO24" s="395"/>
      <c r="BP24" s="395"/>
      <c r="BQ24" s="395"/>
      <c r="BR24" s="395"/>
      <c r="BS24" s="395"/>
      <c r="BT24" s="395"/>
      <c r="BU24" s="396"/>
      <c r="BV24" s="394">
        <v>9157522</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179</v>
      </c>
      <c r="F25" s="424"/>
      <c r="G25" s="424"/>
      <c r="H25" s="424"/>
      <c r="I25" s="424"/>
      <c r="J25" s="424"/>
      <c r="K25" s="425"/>
      <c r="L25" s="445">
        <v>2</v>
      </c>
      <c r="M25" s="446"/>
      <c r="N25" s="446"/>
      <c r="O25" s="446"/>
      <c r="P25" s="488"/>
      <c r="Q25" s="445">
        <v>8280</v>
      </c>
      <c r="R25" s="446"/>
      <c r="S25" s="446"/>
      <c r="T25" s="446"/>
      <c r="U25" s="446"/>
      <c r="V25" s="488"/>
      <c r="W25" s="540"/>
      <c r="X25" s="541"/>
      <c r="Y25" s="542"/>
      <c r="Z25" s="444" t="s">
        <v>180</v>
      </c>
      <c r="AA25" s="424"/>
      <c r="AB25" s="424"/>
      <c r="AC25" s="424"/>
      <c r="AD25" s="424"/>
      <c r="AE25" s="424"/>
      <c r="AF25" s="424"/>
      <c r="AG25" s="425"/>
      <c r="AH25" s="445" t="s">
        <v>181</v>
      </c>
      <c r="AI25" s="446"/>
      <c r="AJ25" s="446"/>
      <c r="AK25" s="446"/>
      <c r="AL25" s="488"/>
      <c r="AM25" s="445" t="s">
        <v>133</v>
      </c>
      <c r="AN25" s="446"/>
      <c r="AO25" s="446"/>
      <c r="AP25" s="446"/>
      <c r="AQ25" s="446"/>
      <c r="AR25" s="488"/>
      <c r="AS25" s="445" t="s">
        <v>133</v>
      </c>
      <c r="AT25" s="446"/>
      <c r="AU25" s="446"/>
      <c r="AV25" s="446"/>
      <c r="AW25" s="446"/>
      <c r="AX25" s="447"/>
      <c r="AY25" s="354" t="s">
        <v>182</v>
      </c>
      <c r="AZ25" s="355"/>
      <c r="BA25" s="355"/>
      <c r="BB25" s="355"/>
      <c r="BC25" s="355"/>
      <c r="BD25" s="355"/>
      <c r="BE25" s="355"/>
      <c r="BF25" s="355"/>
      <c r="BG25" s="355"/>
      <c r="BH25" s="355"/>
      <c r="BI25" s="355"/>
      <c r="BJ25" s="355"/>
      <c r="BK25" s="355"/>
      <c r="BL25" s="355"/>
      <c r="BM25" s="356"/>
      <c r="BN25" s="357">
        <v>4492051</v>
      </c>
      <c r="BO25" s="358"/>
      <c r="BP25" s="358"/>
      <c r="BQ25" s="358"/>
      <c r="BR25" s="358"/>
      <c r="BS25" s="358"/>
      <c r="BT25" s="358"/>
      <c r="BU25" s="359"/>
      <c r="BV25" s="357">
        <v>4616797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183</v>
      </c>
      <c r="F26" s="424"/>
      <c r="G26" s="424"/>
      <c r="H26" s="424"/>
      <c r="I26" s="424"/>
      <c r="J26" s="424"/>
      <c r="K26" s="425"/>
      <c r="L26" s="445">
        <v>1</v>
      </c>
      <c r="M26" s="446"/>
      <c r="N26" s="446"/>
      <c r="O26" s="446"/>
      <c r="P26" s="488"/>
      <c r="Q26" s="445">
        <v>7110</v>
      </c>
      <c r="R26" s="446"/>
      <c r="S26" s="446"/>
      <c r="T26" s="446"/>
      <c r="U26" s="446"/>
      <c r="V26" s="488"/>
      <c r="W26" s="540"/>
      <c r="X26" s="541"/>
      <c r="Y26" s="542"/>
      <c r="Z26" s="444" t="s">
        <v>184</v>
      </c>
      <c r="AA26" s="546"/>
      <c r="AB26" s="546"/>
      <c r="AC26" s="546"/>
      <c r="AD26" s="546"/>
      <c r="AE26" s="546"/>
      <c r="AF26" s="546"/>
      <c r="AG26" s="547"/>
      <c r="AH26" s="445">
        <v>26</v>
      </c>
      <c r="AI26" s="446"/>
      <c r="AJ26" s="446"/>
      <c r="AK26" s="446"/>
      <c r="AL26" s="488"/>
      <c r="AM26" s="445">
        <v>59774</v>
      </c>
      <c r="AN26" s="446"/>
      <c r="AO26" s="446"/>
      <c r="AP26" s="446"/>
      <c r="AQ26" s="446"/>
      <c r="AR26" s="488"/>
      <c r="AS26" s="445">
        <v>2299</v>
      </c>
      <c r="AT26" s="446"/>
      <c r="AU26" s="446"/>
      <c r="AV26" s="446"/>
      <c r="AW26" s="446"/>
      <c r="AX26" s="447"/>
      <c r="AY26" s="397" t="s">
        <v>185</v>
      </c>
      <c r="AZ26" s="398"/>
      <c r="BA26" s="398"/>
      <c r="BB26" s="398"/>
      <c r="BC26" s="398"/>
      <c r="BD26" s="398"/>
      <c r="BE26" s="398"/>
      <c r="BF26" s="398"/>
      <c r="BG26" s="398"/>
      <c r="BH26" s="398"/>
      <c r="BI26" s="398"/>
      <c r="BJ26" s="398"/>
      <c r="BK26" s="398"/>
      <c r="BL26" s="398"/>
      <c r="BM26" s="399"/>
      <c r="BN26" s="394" t="s">
        <v>133</v>
      </c>
      <c r="BO26" s="395"/>
      <c r="BP26" s="395"/>
      <c r="BQ26" s="395"/>
      <c r="BR26" s="395"/>
      <c r="BS26" s="395"/>
      <c r="BT26" s="395"/>
      <c r="BU26" s="396"/>
      <c r="BV26" s="394" t="s">
        <v>150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186</v>
      </c>
      <c r="F27" s="424"/>
      <c r="G27" s="424"/>
      <c r="H27" s="424"/>
      <c r="I27" s="424"/>
      <c r="J27" s="424"/>
      <c r="K27" s="425"/>
      <c r="L27" s="445">
        <v>1</v>
      </c>
      <c r="M27" s="446"/>
      <c r="N27" s="446"/>
      <c r="O27" s="446"/>
      <c r="P27" s="488"/>
      <c r="Q27" s="445">
        <v>5900</v>
      </c>
      <c r="R27" s="446"/>
      <c r="S27" s="446"/>
      <c r="T27" s="446"/>
      <c r="U27" s="446"/>
      <c r="V27" s="488"/>
      <c r="W27" s="540"/>
      <c r="X27" s="541"/>
      <c r="Y27" s="542"/>
      <c r="Z27" s="444" t="s">
        <v>187</v>
      </c>
      <c r="AA27" s="424"/>
      <c r="AB27" s="424"/>
      <c r="AC27" s="424"/>
      <c r="AD27" s="424"/>
      <c r="AE27" s="424"/>
      <c r="AF27" s="424"/>
      <c r="AG27" s="425"/>
      <c r="AH27" s="445">
        <v>9</v>
      </c>
      <c r="AI27" s="446"/>
      <c r="AJ27" s="446"/>
      <c r="AK27" s="446"/>
      <c r="AL27" s="488"/>
      <c r="AM27" s="445">
        <v>31707</v>
      </c>
      <c r="AN27" s="446"/>
      <c r="AO27" s="446"/>
      <c r="AP27" s="446"/>
      <c r="AQ27" s="446"/>
      <c r="AR27" s="488"/>
      <c r="AS27" s="445">
        <v>3523</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t="s">
        <v>141</v>
      </c>
      <c r="BO27" s="514"/>
      <c r="BP27" s="514"/>
      <c r="BQ27" s="514"/>
      <c r="BR27" s="514"/>
      <c r="BS27" s="514"/>
      <c r="BT27" s="514"/>
      <c r="BU27" s="515"/>
      <c r="BV27" s="513" t="s">
        <v>132</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189</v>
      </c>
      <c r="F28" s="424"/>
      <c r="G28" s="424"/>
      <c r="H28" s="424"/>
      <c r="I28" s="424"/>
      <c r="J28" s="424"/>
      <c r="K28" s="425"/>
      <c r="L28" s="445">
        <v>1</v>
      </c>
      <c r="M28" s="446"/>
      <c r="N28" s="446"/>
      <c r="O28" s="446"/>
      <c r="P28" s="488"/>
      <c r="Q28" s="445">
        <v>5480</v>
      </c>
      <c r="R28" s="446"/>
      <c r="S28" s="446"/>
      <c r="T28" s="446"/>
      <c r="U28" s="446"/>
      <c r="V28" s="488"/>
      <c r="W28" s="540"/>
      <c r="X28" s="541"/>
      <c r="Y28" s="542"/>
      <c r="Z28" s="444" t="s">
        <v>190</v>
      </c>
      <c r="AA28" s="424"/>
      <c r="AB28" s="424"/>
      <c r="AC28" s="424"/>
      <c r="AD28" s="424"/>
      <c r="AE28" s="424"/>
      <c r="AF28" s="424"/>
      <c r="AG28" s="425"/>
      <c r="AH28" s="445" t="s">
        <v>181</v>
      </c>
      <c r="AI28" s="446"/>
      <c r="AJ28" s="446"/>
      <c r="AK28" s="446"/>
      <c r="AL28" s="488"/>
      <c r="AM28" s="445" t="s">
        <v>181</v>
      </c>
      <c r="AN28" s="446"/>
      <c r="AO28" s="446"/>
      <c r="AP28" s="446"/>
      <c r="AQ28" s="446"/>
      <c r="AR28" s="488"/>
      <c r="AS28" s="445" t="s">
        <v>133</v>
      </c>
      <c r="AT28" s="446"/>
      <c r="AU28" s="446"/>
      <c r="AV28" s="446"/>
      <c r="AW28" s="446"/>
      <c r="AX28" s="447"/>
      <c r="AY28" s="548" t="s">
        <v>191</v>
      </c>
      <c r="AZ28" s="549"/>
      <c r="BA28" s="549"/>
      <c r="BB28" s="550"/>
      <c r="BC28" s="354" t="s">
        <v>49</v>
      </c>
      <c r="BD28" s="355"/>
      <c r="BE28" s="355"/>
      <c r="BF28" s="355"/>
      <c r="BG28" s="355"/>
      <c r="BH28" s="355"/>
      <c r="BI28" s="355"/>
      <c r="BJ28" s="355"/>
      <c r="BK28" s="355"/>
      <c r="BL28" s="355"/>
      <c r="BM28" s="356"/>
      <c r="BN28" s="357">
        <v>7981497</v>
      </c>
      <c r="BO28" s="358"/>
      <c r="BP28" s="358"/>
      <c r="BQ28" s="358"/>
      <c r="BR28" s="358"/>
      <c r="BS28" s="358"/>
      <c r="BT28" s="358"/>
      <c r="BU28" s="359"/>
      <c r="BV28" s="357">
        <v>7530584</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192</v>
      </c>
      <c r="F29" s="424"/>
      <c r="G29" s="424"/>
      <c r="H29" s="424"/>
      <c r="I29" s="424"/>
      <c r="J29" s="424"/>
      <c r="K29" s="425"/>
      <c r="L29" s="445">
        <v>26</v>
      </c>
      <c r="M29" s="446"/>
      <c r="N29" s="446"/>
      <c r="O29" s="446"/>
      <c r="P29" s="488"/>
      <c r="Q29" s="445">
        <v>4870</v>
      </c>
      <c r="R29" s="446"/>
      <c r="S29" s="446"/>
      <c r="T29" s="446"/>
      <c r="U29" s="446"/>
      <c r="V29" s="488"/>
      <c r="W29" s="543"/>
      <c r="X29" s="544"/>
      <c r="Y29" s="545"/>
      <c r="Z29" s="444" t="s">
        <v>193</v>
      </c>
      <c r="AA29" s="424"/>
      <c r="AB29" s="424"/>
      <c r="AC29" s="424"/>
      <c r="AD29" s="424"/>
      <c r="AE29" s="424"/>
      <c r="AF29" s="424"/>
      <c r="AG29" s="425"/>
      <c r="AH29" s="445">
        <v>1114</v>
      </c>
      <c r="AI29" s="446"/>
      <c r="AJ29" s="446"/>
      <c r="AK29" s="446"/>
      <c r="AL29" s="488"/>
      <c r="AM29" s="445">
        <v>3134547</v>
      </c>
      <c r="AN29" s="446"/>
      <c r="AO29" s="446"/>
      <c r="AP29" s="446"/>
      <c r="AQ29" s="446"/>
      <c r="AR29" s="488"/>
      <c r="AS29" s="445">
        <v>2814</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t="s">
        <v>133</v>
      </c>
      <c r="BO29" s="395"/>
      <c r="BP29" s="395"/>
      <c r="BQ29" s="395"/>
      <c r="BR29" s="395"/>
      <c r="BS29" s="395"/>
      <c r="BT29" s="395"/>
      <c r="BU29" s="396"/>
      <c r="BV29" s="394" t="s">
        <v>195</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196</v>
      </c>
      <c r="X30" s="562"/>
      <c r="Y30" s="562"/>
      <c r="Z30" s="562"/>
      <c r="AA30" s="562"/>
      <c r="AB30" s="562"/>
      <c r="AC30" s="562"/>
      <c r="AD30" s="562"/>
      <c r="AE30" s="562"/>
      <c r="AF30" s="562"/>
      <c r="AG30" s="563"/>
      <c r="AH30" s="521">
        <v>99.6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15051532</v>
      </c>
      <c r="BO30" s="514"/>
      <c r="BP30" s="514"/>
      <c r="BQ30" s="514"/>
      <c r="BR30" s="514"/>
      <c r="BS30" s="514"/>
      <c r="BT30" s="514"/>
      <c r="BU30" s="515"/>
      <c r="BV30" s="513">
        <v>14720841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197</v>
      </c>
      <c r="D32" s="557"/>
      <c r="E32" s="557"/>
      <c r="F32" s="557"/>
      <c r="G32" s="557"/>
      <c r="H32" s="557"/>
      <c r="I32" s="557"/>
      <c r="J32" s="557"/>
      <c r="K32" s="557"/>
      <c r="L32" s="557"/>
      <c r="M32" s="557"/>
      <c r="N32" s="557"/>
      <c r="O32" s="557"/>
      <c r="P32" s="557"/>
      <c r="Q32" s="557"/>
      <c r="R32" s="557"/>
      <c r="S32" s="557"/>
      <c r="U32" s="398" t="s">
        <v>198</v>
      </c>
      <c r="V32" s="398"/>
      <c r="W32" s="398"/>
      <c r="X32" s="398"/>
      <c r="Y32" s="398"/>
      <c r="Z32" s="398"/>
      <c r="AA32" s="398"/>
      <c r="AB32" s="398"/>
      <c r="AC32" s="398"/>
      <c r="AD32" s="398"/>
      <c r="AE32" s="398"/>
      <c r="AF32" s="398"/>
      <c r="AG32" s="398"/>
      <c r="AH32" s="398"/>
      <c r="AI32" s="398"/>
      <c r="AJ32" s="398"/>
      <c r="AK32" s="398"/>
      <c r="AM32" s="398" t="s">
        <v>199</v>
      </c>
      <c r="AN32" s="398"/>
      <c r="AO32" s="398"/>
      <c r="AP32" s="398"/>
      <c r="AQ32" s="398"/>
      <c r="AR32" s="398"/>
      <c r="AS32" s="398"/>
      <c r="AT32" s="398"/>
      <c r="AU32" s="398"/>
      <c r="AV32" s="398"/>
      <c r="AW32" s="398"/>
      <c r="AX32" s="398"/>
      <c r="AY32" s="398"/>
      <c r="AZ32" s="398"/>
      <c r="BA32" s="398"/>
      <c r="BB32" s="398"/>
      <c r="BC32" s="398"/>
      <c r="BE32" s="398" t="s">
        <v>200</v>
      </c>
      <c r="BF32" s="398"/>
      <c r="BG32" s="398"/>
      <c r="BH32" s="398"/>
      <c r="BI32" s="398"/>
      <c r="BJ32" s="398"/>
      <c r="BK32" s="398"/>
      <c r="BL32" s="398"/>
      <c r="BM32" s="398"/>
      <c r="BN32" s="398"/>
      <c r="BO32" s="398"/>
      <c r="BP32" s="398"/>
      <c r="BQ32" s="398"/>
      <c r="BR32" s="398"/>
      <c r="BS32" s="398"/>
      <c r="BT32" s="398"/>
      <c r="BU32" s="398"/>
      <c r="BW32" s="398" t="s">
        <v>201</v>
      </c>
      <c r="BX32" s="398"/>
      <c r="BY32" s="398"/>
      <c r="BZ32" s="398"/>
      <c r="CA32" s="398"/>
      <c r="CB32" s="398"/>
      <c r="CC32" s="398"/>
      <c r="CD32" s="398"/>
      <c r="CE32" s="398"/>
      <c r="CF32" s="398"/>
      <c r="CG32" s="398"/>
      <c r="CH32" s="398"/>
      <c r="CI32" s="398"/>
      <c r="CJ32" s="398"/>
      <c r="CK32" s="398"/>
      <c r="CL32" s="398"/>
      <c r="CM32" s="398"/>
      <c r="CO32" s="398" t="s">
        <v>202</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203</v>
      </c>
      <c r="D33" s="418"/>
      <c r="E33" s="383" t="s">
        <v>204</v>
      </c>
      <c r="F33" s="383"/>
      <c r="G33" s="383"/>
      <c r="H33" s="383"/>
      <c r="I33" s="383"/>
      <c r="J33" s="383"/>
      <c r="K33" s="383"/>
      <c r="L33" s="383"/>
      <c r="M33" s="383"/>
      <c r="N33" s="383"/>
      <c r="O33" s="383"/>
      <c r="P33" s="383"/>
      <c r="Q33" s="383"/>
      <c r="R33" s="383"/>
      <c r="S33" s="383"/>
      <c r="T33" s="179"/>
      <c r="U33" s="418" t="s">
        <v>203</v>
      </c>
      <c r="V33" s="418"/>
      <c r="W33" s="383" t="s">
        <v>205</v>
      </c>
      <c r="X33" s="383"/>
      <c r="Y33" s="383"/>
      <c r="Z33" s="383"/>
      <c r="AA33" s="383"/>
      <c r="AB33" s="383"/>
      <c r="AC33" s="383"/>
      <c r="AD33" s="383"/>
      <c r="AE33" s="383"/>
      <c r="AF33" s="383"/>
      <c r="AG33" s="383"/>
      <c r="AH33" s="383"/>
      <c r="AI33" s="383"/>
      <c r="AJ33" s="383"/>
      <c r="AK33" s="383"/>
      <c r="AL33" s="179"/>
      <c r="AM33" s="418" t="s">
        <v>206</v>
      </c>
      <c r="AN33" s="418"/>
      <c r="AO33" s="383" t="s">
        <v>204</v>
      </c>
      <c r="AP33" s="383"/>
      <c r="AQ33" s="383"/>
      <c r="AR33" s="383"/>
      <c r="AS33" s="383"/>
      <c r="AT33" s="383"/>
      <c r="AU33" s="383"/>
      <c r="AV33" s="383"/>
      <c r="AW33" s="383"/>
      <c r="AX33" s="383"/>
      <c r="AY33" s="383"/>
      <c r="AZ33" s="383"/>
      <c r="BA33" s="383"/>
      <c r="BB33" s="383"/>
      <c r="BC33" s="383"/>
      <c r="BD33" s="185"/>
      <c r="BE33" s="383" t="s">
        <v>207</v>
      </c>
      <c r="BF33" s="383"/>
      <c r="BG33" s="383" t="s">
        <v>208</v>
      </c>
      <c r="BH33" s="383"/>
      <c r="BI33" s="383"/>
      <c r="BJ33" s="383"/>
      <c r="BK33" s="383"/>
      <c r="BL33" s="383"/>
      <c r="BM33" s="383"/>
      <c r="BN33" s="383"/>
      <c r="BO33" s="383"/>
      <c r="BP33" s="383"/>
      <c r="BQ33" s="383"/>
      <c r="BR33" s="383"/>
      <c r="BS33" s="383"/>
      <c r="BT33" s="383"/>
      <c r="BU33" s="383"/>
      <c r="BV33" s="185"/>
      <c r="BW33" s="418" t="s">
        <v>207</v>
      </c>
      <c r="BX33" s="418"/>
      <c r="BY33" s="383" t="s">
        <v>209</v>
      </c>
      <c r="BZ33" s="383"/>
      <c r="CA33" s="383"/>
      <c r="CB33" s="383"/>
      <c r="CC33" s="383"/>
      <c r="CD33" s="383"/>
      <c r="CE33" s="383"/>
      <c r="CF33" s="383"/>
      <c r="CG33" s="383"/>
      <c r="CH33" s="383"/>
      <c r="CI33" s="383"/>
      <c r="CJ33" s="383"/>
      <c r="CK33" s="383"/>
      <c r="CL33" s="383"/>
      <c r="CM33" s="383"/>
      <c r="CN33" s="179"/>
      <c r="CO33" s="418" t="s">
        <v>203</v>
      </c>
      <c r="CP33" s="418"/>
      <c r="CQ33" s="383" t="s">
        <v>210</v>
      </c>
      <c r="CR33" s="383"/>
      <c r="CS33" s="383"/>
      <c r="CT33" s="383"/>
      <c r="CU33" s="383"/>
      <c r="CV33" s="383"/>
      <c r="CW33" s="383"/>
      <c r="CX33" s="383"/>
      <c r="CY33" s="383"/>
      <c r="CZ33" s="383"/>
      <c r="DA33" s="383"/>
      <c r="DB33" s="383"/>
      <c r="DC33" s="383"/>
      <c r="DD33" s="383"/>
      <c r="DE33" s="383"/>
      <c r="DF33" s="179"/>
      <c r="DG33" s="583" t="s">
        <v>211</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刈谷小垣江駅東部土地区画整理事業特別会計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衣浦東部広域連合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刈谷市土地開発公社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刈谷野田北部土地区画整理事業特別会計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刈谷知立環境組合</v>
      </c>
      <c r="BZ35" s="585"/>
      <c r="CA35" s="585"/>
      <c r="CB35" s="585"/>
      <c r="CC35" s="585"/>
      <c r="CD35" s="585"/>
      <c r="CE35" s="585"/>
      <c r="CF35" s="585"/>
      <c r="CG35" s="585"/>
      <c r="CH35" s="585"/>
      <c r="CI35" s="585"/>
      <c r="CJ35" s="585"/>
      <c r="CK35" s="585"/>
      <c r="CL35" s="585"/>
      <c r="CM35" s="585"/>
      <c r="CN35" s="175"/>
      <c r="CO35" s="584">
        <f t="shared" ref="CO35:CO43" si="3">IF(CQ35="","",CO34+1)</f>
        <v>14</v>
      </c>
      <c r="CP35" s="584"/>
      <c r="CQ35" s="585" t="str">
        <f>IF('各会計、関係団体の財政状況及び健全化判断比率'!BS8="","",'各会計、関係団体の財政状況及び健全化判断比率'!BS8)</f>
        <v>刈谷知立みらい電力株式会社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愛知県後期高齢者医療広域連合（一般会計）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愛知県後期高齢者医療広域連合（後期高齢者医療特別会計）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587" t="s">
        <v>213</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214</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215</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216</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217</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218</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219</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220</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BcnzrA+vmJOOP+kIyrwLdkENITpaKG5N2qhYE/ho4y8ea+ZA94Hsv8w+MESiyR/Ubt+f8YeXWakwPv2RyfV6rw==" saltValue="qzs2CGg056F0AjtAvxA5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6" t="s">
        <v>576</v>
      </c>
      <c r="D34" s="1136"/>
      <c r="E34" s="1137"/>
      <c r="F34" s="32">
        <v>16.149999999999999</v>
      </c>
      <c r="G34" s="33">
        <v>15.07</v>
      </c>
      <c r="H34" s="33">
        <v>16.53</v>
      </c>
      <c r="I34" s="33">
        <v>16.82</v>
      </c>
      <c r="J34" s="34">
        <v>16.07</v>
      </c>
      <c r="K34" s="22"/>
      <c r="L34" s="22"/>
      <c r="M34" s="22"/>
      <c r="N34" s="22"/>
      <c r="O34" s="22"/>
      <c r="P34" s="22"/>
    </row>
    <row r="35" spans="1:16" ht="39" customHeight="1" x14ac:dyDescent="0.15">
      <c r="A35" s="22"/>
      <c r="B35" s="35"/>
      <c r="C35" s="1132" t="s">
        <v>577</v>
      </c>
      <c r="D35" s="1132"/>
      <c r="E35" s="1133"/>
      <c r="F35" s="36">
        <v>11.55</v>
      </c>
      <c r="G35" s="37">
        <v>9.08</v>
      </c>
      <c r="H35" s="37">
        <v>14.04</v>
      </c>
      <c r="I35" s="37">
        <v>13.43</v>
      </c>
      <c r="J35" s="38">
        <v>12.7</v>
      </c>
      <c r="K35" s="22"/>
      <c r="L35" s="22"/>
      <c r="M35" s="22"/>
      <c r="N35" s="22"/>
      <c r="O35" s="22"/>
      <c r="P35" s="22"/>
    </row>
    <row r="36" spans="1:16" ht="39" customHeight="1" x14ac:dyDescent="0.15">
      <c r="A36" s="22"/>
      <c r="B36" s="35"/>
      <c r="C36" s="1132" t="s">
        <v>578</v>
      </c>
      <c r="D36" s="1132"/>
      <c r="E36" s="1133"/>
      <c r="F36" s="36">
        <v>1.8</v>
      </c>
      <c r="G36" s="37">
        <v>2.73</v>
      </c>
      <c r="H36" s="37">
        <v>2.2400000000000002</v>
      </c>
      <c r="I36" s="37">
        <v>2.2599999999999998</v>
      </c>
      <c r="J36" s="38">
        <v>1.97</v>
      </c>
      <c r="K36" s="22"/>
      <c r="L36" s="22"/>
      <c r="M36" s="22"/>
      <c r="N36" s="22"/>
      <c r="O36" s="22"/>
      <c r="P36" s="22"/>
    </row>
    <row r="37" spans="1:16" ht="39" customHeight="1" x14ac:dyDescent="0.15">
      <c r="A37" s="22"/>
      <c r="B37" s="35"/>
      <c r="C37" s="1132" t="s">
        <v>579</v>
      </c>
      <c r="D37" s="1132"/>
      <c r="E37" s="1133"/>
      <c r="F37" s="36">
        <v>0.53</v>
      </c>
      <c r="G37" s="37">
        <v>0.59</v>
      </c>
      <c r="H37" s="37">
        <v>0.77</v>
      </c>
      <c r="I37" s="37">
        <v>1.03</v>
      </c>
      <c r="J37" s="38">
        <v>1.41</v>
      </c>
      <c r="K37" s="22"/>
      <c r="L37" s="22"/>
      <c r="M37" s="22"/>
      <c r="N37" s="22"/>
      <c r="O37" s="22"/>
      <c r="P37" s="22"/>
    </row>
    <row r="38" spans="1:16" ht="39" customHeight="1" x14ac:dyDescent="0.15">
      <c r="A38" s="22"/>
      <c r="B38" s="35"/>
      <c r="C38" s="1132" t="s">
        <v>580</v>
      </c>
      <c r="D38" s="1132"/>
      <c r="E38" s="1133"/>
      <c r="F38" s="36">
        <v>1.19</v>
      </c>
      <c r="G38" s="37">
        <v>1.25</v>
      </c>
      <c r="H38" s="37">
        <v>1.17</v>
      </c>
      <c r="I38" s="37">
        <v>0.66</v>
      </c>
      <c r="J38" s="38">
        <v>0.9</v>
      </c>
      <c r="K38" s="22"/>
      <c r="L38" s="22"/>
      <c r="M38" s="22"/>
      <c r="N38" s="22"/>
      <c r="O38" s="22"/>
      <c r="P38" s="22"/>
    </row>
    <row r="39" spans="1:16" ht="39" customHeight="1" x14ac:dyDescent="0.15">
      <c r="A39" s="22"/>
      <c r="B39" s="35"/>
      <c r="C39" s="1132" t="s">
        <v>581</v>
      </c>
      <c r="D39" s="1132"/>
      <c r="E39" s="1133"/>
      <c r="F39" s="36">
        <v>3.68</v>
      </c>
      <c r="G39" s="37">
        <v>2.81</v>
      </c>
      <c r="H39" s="37">
        <v>2.4300000000000002</v>
      </c>
      <c r="I39" s="37">
        <v>1.91</v>
      </c>
      <c r="J39" s="38">
        <v>0.85</v>
      </c>
      <c r="K39" s="22"/>
      <c r="L39" s="22"/>
      <c r="M39" s="22"/>
      <c r="N39" s="22"/>
      <c r="O39" s="22"/>
      <c r="P39" s="22"/>
    </row>
    <row r="40" spans="1:16" ht="39" customHeight="1" x14ac:dyDescent="0.15">
      <c r="A40" s="22"/>
      <c r="B40" s="35"/>
      <c r="C40" s="1132" t="s">
        <v>582</v>
      </c>
      <c r="D40" s="1132"/>
      <c r="E40" s="1133"/>
      <c r="F40" s="36">
        <v>0.56999999999999995</v>
      </c>
      <c r="G40" s="37">
        <v>0.47</v>
      </c>
      <c r="H40" s="37">
        <v>0.43</v>
      </c>
      <c r="I40" s="37">
        <v>0.35</v>
      </c>
      <c r="J40" s="38">
        <v>0.22</v>
      </c>
      <c r="K40" s="22"/>
      <c r="L40" s="22"/>
      <c r="M40" s="22"/>
      <c r="N40" s="22"/>
      <c r="O40" s="22"/>
      <c r="P40" s="22"/>
    </row>
    <row r="41" spans="1:16" ht="39" customHeight="1" x14ac:dyDescent="0.15">
      <c r="A41" s="22"/>
      <c r="B41" s="35"/>
      <c r="C41" s="1132" t="s">
        <v>583</v>
      </c>
      <c r="D41" s="1132"/>
      <c r="E41" s="1133"/>
      <c r="F41" s="36">
        <v>0.06</v>
      </c>
      <c r="G41" s="37">
        <v>0</v>
      </c>
      <c r="H41" s="37">
        <v>0</v>
      </c>
      <c r="I41" s="37">
        <v>0</v>
      </c>
      <c r="J41" s="38">
        <v>0</v>
      </c>
      <c r="K41" s="22"/>
      <c r="L41" s="22"/>
      <c r="M41" s="22"/>
      <c r="N41" s="22"/>
      <c r="O41" s="22"/>
      <c r="P41" s="22"/>
    </row>
    <row r="42" spans="1:16" ht="39" customHeight="1" x14ac:dyDescent="0.15">
      <c r="A42" s="22"/>
      <c r="B42" s="39"/>
      <c r="C42" s="1132" t="s">
        <v>584</v>
      </c>
      <c r="D42" s="1132"/>
      <c r="E42" s="1133"/>
      <c r="F42" s="36" t="s">
        <v>543</v>
      </c>
      <c r="G42" s="37" t="s">
        <v>543</v>
      </c>
      <c r="H42" s="37" t="s">
        <v>543</v>
      </c>
      <c r="I42" s="37" t="s">
        <v>543</v>
      </c>
      <c r="J42" s="38" t="s">
        <v>543</v>
      </c>
      <c r="K42" s="22"/>
      <c r="L42" s="22"/>
      <c r="M42" s="22"/>
      <c r="N42" s="22"/>
      <c r="O42" s="22"/>
      <c r="P42" s="22"/>
    </row>
    <row r="43" spans="1:16" ht="39" customHeight="1" thickBot="1" x14ac:dyDescent="0.2">
      <c r="A43" s="22"/>
      <c r="B43" s="40"/>
      <c r="C43" s="1134" t="s">
        <v>585</v>
      </c>
      <c r="D43" s="1134"/>
      <c r="E43" s="1135"/>
      <c r="F43" s="41" t="s">
        <v>543</v>
      </c>
      <c r="G43" s="42" t="s">
        <v>543</v>
      </c>
      <c r="H43" s="42" t="s">
        <v>543</v>
      </c>
      <c r="I43" s="42" t="s">
        <v>543</v>
      </c>
      <c r="J43" s="43" t="s">
        <v>543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SPNzqq8ZRKPnMNzV3MflUKQXUMIvjzYG9BzwcioXntfS3wKxSGE+5gqNBTNiYzu5rl1ES896eZGkJq5lRx3tg==" saltValue="Du98XNMXozU+PrROmq6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1050</v>
      </c>
      <c r="L45" s="58">
        <v>1095</v>
      </c>
      <c r="M45" s="58">
        <v>1185</v>
      </c>
      <c r="N45" s="58">
        <v>1279</v>
      </c>
      <c r="O45" s="59">
        <v>1324</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543</v>
      </c>
      <c r="L46" s="62" t="s">
        <v>543</v>
      </c>
      <c r="M46" s="62" t="s">
        <v>543</v>
      </c>
      <c r="N46" s="62" t="s">
        <v>543</v>
      </c>
      <c r="O46" s="63" t="s">
        <v>543</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543</v>
      </c>
      <c r="L47" s="62" t="s">
        <v>543</v>
      </c>
      <c r="M47" s="62" t="s">
        <v>543</v>
      </c>
      <c r="N47" s="62" t="s">
        <v>543</v>
      </c>
      <c r="O47" s="63" t="s">
        <v>543</v>
      </c>
      <c r="P47" s="46"/>
      <c r="Q47" s="46"/>
      <c r="R47" s="46"/>
      <c r="S47" s="46"/>
      <c r="T47" s="46"/>
      <c r="U47" s="46"/>
    </row>
    <row r="48" spans="1:21" ht="30.75" customHeight="1" x14ac:dyDescent="0.15">
      <c r="A48" s="46"/>
      <c r="B48" s="1140"/>
      <c r="C48" s="1141"/>
      <c r="D48" s="60"/>
      <c r="E48" s="1146" t="s">
        <v>14</v>
      </c>
      <c r="F48" s="1146"/>
      <c r="G48" s="1146"/>
      <c r="H48" s="1146"/>
      <c r="I48" s="1146"/>
      <c r="J48" s="1147"/>
      <c r="K48" s="61">
        <v>615</v>
      </c>
      <c r="L48" s="62">
        <v>385</v>
      </c>
      <c r="M48" s="62">
        <v>508</v>
      </c>
      <c r="N48" s="62">
        <v>492</v>
      </c>
      <c r="O48" s="63">
        <v>349</v>
      </c>
      <c r="P48" s="46"/>
      <c r="Q48" s="46"/>
      <c r="R48" s="46"/>
      <c r="S48" s="46"/>
      <c r="T48" s="46"/>
      <c r="U48" s="46"/>
    </row>
    <row r="49" spans="1:21" ht="30.75" customHeight="1" x14ac:dyDescent="0.15">
      <c r="A49" s="46"/>
      <c r="B49" s="1140"/>
      <c r="C49" s="1141"/>
      <c r="D49" s="60"/>
      <c r="E49" s="1146" t="s">
        <v>15</v>
      </c>
      <c r="F49" s="1146"/>
      <c r="G49" s="1146"/>
      <c r="H49" s="1146"/>
      <c r="I49" s="1146"/>
      <c r="J49" s="1147"/>
      <c r="K49" s="61">
        <v>415</v>
      </c>
      <c r="L49" s="62">
        <v>415</v>
      </c>
      <c r="M49" s="62">
        <v>417</v>
      </c>
      <c r="N49" s="62">
        <v>363</v>
      </c>
      <c r="O49" s="63">
        <v>276</v>
      </c>
      <c r="P49" s="46"/>
      <c r="Q49" s="46"/>
      <c r="R49" s="46"/>
      <c r="S49" s="46"/>
      <c r="T49" s="46"/>
      <c r="U49" s="46"/>
    </row>
    <row r="50" spans="1:21" ht="30.75" customHeight="1" x14ac:dyDescent="0.15">
      <c r="A50" s="46"/>
      <c r="B50" s="1140"/>
      <c r="C50" s="1141"/>
      <c r="D50" s="60"/>
      <c r="E50" s="1146" t="s">
        <v>16</v>
      </c>
      <c r="F50" s="1146"/>
      <c r="G50" s="1146"/>
      <c r="H50" s="1146"/>
      <c r="I50" s="1146"/>
      <c r="J50" s="1147"/>
      <c r="K50" s="61" t="s">
        <v>543</v>
      </c>
      <c r="L50" s="62" t="s">
        <v>543</v>
      </c>
      <c r="M50" s="62" t="s">
        <v>543</v>
      </c>
      <c r="N50" s="62" t="s">
        <v>543</v>
      </c>
      <c r="O50" s="63" t="s">
        <v>543</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543</v>
      </c>
      <c r="L51" s="62" t="s">
        <v>543</v>
      </c>
      <c r="M51" s="62" t="s">
        <v>543</v>
      </c>
      <c r="N51" s="62" t="s">
        <v>543</v>
      </c>
      <c r="O51" s="63" t="s">
        <v>543</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3241</v>
      </c>
      <c r="L52" s="62">
        <v>2850</v>
      </c>
      <c r="M52" s="62">
        <v>2894</v>
      </c>
      <c r="N52" s="62">
        <v>2818</v>
      </c>
      <c r="O52" s="63">
        <v>2513</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-1161</v>
      </c>
      <c r="L53" s="67">
        <v>-955</v>
      </c>
      <c r="M53" s="67">
        <v>-784</v>
      </c>
      <c r="N53" s="67">
        <v>-684</v>
      </c>
      <c r="O53" s="68">
        <v>-564</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543</v>
      </c>
      <c r="L58" s="82" t="s">
        <v>543</v>
      </c>
      <c r="M58" s="82" t="s">
        <v>543</v>
      </c>
      <c r="N58" s="82" t="s">
        <v>543</v>
      </c>
      <c r="O58" s="83" t="s">
        <v>543</v>
      </c>
    </row>
    <row r="59" spans="1:21" ht="31.5" customHeight="1" x14ac:dyDescent="0.15">
      <c r="B59" s="1156"/>
      <c r="C59" s="1157"/>
      <c r="D59" s="1163" t="s">
        <v>27</v>
      </c>
      <c r="E59" s="1164"/>
      <c r="F59" s="1164"/>
      <c r="G59" s="1164"/>
      <c r="H59" s="1164"/>
      <c r="I59" s="1164"/>
      <c r="J59" s="1165"/>
      <c r="K59" s="84" t="s">
        <v>543</v>
      </c>
      <c r="L59" s="85" t="s">
        <v>543</v>
      </c>
      <c r="M59" s="85" t="s">
        <v>543</v>
      </c>
      <c r="N59" s="85" t="s">
        <v>543</v>
      </c>
      <c r="O59" s="86" t="s">
        <v>543</v>
      </c>
    </row>
    <row r="60" spans="1:21" ht="31.5" customHeight="1" thickBot="1" x14ac:dyDescent="0.2">
      <c r="B60" s="1158"/>
      <c r="C60" s="1159"/>
      <c r="D60" s="1166" t="s">
        <v>28</v>
      </c>
      <c r="E60" s="1167"/>
      <c r="F60" s="1167"/>
      <c r="G60" s="1167"/>
      <c r="H60" s="1167"/>
      <c r="I60" s="1167"/>
      <c r="J60" s="1168"/>
      <c r="K60" s="87" t="s">
        <v>543</v>
      </c>
      <c r="L60" s="88" t="s">
        <v>543</v>
      </c>
      <c r="M60" s="88" t="s">
        <v>543</v>
      </c>
      <c r="N60" s="88" t="s">
        <v>543</v>
      </c>
      <c r="O60" s="89" t="s">
        <v>543</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takV6pKAGBuhIl9sY6IYYwQCoegO4MVDA74THK2jgmNrsEeWW3xDR8Q6WyvGfGPRoYV+0zQaJyrGZYjizDZx9Q==" saltValue="LNF51QVo+rSBPyJQ4Zcu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570</v>
      </c>
      <c r="J40" s="101" t="s">
        <v>571</v>
      </c>
      <c r="K40" s="101" t="s">
        <v>572</v>
      </c>
      <c r="L40" s="101" t="s">
        <v>573</v>
      </c>
      <c r="M40" s="102" t="s">
        <v>574</v>
      </c>
    </row>
    <row r="41" spans="2:13" ht="27.75" customHeight="1" x14ac:dyDescent="0.15">
      <c r="B41" s="1169" t="s">
        <v>31</v>
      </c>
      <c r="C41" s="1170"/>
      <c r="D41" s="103"/>
      <c r="E41" s="1175" t="s">
        <v>32</v>
      </c>
      <c r="F41" s="1175"/>
      <c r="G41" s="1175"/>
      <c r="H41" s="1176"/>
      <c r="I41" s="342">
        <v>9481</v>
      </c>
      <c r="J41" s="343">
        <v>9816</v>
      </c>
      <c r="K41" s="343">
        <v>10074</v>
      </c>
      <c r="L41" s="343">
        <v>9618</v>
      </c>
      <c r="M41" s="344">
        <v>9726</v>
      </c>
    </row>
    <row r="42" spans="2:13" ht="27.75" customHeight="1" x14ac:dyDescent="0.15">
      <c r="B42" s="1171"/>
      <c r="C42" s="1172"/>
      <c r="D42" s="104"/>
      <c r="E42" s="1177" t="s">
        <v>33</v>
      </c>
      <c r="F42" s="1177"/>
      <c r="G42" s="1177"/>
      <c r="H42" s="1178"/>
      <c r="I42" s="345" t="s">
        <v>543</v>
      </c>
      <c r="J42" s="346" t="s">
        <v>543</v>
      </c>
      <c r="K42" s="346" t="s">
        <v>543</v>
      </c>
      <c r="L42" s="346" t="s">
        <v>543</v>
      </c>
      <c r="M42" s="347" t="s">
        <v>543</v>
      </c>
    </row>
    <row r="43" spans="2:13" ht="27.75" customHeight="1" x14ac:dyDescent="0.15">
      <c r="B43" s="1171"/>
      <c r="C43" s="1172"/>
      <c r="D43" s="104"/>
      <c r="E43" s="1177" t="s">
        <v>34</v>
      </c>
      <c r="F43" s="1177"/>
      <c r="G43" s="1177"/>
      <c r="H43" s="1178"/>
      <c r="I43" s="345">
        <v>9946</v>
      </c>
      <c r="J43" s="346">
        <v>7522</v>
      </c>
      <c r="K43" s="346">
        <v>4956</v>
      </c>
      <c r="L43" s="346">
        <v>4434</v>
      </c>
      <c r="M43" s="347">
        <v>5923</v>
      </c>
    </row>
    <row r="44" spans="2:13" ht="27.75" customHeight="1" x14ac:dyDescent="0.15">
      <c r="B44" s="1171"/>
      <c r="C44" s="1172"/>
      <c r="D44" s="104"/>
      <c r="E44" s="1177" t="s">
        <v>35</v>
      </c>
      <c r="F44" s="1177"/>
      <c r="G44" s="1177"/>
      <c r="H44" s="1178"/>
      <c r="I44" s="345">
        <v>1610</v>
      </c>
      <c r="J44" s="346">
        <v>1245</v>
      </c>
      <c r="K44" s="346">
        <v>874</v>
      </c>
      <c r="L44" s="346">
        <v>845</v>
      </c>
      <c r="M44" s="347">
        <v>604</v>
      </c>
    </row>
    <row r="45" spans="2:13" ht="27.75" customHeight="1" x14ac:dyDescent="0.15">
      <c r="B45" s="1171"/>
      <c r="C45" s="1172"/>
      <c r="D45" s="104"/>
      <c r="E45" s="1177" t="s">
        <v>36</v>
      </c>
      <c r="F45" s="1177"/>
      <c r="G45" s="1177"/>
      <c r="H45" s="1178"/>
      <c r="I45" s="345">
        <v>4778</v>
      </c>
      <c r="J45" s="346">
        <v>5085</v>
      </c>
      <c r="K45" s="346">
        <v>5294</v>
      </c>
      <c r="L45" s="346">
        <v>5531</v>
      </c>
      <c r="M45" s="347">
        <v>5572</v>
      </c>
    </row>
    <row r="46" spans="2:13" ht="27.75" customHeight="1" x14ac:dyDescent="0.15">
      <c r="B46" s="1171"/>
      <c r="C46" s="1172"/>
      <c r="D46" s="105"/>
      <c r="E46" s="1177" t="s">
        <v>37</v>
      </c>
      <c r="F46" s="1177"/>
      <c r="G46" s="1177"/>
      <c r="H46" s="1178"/>
      <c r="I46" s="345" t="s">
        <v>543</v>
      </c>
      <c r="J46" s="346" t="s">
        <v>543</v>
      </c>
      <c r="K46" s="346" t="s">
        <v>543</v>
      </c>
      <c r="L46" s="346" t="s">
        <v>543</v>
      </c>
      <c r="M46" s="347" t="s">
        <v>543</v>
      </c>
    </row>
    <row r="47" spans="2:13" ht="27.75" customHeight="1" x14ac:dyDescent="0.15">
      <c r="B47" s="1171"/>
      <c r="C47" s="1172"/>
      <c r="D47" s="106"/>
      <c r="E47" s="1179" t="s">
        <v>38</v>
      </c>
      <c r="F47" s="1180"/>
      <c r="G47" s="1180"/>
      <c r="H47" s="1181"/>
      <c r="I47" s="345" t="s">
        <v>543</v>
      </c>
      <c r="J47" s="346" t="s">
        <v>543</v>
      </c>
      <c r="K47" s="346" t="s">
        <v>543</v>
      </c>
      <c r="L47" s="346" t="s">
        <v>543</v>
      </c>
      <c r="M47" s="347" t="s">
        <v>543</v>
      </c>
    </row>
    <row r="48" spans="2:13" ht="27.75" customHeight="1" x14ac:dyDescent="0.15">
      <c r="B48" s="1171"/>
      <c r="C48" s="1172"/>
      <c r="D48" s="104"/>
      <c r="E48" s="1177" t="s">
        <v>39</v>
      </c>
      <c r="F48" s="1177"/>
      <c r="G48" s="1177"/>
      <c r="H48" s="1178"/>
      <c r="I48" s="345" t="s">
        <v>543</v>
      </c>
      <c r="J48" s="346" t="s">
        <v>543</v>
      </c>
      <c r="K48" s="346" t="s">
        <v>543</v>
      </c>
      <c r="L48" s="346" t="s">
        <v>543</v>
      </c>
      <c r="M48" s="347" t="s">
        <v>543</v>
      </c>
    </row>
    <row r="49" spans="2:13" ht="27.75" customHeight="1" x14ac:dyDescent="0.15">
      <c r="B49" s="1173"/>
      <c r="C49" s="1174"/>
      <c r="D49" s="104"/>
      <c r="E49" s="1177" t="s">
        <v>40</v>
      </c>
      <c r="F49" s="1177"/>
      <c r="G49" s="1177"/>
      <c r="H49" s="1178"/>
      <c r="I49" s="345" t="s">
        <v>543</v>
      </c>
      <c r="J49" s="346" t="s">
        <v>543</v>
      </c>
      <c r="K49" s="346" t="s">
        <v>543</v>
      </c>
      <c r="L49" s="346" t="s">
        <v>543</v>
      </c>
      <c r="M49" s="347" t="s">
        <v>543</v>
      </c>
    </row>
    <row r="50" spans="2:13" ht="27.75" customHeight="1" x14ac:dyDescent="0.15">
      <c r="B50" s="1182" t="s">
        <v>41</v>
      </c>
      <c r="C50" s="1183"/>
      <c r="D50" s="107"/>
      <c r="E50" s="1177" t="s">
        <v>42</v>
      </c>
      <c r="F50" s="1177"/>
      <c r="G50" s="1177"/>
      <c r="H50" s="1178"/>
      <c r="I50" s="345">
        <v>25345</v>
      </c>
      <c r="J50" s="346">
        <v>26774</v>
      </c>
      <c r="K50" s="346">
        <v>24927</v>
      </c>
      <c r="L50" s="346">
        <v>23661</v>
      </c>
      <c r="M50" s="347">
        <v>24232</v>
      </c>
    </row>
    <row r="51" spans="2:13" ht="27.75" customHeight="1" x14ac:dyDescent="0.15">
      <c r="B51" s="1171"/>
      <c r="C51" s="1172"/>
      <c r="D51" s="104"/>
      <c r="E51" s="1177" t="s">
        <v>43</v>
      </c>
      <c r="F51" s="1177"/>
      <c r="G51" s="1177"/>
      <c r="H51" s="1178"/>
      <c r="I51" s="345">
        <v>10774</v>
      </c>
      <c r="J51" s="346">
        <v>6490</v>
      </c>
      <c r="K51" s="346">
        <v>5725</v>
      </c>
      <c r="L51" s="346">
        <v>5126</v>
      </c>
      <c r="M51" s="347">
        <v>4792</v>
      </c>
    </row>
    <row r="52" spans="2:13" ht="27.75" customHeight="1" x14ac:dyDescent="0.15">
      <c r="B52" s="1173"/>
      <c r="C52" s="1174"/>
      <c r="D52" s="104"/>
      <c r="E52" s="1177" t="s">
        <v>44</v>
      </c>
      <c r="F52" s="1177"/>
      <c r="G52" s="1177"/>
      <c r="H52" s="1178"/>
      <c r="I52" s="345">
        <v>19881</v>
      </c>
      <c r="J52" s="346">
        <v>17998</v>
      </c>
      <c r="K52" s="346">
        <v>16051</v>
      </c>
      <c r="L52" s="346">
        <v>14528</v>
      </c>
      <c r="M52" s="347">
        <v>13084</v>
      </c>
    </row>
    <row r="53" spans="2:13" ht="27.75" customHeight="1" thickBot="1" x14ac:dyDescent="0.2">
      <c r="B53" s="1184" t="s">
        <v>45</v>
      </c>
      <c r="C53" s="1185"/>
      <c r="D53" s="108"/>
      <c r="E53" s="1186" t="s">
        <v>46</v>
      </c>
      <c r="F53" s="1186"/>
      <c r="G53" s="1186"/>
      <c r="H53" s="1187"/>
      <c r="I53" s="348">
        <v>-30185</v>
      </c>
      <c r="J53" s="349">
        <v>-27595</v>
      </c>
      <c r="K53" s="349">
        <v>-25506</v>
      </c>
      <c r="L53" s="349">
        <v>-22887</v>
      </c>
      <c r="M53" s="350">
        <v>-20284</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AoEKsIKbGCbPqJIxeNTrgGNmH82p+g45i+ImguaMCGY56QXWnoTnbEnFMcpGVjmU33QWLP0bnSAjbkYBQ4pSgQ==" saltValue="Ju2666Sq2sd3FCk/QEuU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6" t="s">
        <v>49</v>
      </c>
      <c r="D55" s="1196"/>
      <c r="E55" s="1197"/>
      <c r="F55" s="120">
        <v>8410</v>
      </c>
      <c r="G55" s="120">
        <v>7531</v>
      </c>
      <c r="H55" s="121">
        <v>7981</v>
      </c>
    </row>
    <row r="56" spans="2:8" ht="52.5" customHeight="1" x14ac:dyDescent="0.15">
      <c r="B56" s="122"/>
      <c r="C56" s="1198" t="s">
        <v>50</v>
      </c>
      <c r="D56" s="1198"/>
      <c r="E56" s="1199"/>
      <c r="F56" s="123" t="s">
        <v>543</v>
      </c>
      <c r="G56" s="123" t="s">
        <v>543</v>
      </c>
      <c r="H56" s="124" t="s">
        <v>543</v>
      </c>
    </row>
    <row r="57" spans="2:8" ht="53.25" customHeight="1" x14ac:dyDescent="0.15">
      <c r="B57" s="122"/>
      <c r="C57" s="1200" t="s">
        <v>51</v>
      </c>
      <c r="D57" s="1200"/>
      <c r="E57" s="1201"/>
      <c r="F57" s="125">
        <v>15199</v>
      </c>
      <c r="G57" s="125">
        <v>14721</v>
      </c>
      <c r="H57" s="126">
        <v>15052</v>
      </c>
    </row>
    <row r="58" spans="2:8" ht="45.75" customHeight="1" x14ac:dyDescent="0.15">
      <c r="B58" s="127"/>
      <c r="C58" s="1188" t="s">
        <v>599</v>
      </c>
      <c r="D58" s="1189"/>
      <c r="E58" s="1190"/>
      <c r="F58" s="128">
        <v>6076</v>
      </c>
      <c r="G58" s="128">
        <v>6214</v>
      </c>
      <c r="H58" s="129">
        <v>6051</v>
      </c>
    </row>
    <row r="59" spans="2:8" ht="45.75" customHeight="1" x14ac:dyDescent="0.15">
      <c r="B59" s="127"/>
      <c r="C59" s="1188" t="s">
        <v>600</v>
      </c>
      <c r="D59" s="1189"/>
      <c r="E59" s="1190"/>
      <c r="F59" s="128">
        <v>6633</v>
      </c>
      <c r="G59" s="128">
        <v>5812</v>
      </c>
      <c r="H59" s="129">
        <v>5841</v>
      </c>
    </row>
    <row r="60" spans="2:8" ht="45.75" customHeight="1" x14ac:dyDescent="0.15">
      <c r="B60" s="127"/>
      <c r="C60" s="1188" t="s">
        <v>601</v>
      </c>
      <c r="D60" s="1189"/>
      <c r="E60" s="1190"/>
      <c r="F60" s="128">
        <v>1667</v>
      </c>
      <c r="G60" s="128">
        <v>1671</v>
      </c>
      <c r="H60" s="129">
        <v>1675</v>
      </c>
    </row>
    <row r="61" spans="2:8" ht="45.75" customHeight="1" x14ac:dyDescent="0.15">
      <c r="B61" s="127"/>
      <c r="C61" s="1188" t="s">
        <v>603</v>
      </c>
      <c r="D61" s="1189"/>
      <c r="E61" s="1190"/>
      <c r="F61" s="128" t="s">
        <v>604</v>
      </c>
      <c r="G61" s="128">
        <v>200</v>
      </c>
      <c r="H61" s="129">
        <v>656</v>
      </c>
    </row>
    <row r="62" spans="2:8" ht="45.75" customHeight="1" thickBot="1" x14ac:dyDescent="0.2">
      <c r="B62" s="130"/>
      <c r="C62" s="1191" t="s">
        <v>602</v>
      </c>
      <c r="D62" s="1192"/>
      <c r="E62" s="1193"/>
      <c r="F62" s="131">
        <v>317</v>
      </c>
      <c r="G62" s="131">
        <v>317</v>
      </c>
      <c r="H62" s="132">
        <v>317</v>
      </c>
    </row>
    <row r="63" spans="2:8" ht="52.5" customHeight="1" thickBot="1" x14ac:dyDescent="0.2">
      <c r="B63" s="133"/>
      <c r="C63" s="1194" t="s">
        <v>52</v>
      </c>
      <c r="D63" s="1194"/>
      <c r="E63" s="1195"/>
      <c r="F63" s="134">
        <v>23609</v>
      </c>
      <c r="G63" s="134">
        <v>22251</v>
      </c>
      <c r="H63" s="135">
        <v>23033</v>
      </c>
    </row>
    <row r="64" spans="2:8" x14ac:dyDescent="0.15"/>
  </sheetData>
  <sheetProtection algorithmName="SHA-512" hashValue="MPIxN+qIHcmiG2yLcB+0oBZmi+w6ChOBXBevJ4B1a9rROPnVT1xVsHUEVLo4JAdVKaPW0lWhGyWyaYmzus4QiA==" saltValue="ti/zHDh0XHocaCVKoa/i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567</v>
      </c>
      <c r="G2" s="149"/>
      <c r="H2" s="150"/>
    </row>
    <row r="3" spans="1:8" x14ac:dyDescent="0.15">
      <c r="A3" s="146" t="s">
        <v>560</v>
      </c>
      <c r="B3" s="151"/>
      <c r="C3" s="152"/>
      <c r="D3" s="153">
        <v>75569</v>
      </c>
      <c r="E3" s="154"/>
      <c r="F3" s="155">
        <v>46402</v>
      </c>
      <c r="G3" s="156"/>
      <c r="H3" s="157"/>
    </row>
    <row r="4" spans="1:8" x14ac:dyDescent="0.15">
      <c r="A4" s="158"/>
      <c r="B4" s="159"/>
      <c r="C4" s="160"/>
      <c r="D4" s="161">
        <v>60200</v>
      </c>
      <c r="E4" s="162"/>
      <c r="F4" s="163">
        <v>26897</v>
      </c>
      <c r="G4" s="164"/>
      <c r="H4" s="165"/>
    </row>
    <row r="5" spans="1:8" x14ac:dyDescent="0.15">
      <c r="A5" s="146" t="s">
        <v>562</v>
      </c>
      <c r="B5" s="151"/>
      <c r="C5" s="152"/>
      <c r="D5" s="153">
        <v>60292</v>
      </c>
      <c r="E5" s="154"/>
      <c r="F5" s="155">
        <v>66343</v>
      </c>
      <c r="G5" s="156"/>
      <c r="H5" s="157"/>
    </row>
    <row r="6" spans="1:8" x14ac:dyDescent="0.15">
      <c r="A6" s="158"/>
      <c r="B6" s="159"/>
      <c r="C6" s="160"/>
      <c r="D6" s="161">
        <v>46144</v>
      </c>
      <c r="E6" s="162"/>
      <c r="F6" s="163">
        <v>34529</v>
      </c>
      <c r="G6" s="164"/>
      <c r="H6" s="165"/>
    </row>
    <row r="7" spans="1:8" x14ac:dyDescent="0.15">
      <c r="A7" s="146" t="s">
        <v>563</v>
      </c>
      <c r="B7" s="151"/>
      <c r="C7" s="152"/>
      <c r="D7" s="153">
        <v>63808</v>
      </c>
      <c r="E7" s="154"/>
      <c r="F7" s="155">
        <v>60285</v>
      </c>
      <c r="G7" s="156"/>
      <c r="H7" s="157"/>
    </row>
    <row r="8" spans="1:8" x14ac:dyDescent="0.15">
      <c r="A8" s="158"/>
      <c r="B8" s="159"/>
      <c r="C8" s="160"/>
      <c r="D8" s="161">
        <v>42186</v>
      </c>
      <c r="E8" s="162"/>
      <c r="F8" s="163">
        <v>36445</v>
      </c>
      <c r="G8" s="164"/>
      <c r="H8" s="165"/>
    </row>
    <row r="9" spans="1:8" x14ac:dyDescent="0.15">
      <c r="A9" s="146" t="s">
        <v>564</v>
      </c>
      <c r="B9" s="151"/>
      <c r="C9" s="152"/>
      <c r="D9" s="153">
        <v>70977</v>
      </c>
      <c r="E9" s="154"/>
      <c r="F9" s="155">
        <v>52714</v>
      </c>
      <c r="G9" s="156"/>
      <c r="H9" s="157"/>
    </row>
    <row r="10" spans="1:8" x14ac:dyDescent="0.15">
      <c r="A10" s="158"/>
      <c r="B10" s="159"/>
      <c r="C10" s="160"/>
      <c r="D10" s="161">
        <v>53352</v>
      </c>
      <c r="E10" s="162"/>
      <c r="F10" s="163">
        <v>29032</v>
      </c>
      <c r="G10" s="164"/>
      <c r="H10" s="165"/>
    </row>
    <row r="11" spans="1:8" x14ac:dyDescent="0.15">
      <c r="A11" s="146" t="s">
        <v>565</v>
      </c>
      <c r="B11" s="151"/>
      <c r="C11" s="152"/>
      <c r="D11" s="153">
        <v>58638</v>
      </c>
      <c r="E11" s="154"/>
      <c r="F11" s="155">
        <v>46001</v>
      </c>
      <c r="G11" s="156"/>
      <c r="H11" s="157"/>
    </row>
    <row r="12" spans="1:8" x14ac:dyDescent="0.15">
      <c r="A12" s="158"/>
      <c r="B12" s="159"/>
      <c r="C12" s="166"/>
      <c r="D12" s="161">
        <v>48066</v>
      </c>
      <c r="E12" s="162"/>
      <c r="F12" s="163">
        <v>27974</v>
      </c>
      <c r="G12" s="164"/>
      <c r="H12" s="165"/>
    </row>
    <row r="13" spans="1:8" x14ac:dyDescent="0.15">
      <c r="A13" s="146"/>
      <c r="B13" s="151"/>
      <c r="C13" s="152"/>
      <c r="D13" s="153">
        <v>65857</v>
      </c>
      <c r="E13" s="154"/>
      <c r="F13" s="155">
        <v>54349</v>
      </c>
      <c r="G13" s="167"/>
      <c r="H13" s="157"/>
    </row>
    <row r="14" spans="1:8" x14ac:dyDescent="0.15">
      <c r="A14" s="158"/>
      <c r="B14" s="159"/>
      <c r="C14" s="160"/>
      <c r="D14" s="161">
        <v>49990</v>
      </c>
      <c r="E14" s="162"/>
      <c r="F14" s="163">
        <v>30975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11.55</v>
      </c>
      <c r="C19" s="168">
        <f>ROUND(VALUE(SUBSTITUTE(実質収支比率等に係る経年分析!G$48,"▲","-")),2)</f>
        <v>9.08</v>
      </c>
      <c r="D19" s="168">
        <f>ROUND(VALUE(SUBSTITUTE(実質収支比率等に係る経年分析!H$48,"▲","-")),2)</f>
        <v>14.04</v>
      </c>
      <c r="E19" s="168">
        <f>ROUND(VALUE(SUBSTITUTE(実質収支比率等に係る経年分析!I$48,"▲","-")),2)</f>
        <v>13.43</v>
      </c>
      <c r="F19" s="168">
        <f>ROUND(VALUE(SUBSTITUTE(実質収支比率等に係る経年分析!J$48,"▲","-")),2)</f>
        <v>12.71</v>
      </c>
    </row>
    <row r="20" spans="1:11" x14ac:dyDescent="0.15">
      <c r="A20" s="168" t="s">
        <v>56</v>
      </c>
      <c r="B20" s="168">
        <f>ROUND(VALUE(SUBSTITUTE(実質収支比率等に係る経年分析!F$47,"▲","-")),2)</f>
        <v>25.04</v>
      </c>
      <c r="C20" s="168">
        <f>ROUND(VALUE(SUBSTITUTE(実質収支比率等に係る経年分析!G$47,"▲","-")),2)</f>
        <v>24.38</v>
      </c>
      <c r="D20" s="168">
        <f>ROUND(VALUE(SUBSTITUTE(実質収支比率等に係る経年分析!H$47,"▲","-")),2)</f>
        <v>22.29</v>
      </c>
      <c r="E20" s="168">
        <f>ROUND(VALUE(SUBSTITUTE(実質収支比率等に係る経年分析!I$47,"▲","-")),2)</f>
        <v>20.02</v>
      </c>
      <c r="F20" s="168">
        <f>ROUND(VALUE(SUBSTITUTE(実質収支比率等に係る経年分析!J$47,"▲","-")),2)</f>
        <v>21.25</v>
      </c>
    </row>
    <row r="21" spans="1:11" x14ac:dyDescent="0.15">
      <c r="A21" s="168" t="s">
        <v>57</v>
      </c>
      <c r="B21" s="168">
        <f>IF(ISNUMBER(VALUE(SUBSTITUTE(実質収支比率等に係る経年分析!F$49,"▲","-"))),ROUND(VALUE(SUBSTITUTE(実質収支比率等に係る経年分析!F$49,"▲","-")),2),NA())</f>
        <v>1.28</v>
      </c>
      <c r="C21" s="168">
        <f>IF(ISNUMBER(VALUE(SUBSTITUTE(実質収支比率等に係る経年分析!G$49,"▲","-"))),ROUND(VALUE(SUBSTITUTE(実質収支比率等に係る経年分析!G$49,"▲","-")),2),NA())</f>
        <v>1.21</v>
      </c>
      <c r="D21" s="168">
        <f>IF(ISNUMBER(VALUE(SUBSTITUTE(実質収支比率等に係る経年分析!H$49,"▲","-"))),ROUND(VALUE(SUBSTITUTE(実質収支比率等に係る経年分析!H$49,"▲","-")),2),NA())</f>
        <v>1.06</v>
      </c>
      <c r="E21" s="168">
        <f>IF(ISNUMBER(VALUE(SUBSTITUTE(実質収支比率等に係る経年分析!I$49,"▲","-"))),ROUND(VALUE(SUBSTITUTE(実質収支比率等に係る経年分析!I$49,"▲","-")),2),NA())</f>
        <v>-2.99</v>
      </c>
      <c r="F21" s="168">
        <f>IF(ISNUMBER(VALUE(SUBSTITUTE(実質収支比率等に係る経年分析!J$49,"▲","-"))),ROUND(VALUE(SUBSTITUTE(実質収支比率等に係る経年分析!J$49,"▲","-")),2),NA())</f>
        <v>0.45</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刈谷野田北部土地区画整理事業特別会計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0.56999999999999995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0.47</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0.35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0.22</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3.68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2.81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2.4300000000000002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1.91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0.85</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1.19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1.25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1.17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0.9</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0.53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1.41</v>
      </c>
    </row>
    <row r="34" spans="1:16" x14ac:dyDescent="0.15">
      <c r="A34" s="169" t="str">
        <f>IF(連結実質赤字比率に係る赤字・黒字の構成分析!C$36="",NA(),連結実質赤字比率に係る赤字・黒字の構成分析!C$36)</f>
        <v>刈谷小垣江駅東部土地区画整理事業特別会計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2.73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2.2400000000000002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2.2599999999999998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1.97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11.55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9.08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14.04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13.43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12.7</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16.149999999999999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15.07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16.53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16.82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16.07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3241</v>
      </c>
      <c r="E42" s="170"/>
      <c r="F42" s="170"/>
      <c r="G42" s="170">
        <f>'実質公債費比率（分子）の構造'!L$52</f>
        <v>2850</v>
      </c>
      <c r="H42" s="170"/>
      <c r="I42" s="170"/>
      <c r="J42" s="170">
        <f>'実質公債費比率（分子）の構造'!M$52</f>
        <v>2894</v>
      </c>
      <c r="K42" s="170"/>
      <c r="L42" s="170"/>
      <c r="M42" s="170">
        <f>'実質公債費比率（分子）の構造'!N$52</f>
        <v>2818</v>
      </c>
      <c r="N42" s="170"/>
      <c r="O42" s="170"/>
      <c r="P42" s="170">
        <f>'実質公債費比率（分子）の構造'!O$52</f>
        <v>2513</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415</v>
      </c>
      <c r="C45" s="170"/>
      <c r="D45" s="170"/>
      <c r="E45" s="170">
        <f>'実質公債費比率（分子）の構造'!L$49</f>
        <v>415</v>
      </c>
      <c r="F45" s="170"/>
      <c r="G45" s="170"/>
      <c r="H45" s="170">
        <f>'実質公債費比率（分子）の構造'!M$49</f>
        <v>417</v>
      </c>
      <c r="I45" s="170"/>
      <c r="J45" s="170"/>
      <c r="K45" s="170">
        <f>'実質公債費比率（分子）の構造'!N$49</f>
        <v>363</v>
      </c>
      <c r="L45" s="170"/>
      <c r="M45" s="170"/>
      <c r="N45" s="170">
        <f>'実質公債費比率（分子）の構造'!O$49</f>
        <v>276</v>
      </c>
      <c r="O45" s="170"/>
      <c r="P45" s="170"/>
    </row>
    <row r="46" spans="1:16" x14ac:dyDescent="0.15">
      <c r="A46" s="170" t="s">
        <v>68</v>
      </c>
      <c r="B46" s="170">
        <f>'実質公債費比率（分子）の構造'!K$48</f>
        <v>615</v>
      </c>
      <c r="C46" s="170"/>
      <c r="D46" s="170"/>
      <c r="E46" s="170">
        <f>'実質公債費比率（分子）の構造'!L$48</f>
        <v>385</v>
      </c>
      <c r="F46" s="170"/>
      <c r="G46" s="170"/>
      <c r="H46" s="170">
        <f>'実質公債費比率（分子）の構造'!M$48</f>
        <v>508</v>
      </c>
      <c r="I46" s="170"/>
      <c r="J46" s="170"/>
      <c r="K46" s="170">
        <f>'実質公債費比率（分子）の構造'!N$48</f>
        <v>492</v>
      </c>
      <c r="L46" s="170"/>
      <c r="M46" s="170"/>
      <c r="N46" s="170">
        <f>'実質公債費比率（分子）の構造'!O$48</f>
        <v>349</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1050</v>
      </c>
      <c r="C49" s="170"/>
      <c r="D49" s="170"/>
      <c r="E49" s="170">
        <f>'実質公債費比率（分子）の構造'!L$45</f>
        <v>1095</v>
      </c>
      <c r="F49" s="170"/>
      <c r="G49" s="170"/>
      <c r="H49" s="170">
        <f>'実質公債費比率（分子）の構造'!M$45</f>
        <v>1185</v>
      </c>
      <c r="I49" s="170"/>
      <c r="J49" s="170"/>
      <c r="K49" s="170">
        <f>'実質公債費比率（分子）の構造'!N$45</f>
        <v>1279</v>
      </c>
      <c r="L49" s="170"/>
      <c r="M49" s="170"/>
      <c r="N49" s="170">
        <f>'実質公債費比率（分子）の構造'!O$45</f>
        <v>1324</v>
      </c>
      <c r="O49" s="170"/>
      <c r="P49" s="170"/>
    </row>
    <row r="50" spans="1:16" x14ac:dyDescent="0.15">
      <c r="A50" s="170" t="s">
        <v>72</v>
      </c>
      <c r="B50" s="170" t="e">
        <f>NA()</f>
        <v>#N/A</v>
      </c>
      <c r="C50" s="170">
        <f>IF(ISNUMBER('実質公債費比率（分子）の構造'!K$53),'実質公債費比率（分子）の構造'!K$53,NA())</f>
        <v>-1161</v>
      </c>
      <c r="D50" s="170" t="e">
        <f>NA()</f>
        <v>#N/A</v>
      </c>
      <c r="E50" s="170" t="e">
        <f>NA()</f>
        <v>#N/A</v>
      </c>
      <c r="F50" s="170">
        <f>IF(ISNUMBER('実質公債費比率（分子）の構造'!L$53),'実質公債費比率（分子）の構造'!L$53,NA())</f>
        <v>-955</v>
      </c>
      <c r="G50" s="170" t="e">
        <f>NA()</f>
        <v>#N/A</v>
      </c>
      <c r="H50" s="170" t="e">
        <f>NA()</f>
        <v>#N/A</v>
      </c>
      <c r="I50" s="170">
        <f>IF(ISNUMBER('実質公債費比率（分子）の構造'!M$53),'実質公債費比率（分子）の構造'!M$53,NA())</f>
        <v>-784</v>
      </c>
      <c r="J50" s="170" t="e">
        <f>NA()</f>
        <v>#N/A</v>
      </c>
      <c r="K50" s="170" t="e">
        <f>NA()</f>
        <v>#N/A</v>
      </c>
      <c r="L50" s="170">
        <f>IF(ISNUMBER('実質公債費比率（分子）の構造'!N$53),'実質公債費比率（分子）の構造'!N$53,NA())</f>
        <v>-684</v>
      </c>
      <c r="M50" s="170" t="e">
        <f>NA()</f>
        <v>#N/A</v>
      </c>
      <c r="N50" s="170" t="e">
        <f>NA()</f>
        <v>#N/A</v>
      </c>
      <c r="O50" s="170">
        <f>IF(ISNUMBER('実質公債費比率（分子）の構造'!O$53),'実質公債費比率（分子）の構造'!O$53,NA())</f>
        <v>-564</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19881</v>
      </c>
      <c r="E56" s="169"/>
      <c r="F56" s="169"/>
      <c r="G56" s="169">
        <f>'将来負担比率（分子）の構造'!J$52</f>
        <v>17998</v>
      </c>
      <c r="H56" s="169"/>
      <c r="I56" s="169"/>
      <c r="J56" s="169">
        <f>'将来負担比率（分子）の構造'!K$52</f>
        <v>16051</v>
      </c>
      <c r="K56" s="169"/>
      <c r="L56" s="169"/>
      <c r="M56" s="169">
        <f>'将来負担比率（分子）の構造'!L$52</f>
        <v>14528</v>
      </c>
      <c r="N56" s="169"/>
      <c r="O56" s="169"/>
      <c r="P56" s="169">
        <f>'将来負担比率（分子）の構造'!M$52</f>
        <v>13084</v>
      </c>
    </row>
    <row r="57" spans="1:16" x14ac:dyDescent="0.15">
      <c r="A57" s="169" t="s">
        <v>43</v>
      </c>
      <c r="B57" s="169"/>
      <c r="C57" s="169"/>
      <c r="D57" s="169">
        <f>'将来負担比率（分子）の構造'!I$51</f>
        <v>10774</v>
      </c>
      <c r="E57" s="169"/>
      <c r="F57" s="169"/>
      <c r="G57" s="169">
        <f>'将来負担比率（分子）の構造'!J$51</f>
        <v>6490</v>
      </c>
      <c r="H57" s="169"/>
      <c r="I57" s="169"/>
      <c r="J57" s="169">
        <f>'将来負担比率（分子）の構造'!K$51</f>
        <v>5725</v>
      </c>
      <c r="K57" s="169"/>
      <c r="L57" s="169"/>
      <c r="M57" s="169">
        <f>'将来負担比率（分子）の構造'!L$51</f>
        <v>5126</v>
      </c>
      <c r="N57" s="169"/>
      <c r="O57" s="169"/>
      <c r="P57" s="169">
        <f>'将来負担比率（分子）の構造'!M$51</f>
        <v>4792</v>
      </c>
    </row>
    <row r="58" spans="1:16" x14ac:dyDescent="0.15">
      <c r="A58" s="169" t="s">
        <v>42</v>
      </c>
      <c r="B58" s="169"/>
      <c r="C58" s="169"/>
      <c r="D58" s="169">
        <f>'将来負担比率（分子）の構造'!I$50</f>
        <v>25345</v>
      </c>
      <c r="E58" s="169"/>
      <c r="F58" s="169"/>
      <c r="G58" s="169">
        <f>'将来負担比率（分子）の構造'!J$50</f>
        <v>26774</v>
      </c>
      <c r="H58" s="169"/>
      <c r="I58" s="169"/>
      <c r="J58" s="169">
        <f>'将来負担比率（分子）の構造'!K$50</f>
        <v>24927</v>
      </c>
      <c r="K58" s="169"/>
      <c r="L58" s="169"/>
      <c r="M58" s="169">
        <f>'将来負担比率（分子）の構造'!L$50</f>
        <v>23661</v>
      </c>
      <c r="N58" s="169"/>
      <c r="O58" s="169"/>
      <c r="P58" s="169">
        <f>'将来負担比率（分子）の構造'!M$50</f>
        <v>24232</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4778</v>
      </c>
      <c r="C62" s="169"/>
      <c r="D62" s="169"/>
      <c r="E62" s="169">
        <f>'将来負担比率（分子）の構造'!J$45</f>
        <v>5085</v>
      </c>
      <c r="F62" s="169"/>
      <c r="G62" s="169"/>
      <c r="H62" s="169">
        <f>'将来負担比率（分子）の構造'!K$45</f>
        <v>5294</v>
      </c>
      <c r="I62" s="169"/>
      <c r="J62" s="169"/>
      <c r="K62" s="169">
        <f>'将来負担比率（分子）の構造'!L$45</f>
        <v>5531</v>
      </c>
      <c r="L62" s="169"/>
      <c r="M62" s="169"/>
      <c r="N62" s="169">
        <f>'将来負担比率（分子）の構造'!M$45</f>
        <v>5572</v>
      </c>
      <c r="O62" s="169"/>
      <c r="P62" s="169"/>
    </row>
    <row r="63" spans="1:16" x14ac:dyDescent="0.15">
      <c r="A63" s="169" t="s">
        <v>35</v>
      </c>
      <c r="B63" s="169">
        <f>'将来負担比率（分子）の構造'!I$44</f>
        <v>1610</v>
      </c>
      <c r="C63" s="169"/>
      <c r="D63" s="169"/>
      <c r="E63" s="169">
        <f>'将来負担比率（分子）の構造'!J$44</f>
        <v>1245</v>
      </c>
      <c r="F63" s="169"/>
      <c r="G63" s="169"/>
      <c r="H63" s="169">
        <f>'将来負担比率（分子）の構造'!K$44</f>
        <v>874</v>
      </c>
      <c r="I63" s="169"/>
      <c r="J63" s="169"/>
      <c r="K63" s="169">
        <f>'将来負担比率（分子）の構造'!L$44</f>
        <v>845</v>
      </c>
      <c r="L63" s="169"/>
      <c r="M63" s="169"/>
      <c r="N63" s="169">
        <f>'将来負担比率（分子）の構造'!M$44</f>
        <v>604</v>
      </c>
      <c r="O63" s="169"/>
      <c r="P63" s="169"/>
    </row>
    <row r="64" spans="1:16" x14ac:dyDescent="0.15">
      <c r="A64" s="169" t="s">
        <v>34</v>
      </c>
      <c r="B64" s="169">
        <f>'将来負担比率（分子）の構造'!I$43</f>
        <v>9946</v>
      </c>
      <c r="C64" s="169"/>
      <c r="D64" s="169"/>
      <c r="E64" s="169">
        <f>'将来負担比率（分子）の構造'!J$43</f>
        <v>7522</v>
      </c>
      <c r="F64" s="169"/>
      <c r="G64" s="169"/>
      <c r="H64" s="169">
        <f>'将来負担比率（分子）の構造'!K$43</f>
        <v>4956</v>
      </c>
      <c r="I64" s="169"/>
      <c r="J64" s="169"/>
      <c r="K64" s="169">
        <f>'将来負担比率（分子）の構造'!L$43</f>
        <v>4434</v>
      </c>
      <c r="L64" s="169"/>
      <c r="M64" s="169"/>
      <c r="N64" s="169">
        <f>'将来負担比率（分子）の構造'!M$43</f>
        <v>5923</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9481</v>
      </c>
      <c r="C66" s="169"/>
      <c r="D66" s="169"/>
      <c r="E66" s="169">
        <f>'将来負担比率（分子）の構造'!J$41</f>
        <v>9816</v>
      </c>
      <c r="F66" s="169"/>
      <c r="G66" s="169"/>
      <c r="H66" s="169">
        <f>'将来負担比率（分子）の構造'!K$41</f>
        <v>10074</v>
      </c>
      <c r="I66" s="169"/>
      <c r="J66" s="169"/>
      <c r="K66" s="169">
        <f>'将来負担比率（分子）の構造'!L$41</f>
        <v>9618</v>
      </c>
      <c r="L66" s="169"/>
      <c r="M66" s="169"/>
      <c r="N66" s="169">
        <f>'将来負担比率（分子）の構造'!M$41</f>
        <v>9726</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8410</v>
      </c>
      <c r="C72" s="173">
        <f>基金残高に係る経年分析!G55</f>
        <v>7531</v>
      </c>
      <c r="D72" s="173">
        <f>基金残高に係る経年分析!H55</f>
        <v>7981</v>
      </c>
    </row>
    <row r="73" spans="1:16" x14ac:dyDescent="0.15">
      <c r="A73" s="172" t="s">
        <v>79</v>
      </c>
      <c r="B73" s="173" t="str">
        <f>基金残高に係る経年分析!F56</f>
        <v>-</v>
      </c>
      <c r="C73" s="173" t="str">
        <f>基金残高に係る経年分析!G56</f>
        <v>-</v>
      </c>
      <c r="D73" s="173" t="str">
        <f>基金残高に係る経年分析!H56</f>
        <v>-</v>
      </c>
    </row>
    <row r="74" spans="1:16" x14ac:dyDescent="0.15">
      <c r="A74" s="172" t="s">
        <v>80</v>
      </c>
      <c r="B74" s="173">
        <f>基金残高に係る経年分析!F57</f>
        <v>15199</v>
      </c>
      <c r="C74" s="173">
        <f>基金残高に係る経年分析!G57</f>
        <v>14721</v>
      </c>
      <c r="D74" s="173">
        <f>基金残高に係る経年分析!H57</f>
        <v>15052</v>
      </c>
    </row>
  </sheetData>
  <sheetProtection algorithmName="SHA-512" hashValue="X4r4tbxWPgxjmFgOwwBoJvnH5MDQ7FSxDdGq9xjJmQtII3yFOkW+rkC0aFphKEZsHT5Csy4xHcEkOiiCBmDjsw==" saltValue="IOmIj2P2OEDlcuBi4a9D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221</v>
      </c>
      <c r="DI1" s="590"/>
      <c r="DJ1" s="590"/>
      <c r="DK1" s="590"/>
      <c r="DL1" s="590"/>
      <c r="DM1" s="590"/>
      <c r="DN1" s="591"/>
      <c r="DO1" s="208"/>
      <c r="DP1" s="589" t="s">
        <v>222</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226</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227</v>
      </c>
      <c r="S4" s="593"/>
      <c r="T4" s="593"/>
      <c r="U4" s="593"/>
      <c r="V4" s="593"/>
      <c r="W4" s="593"/>
      <c r="X4" s="593"/>
      <c r="Y4" s="594"/>
      <c r="Z4" s="592" t="s">
        <v>228</v>
      </c>
      <c r="AA4" s="593"/>
      <c r="AB4" s="593"/>
      <c r="AC4" s="594"/>
      <c r="AD4" s="592" t="s">
        <v>229</v>
      </c>
      <c r="AE4" s="593"/>
      <c r="AF4" s="593"/>
      <c r="AG4" s="593"/>
      <c r="AH4" s="593"/>
      <c r="AI4" s="593"/>
      <c r="AJ4" s="593"/>
      <c r="AK4" s="594"/>
      <c r="AL4" s="592" t="s">
        <v>228</v>
      </c>
      <c r="AM4" s="593"/>
      <c r="AN4" s="593"/>
      <c r="AO4" s="594"/>
      <c r="AP4" s="595" t="s">
        <v>230</v>
      </c>
      <c r="AQ4" s="595"/>
      <c r="AR4" s="595"/>
      <c r="AS4" s="595"/>
      <c r="AT4" s="595"/>
      <c r="AU4" s="595"/>
      <c r="AV4" s="595"/>
      <c r="AW4" s="595"/>
      <c r="AX4" s="595"/>
      <c r="AY4" s="595"/>
      <c r="AZ4" s="595"/>
      <c r="BA4" s="595"/>
      <c r="BB4" s="595"/>
      <c r="BC4" s="595"/>
      <c r="BD4" s="595"/>
      <c r="BE4" s="595"/>
      <c r="BF4" s="595"/>
      <c r="BG4" s="595" t="s">
        <v>231</v>
      </c>
      <c r="BH4" s="595"/>
      <c r="BI4" s="595"/>
      <c r="BJ4" s="595"/>
      <c r="BK4" s="595"/>
      <c r="BL4" s="595"/>
      <c r="BM4" s="595"/>
      <c r="BN4" s="595"/>
      <c r="BO4" s="595" t="s">
        <v>228</v>
      </c>
      <c r="BP4" s="595"/>
      <c r="BQ4" s="595"/>
      <c r="BR4" s="595"/>
      <c r="BS4" s="595" t="s">
        <v>232</v>
      </c>
      <c r="BT4" s="595"/>
      <c r="BU4" s="595"/>
      <c r="BV4" s="595"/>
      <c r="BW4" s="595"/>
      <c r="BX4" s="595"/>
      <c r="BY4" s="595"/>
      <c r="BZ4" s="595"/>
      <c r="CA4" s="595"/>
      <c r="CB4" s="595"/>
      <c r="CD4" s="592" t="s">
        <v>233</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234</v>
      </c>
      <c r="C5" s="597"/>
      <c r="D5" s="597"/>
      <c r="E5" s="597"/>
      <c r="F5" s="597"/>
      <c r="G5" s="597"/>
      <c r="H5" s="597"/>
      <c r="I5" s="597"/>
      <c r="J5" s="597"/>
      <c r="K5" s="597"/>
      <c r="L5" s="597"/>
      <c r="M5" s="597"/>
      <c r="N5" s="597"/>
      <c r="O5" s="597"/>
      <c r="P5" s="597"/>
      <c r="Q5" s="598"/>
      <c r="R5" s="599">
        <v>36604572</v>
      </c>
      <c r="S5" s="600"/>
      <c r="T5" s="600"/>
      <c r="U5" s="600"/>
      <c r="V5" s="600"/>
      <c r="W5" s="600"/>
      <c r="X5" s="600"/>
      <c r="Y5" s="601"/>
      <c r="Z5" s="602">
        <v>52.8</v>
      </c>
      <c r="AA5" s="602"/>
      <c r="AB5" s="602"/>
      <c r="AC5" s="602"/>
      <c r="AD5" s="603">
        <v>33574116</v>
      </c>
      <c r="AE5" s="603"/>
      <c r="AF5" s="603"/>
      <c r="AG5" s="603"/>
      <c r="AH5" s="603"/>
      <c r="AI5" s="603"/>
      <c r="AJ5" s="603"/>
      <c r="AK5" s="603"/>
      <c r="AL5" s="604">
        <v>83.8</v>
      </c>
      <c r="AM5" s="605"/>
      <c r="AN5" s="605"/>
      <c r="AO5" s="606"/>
      <c r="AP5" s="596" t="s">
        <v>235</v>
      </c>
      <c r="AQ5" s="597"/>
      <c r="AR5" s="597"/>
      <c r="AS5" s="597"/>
      <c r="AT5" s="597"/>
      <c r="AU5" s="597"/>
      <c r="AV5" s="597"/>
      <c r="AW5" s="597"/>
      <c r="AX5" s="597"/>
      <c r="AY5" s="597"/>
      <c r="AZ5" s="597"/>
      <c r="BA5" s="597"/>
      <c r="BB5" s="597"/>
      <c r="BC5" s="597"/>
      <c r="BD5" s="597"/>
      <c r="BE5" s="597"/>
      <c r="BF5" s="598"/>
      <c r="BG5" s="610">
        <v>33574116</v>
      </c>
      <c r="BH5" s="611"/>
      <c r="BI5" s="611"/>
      <c r="BJ5" s="611"/>
      <c r="BK5" s="611"/>
      <c r="BL5" s="611"/>
      <c r="BM5" s="611"/>
      <c r="BN5" s="612"/>
      <c r="BO5" s="613">
        <v>91.7</v>
      </c>
      <c r="BP5" s="613"/>
      <c r="BQ5" s="613"/>
      <c r="BR5" s="613"/>
      <c r="BS5" s="614" t="s">
        <v>236</v>
      </c>
      <c r="BT5" s="614"/>
      <c r="BU5" s="614"/>
      <c r="BV5" s="614"/>
      <c r="BW5" s="614"/>
      <c r="BX5" s="614"/>
      <c r="BY5" s="614"/>
      <c r="BZ5" s="614"/>
      <c r="CA5" s="614"/>
      <c r="CB5" s="618"/>
      <c r="CD5" s="592" t="s">
        <v>230</v>
      </c>
      <c r="CE5" s="593"/>
      <c r="CF5" s="593"/>
      <c r="CG5" s="593"/>
      <c r="CH5" s="593"/>
      <c r="CI5" s="593"/>
      <c r="CJ5" s="593"/>
      <c r="CK5" s="593"/>
      <c r="CL5" s="593"/>
      <c r="CM5" s="593"/>
      <c r="CN5" s="593"/>
      <c r="CO5" s="593"/>
      <c r="CP5" s="593"/>
      <c r="CQ5" s="594"/>
      <c r="CR5" s="592" t="s">
        <v>237</v>
      </c>
      <c r="CS5" s="593"/>
      <c r="CT5" s="593"/>
      <c r="CU5" s="593"/>
      <c r="CV5" s="593"/>
      <c r="CW5" s="593"/>
      <c r="CX5" s="593"/>
      <c r="CY5" s="594"/>
      <c r="CZ5" s="592" t="s">
        <v>228</v>
      </c>
      <c r="DA5" s="593"/>
      <c r="DB5" s="593"/>
      <c r="DC5" s="594"/>
      <c r="DD5" s="592" t="s">
        <v>238</v>
      </c>
      <c r="DE5" s="593"/>
      <c r="DF5" s="593"/>
      <c r="DG5" s="593"/>
      <c r="DH5" s="593"/>
      <c r="DI5" s="593"/>
      <c r="DJ5" s="593"/>
      <c r="DK5" s="593"/>
      <c r="DL5" s="593"/>
      <c r="DM5" s="593"/>
      <c r="DN5" s="593"/>
      <c r="DO5" s="593"/>
      <c r="DP5" s="594"/>
      <c r="DQ5" s="592" t="s">
        <v>239</v>
      </c>
      <c r="DR5" s="593"/>
      <c r="DS5" s="593"/>
      <c r="DT5" s="593"/>
      <c r="DU5" s="593"/>
      <c r="DV5" s="593"/>
      <c r="DW5" s="593"/>
      <c r="DX5" s="593"/>
      <c r="DY5" s="593"/>
      <c r="DZ5" s="593"/>
      <c r="EA5" s="593"/>
      <c r="EB5" s="593"/>
      <c r="EC5" s="594"/>
    </row>
    <row r="6" spans="2:143" ht="11.25" customHeight="1" x14ac:dyDescent="0.15">
      <c r="B6" s="607" t="s">
        <v>240</v>
      </c>
      <c r="C6" s="608"/>
      <c r="D6" s="608"/>
      <c r="E6" s="608"/>
      <c r="F6" s="608"/>
      <c r="G6" s="608"/>
      <c r="H6" s="608"/>
      <c r="I6" s="608"/>
      <c r="J6" s="608"/>
      <c r="K6" s="608"/>
      <c r="L6" s="608"/>
      <c r="M6" s="608"/>
      <c r="N6" s="608"/>
      <c r="O6" s="608"/>
      <c r="P6" s="608"/>
      <c r="Q6" s="609"/>
      <c r="R6" s="610">
        <v>406636</v>
      </c>
      <c r="S6" s="611"/>
      <c r="T6" s="611"/>
      <c r="U6" s="611"/>
      <c r="V6" s="611"/>
      <c r="W6" s="611"/>
      <c r="X6" s="611"/>
      <c r="Y6" s="612"/>
      <c r="Z6" s="613">
        <v>0.6</v>
      </c>
      <c r="AA6" s="613"/>
      <c r="AB6" s="613"/>
      <c r="AC6" s="613"/>
      <c r="AD6" s="614">
        <v>406636</v>
      </c>
      <c r="AE6" s="614"/>
      <c r="AF6" s="614"/>
      <c r="AG6" s="614"/>
      <c r="AH6" s="614"/>
      <c r="AI6" s="614"/>
      <c r="AJ6" s="614"/>
      <c r="AK6" s="614"/>
      <c r="AL6" s="615">
        <v>1</v>
      </c>
      <c r="AM6" s="616"/>
      <c r="AN6" s="616"/>
      <c r="AO6" s="617"/>
      <c r="AP6" s="607" t="s">
        <v>241</v>
      </c>
      <c r="AQ6" s="608"/>
      <c r="AR6" s="608"/>
      <c r="AS6" s="608"/>
      <c r="AT6" s="608"/>
      <c r="AU6" s="608"/>
      <c r="AV6" s="608"/>
      <c r="AW6" s="608"/>
      <c r="AX6" s="608"/>
      <c r="AY6" s="608"/>
      <c r="AZ6" s="608"/>
      <c r="BA6" s="608"/>
      <c r="BB6" s="608"/>
      <c r="BC6" s="608"/>
      <c r="BD6" s="608"/>
      <c r="BE6" s="608"/>
      <c r="BF6" s="609"/>
      <c r="BG6" s="610">
        <v>33574116</v>
      </c>
      <c r="BH6" s="611"/>
      <c r="BI6" s="611"/>
      <c r="BJ6" s="611"/>
      <c r="BK6" s="611"/>
      <c r="BL6" s="611"/>
      <c r="BM6" s="611"/>
      <c r="BN6" s="612"/>
      <c r="BO6" s="613">
        <v>91.7</v>
      </c>
      <c r="BP6" s="613"/>
      <c r="BQ6" s="613"/>
      <c r="BR6" s="613"/>
      <c r="BS6" s="614" t="s">
        <v>236</v>
      </c>
      <c r="BT6" s="614"/>
      <c r="BU6" s="614"/>
      <c r="BV6" s="614"/>
      <c r="BW6" s="614"/>
      <c r="BX6" s="614"/>
      <c r="BY6" s="614"/>
      <c r="BZ6" s="614"/>
      <c r="CA6" s="614"/>
      <c r="CB6" s="618"/>
      <c r="CD6" s="596" t="s">
        <v>242</v>
      </c>
      <c r="CE6" s="597"/>
      <c r="CF6" s="597"/>
      <c r="CG6" s="597"/>
      <c r="CH6" s="597"/>
      <c r="CI6" s="597"/>
      <c r="CJ6" s="597"/>
      <c r="CK6" s="597"/>
      <c r="CL6" s="597"/>
      <c r="CM6" s="597"/>
      <c r="CN6" s="597"/>
      <c r="CO6" s="597"/>
      <c r="CP6" s="597"/>
      <c r="CQ6" s="598"/>
      <c r="CR6" s="610">
        <v>386632</v>
      </c>
      <c r="CS6" s="611"/>
      <c r="CT6" s="611"/>
      <c r="CU6" s="611"/>
      <c r="CV6" s="611"/>
      <c r="CW6" s="611"/>
      <c r="CX6" s="611"/>
      <c r="CY6" s="612"/>
      <c r="CZ6" s="604">
        <v>0.6</v>
      </c>
      <c r="DA6" s="605"/>
      <c r="DB6" s="605"/>
      <c r="DC6" s="621"/>
      <c r="DD6" s="619" t="s">
        <v>236</v>
      </c>
      <c r="DE6" s="611"/>
      <c r="DF6" s="611"/>
      <c r="DG6" s="611"/>
      <c r="DH6" s="611"/>
      <c r="DI6" s="611"/>
      <c r="DJ6" s="611"/>
      <c r="DK6" s="611"/>
      <c r="DL6" s="611"/>
      <c r="DM6" s="611"/>
      <c r="DN6" s="611"/>
      <c r="DO6" s="611"/>
      <c r="DP6" s="612"/>
      <c r="DQ6" s="619">
        <v>384895</v>
      </c>
      <c r="DR6" s="611"/>
      <c r="DS6" s="611"/>
      <c r="DT6" s="611"/>
      <c r="DU6" s="611"/>
      <c r="DV6" s="611"/>
      <c r="DW6" s="611"/>
      <c r="DX6" s="611"/>
      <c r="DY6" s="611"/>
      <c r="DZ6" s="611"/>
      <c r="EA6" s="611"/>
      <c r="EB6" s="611"/>
      <c r="EC6" s="620"/>
    </row>
    <row r="7" spans="2:143" ht="11.25" customHeight="1" x14ac:dyDescent="0.15">
      <c r="B7" s="607" t="s">
        <v>243</v>
      </c>
      <c r="C7" s="608"/>
      <c r="D7" s="608"/>
      <c r="E7" s="608"/>
      <c r="F7" s="608"/>
      <c r="G7" s="608"/>
      <c r="H7" s="608"/>
      <c r="I7" s="608"/>
      <c r="J7" s="608"/>
      <c r="K7" s="608"/>
      <c r="L7" s="608"/>
      <c r="M7" s="608"/>
      <c r="N7" s="608"/>
      <c r="O7" s="608"/>
      <c r="P7" s="608"/>
      <c r="Q7" s="609"/>
      <c r="R7" s="610">
        <v>13839</v>
      </c>
      <c r="S7" s="611"/>
      <c r="T7" s="611"/>
      <c r="U7" s="611"/>
      <c r="V7" s="611"/>
      <c r="W7" s="611"/>
      <c r="X7" s="611"/>
      <c r="Y7" s="612"/>
      <c r="Z7" s="613">
        <v>0</v>
      </c>
      <c r="AA7" s="613"/>
      <c r="AB7" s="613"/>
      <c r="AC7" s="613"/>
      <c r="AD7" s="614">
        <v>13839</v>
      </c>
      <c r="AE7" s="614"/>
      <c r="AF7" s="614"/>
      <c r="AG7" s="614"/>
      <c r="AH7" s="614"/>
      <c r="AI7" s="614"/>
      <c r="AJ7" s="614"/>
      <c r="AK7" s="614"/>
      <c r="AL7" s="615">
        <v>0</v>
      </c>
      <c r="AM7" s="616"/>
      <c r="AN7" s="616"/>
      <c r="AO7" s="617"/>
      <c r="AP7" s="607" t="s">
        <v>244</v>
      </c>
      <c r="AQ7" s="608"/>
      <c r="AR7" s="608"/>
      <c r="AS7" s="608"/>
      <c r="AT7" s="608"/>
      <c r="AU7" s="608"/>
      <c r="AV7" s="608"/>
      <c r="AW7" s="608"/>
      <c r="AX7" s="608"/>
      <c r="AY7" s="608"/>
      <c r="AZ7" s="608"/>
      <c r="BA7" s="608"/>
      <c r="BB7" s="608"/>
      <c r="BC7" s="608"/>
      <c r="BD7" s="608"/>
      <c r="BE7" s="608"/>
      <c r="BF7" s="609"/>
      <c r="BG7" s="610">
        <v>15383614</v>
      </c>
      <c r="BH7" s="611"/>
      <c r="BI7" s="611"/>
      <c r="BJ7" s="611"/>
      <c r="BK7" s="611"/>
      <c r="BL7" s="611"/>
      <c r="BM7" s="611"/>
      <c r="BN7" s="612"/>
      <c r="BO7" s="613">
        <v>42</v>
      </c>
      <c r="BP7" s="613"/>
      <c r="BQ7" s="613"/>
      <c r="BR7" s="613"/>
      <c r="BS7" s="614" t="s">
        <v>236</v>
      </c>
      <c r="BT7" s="614"/>
      <c r="BU7" s="614"/>
      <c r="BV7" s="614"/>
      <c r="BW7" s="614"/>
      <c r="BX7" s="614"/>
      <c r="BY7" s="614"/>
      <c r="BZ7" s="614"/>
      <c r="CA7" s="614"/>
      <c r="CB7" s="618"/>
      <c r="CD7" s="607" t="s">
        <v>245</v>
      </c>
      <c r="CE7" s="608"/>
      <c r="CF7" s="608"/>
      <c r="CG7" s="608"/>
      <c r="CH7" s="608"/>
      <c r="CI7" s="608"/>
      <c r="CJ7" s="608"/>
      <c r="CK7" s="608"/>
      <c r="CL7" s="608"/>
      <c r="CM7" s="608"/>
      <c r="CN7" s="608"/>
      <c r="CO7" s="608"/>
      <c r="CP7" s="608"/>
      <c r="CQ7" s="609"/>
      <c r="CR7" s="610">
        <v>6991214</v>
      </c>
      <c r="CS7" s="611"/>
      <c r="CT7" s="611"/>
      <c r="CU7" s="611"/>
      <c r="CV7" s="611"/>
      <c r="CW7" s="611"/>
      <c r="CX7" s="611"/>
      <c r="CY7" s="612"/>
      <c r="CZ7" s="613">
        <v>11.2</v>
      </c>
      <c r="DA7" s="613"/>
      <c r="DB7" s="613"/>
      <c r="DC7" s="613"/>
      <c r="DD7" s="619">
        <v>152428</v>
      </c>
      <c r="DE7" s="611"/>
      <c r="DF7" s="611"/>
      <c r="DG7" s="611"/>
      <c r="DH7" s="611"/>
      <c r="DI7" s="611"/>
      <c r="DJ7" s="611"/>
      <c r="DK7" s="611"/>
      <c r="DL7" s="611"/>
      <c r="DM7" s="611"/>
      <c r="DN7" s="611"/>
      <c r="DO7" s="611"/>
      <c r="DP7" s="612"/>
      <c r="DQ7" s="619">
        <v>6171700</v>
      </c>
      <c r="DR7" s="611"/>
      <c r="DS7" s="611"/>
      <c r="DT7" s="611"/>
      <c r="DU7" s="611"/>
      <c r="DV7" s="611"/>
      <c r="DW7" s="611"/>
      <c r="DX7" s="611"/>
      <c r="DY7" s="611"/>
      <c r="DZ7" s="611"/>
      <c r="EA7" s="611"/>
      <c r="EB7" s="611"/>
      <c r="EC7" s="620"/>
    </row>
    <row r="8" spans="2:143" ht="11.25" customHeight="1" x14ac:dyDescent="0.15">
      <c r="B8" s="607" t="s">
        <v>246</v>
      </c>
      <c r="C8" s="608"/>
      <c r="D8" s="608"/>
      <c r="E8" s="608"/>
      <c r="F8" s="608"/>
      <c r="G8" s="608"/>
      <c r="H8" s="608"/>
      <c r="I8" s="608"/>
      <c r="J8" s="608"/>
      <c r="K8" s="608"/>
      <c r="L8" s="608"/>
      <c r="M8" s="608"/>
      <c r="N8" s="608"/>
      <c r="O8" s="608"/>
      <c r="P8" s="608"/>
      <c r="Q8" s="609"/>
      <c r="R8" s="610">
        <v>242604</v>
      </c>
      <c r="S8" s="611"/>
      <c r="T8" s="611"/>
      <c r="U8" s="611"/>
      <c r="V8" s="611"/>
      <c r="W8" s="611"/>
      <c r="X8" s="611"/>
      <c r="Y8" s="612"/>
      <c r="Z8" s="613">
        <v>0.4</v>
      </c>
      <c r="AA8" s="613"/>
      <c r="AB8" s="613"/>
      <c r="AC8" s="613"/>
      <c r="AD8" s="614">
        <v>242604</v>
      </c>
      <c r="AE8" s="614"/>
      <c r="AF8" s="614"/>
      <c r="AG8" s="614"/>
      <c r="AH8" s="614"/>
      <c r="AI8" s="614"/>
      <c r="AJ8" s="614"/>
      <c r="AK8" s="614"/>
      <c r="AL8" s="615">
        <v>0.6</v>
      </c>
      <c r="AM8" s="616"/>
      <c r="AN8" s="616"/>
      <c r="AO8" s="617"/>
      <c r="AP8" s="607" t="s">
        <v>247</v>
      </c>
      <c r="AQ8" s="608"/>
      <c r="AR8" s="608"/>
      <c r="AS8" s="608"/>
      <c r="AT8" s="608"/>
      <c r="AU8" s="608"/>
      <c r="AV8" s="608"/>
      <c r="AW8" s="608"/>
      <c r="AX8" s="608"/>
      <c r="AY8" s="608"/>
      <c r="AZ8" s="608"/>
      <c r="BA8" s="608"/>
      <c r="BB8" s="608"/>
      <c r="BC8" s="608"/>
      <c r="BD8" s="608"/>
      <c r="BE8" s="608"/>
      <c r="BF8" s="609"/>
      <c r="BG8" s="610">
        <v>297835</v>
      </c>
      <c r="BH8" s="611"/>
      <c r="BI8" s="611"/>
      <c r="BJ8" s="611"/>
      <c r="BK8" s="611"/>
      <c r="BL8" s="611"/>
      <c r="BM8" s="611"/>
      <c r="BN8" s="612"/>
      <c r="BO8" s="613">
        <v>0.8</v>
      </c>
      <c r="BP8" s="613"/>
      <c r="BQ8" s="613"/>
      <c r="BR8" s="613"/>
      <c r="BS8" s="614" t="s">
        <v>133</v>
      </c>
      <c r="BT8" s="614"/>
      <c r="BU8" s="614"/>
      <c r="BV8" s="614"/>
      <c r="BW8" s="614"/>
      <c r="BX8" s="614"/>
      <c r="BY8" s="614"/>
      <c r="BZ8" s="614"/>
      <c r="CA8" s="614"/>
      <c r="CB8" s="618"/>
      <c r="CD8" s="607" t="s">
        <v>248</v>
      </c>
      <c r="CE8" s="608"/>
      <c r="CF8" s="608"/>
      <c r="CG8" s="608"/>
      <c r="CH8" s="608"/>
      <c r="CI8" s="608"/>
      <c r="CJ8" s="608"/>
      <c r="CK8" s="608"/>
      <c r="CL8" s="608"/>
      <c r="CM8" s="608"/>
      <c r="CN8" s="608"/>
      <c r="CO8" s="608"/>
      <c r="CP8" s="608"/>
      <c r="CQ8" s="609"/>
      <c r="CR8" s="610">
        <v>23377557</v>
      </c>
      <c r="CS8" s="611"/>
      <c r="CT8" s="611"/>
      <c r="CU8" s="611"/>
      <c r="CV8" s="611"/>
      <c r="CW8" s="611"/>
      <c r="CX8" s="611"/>
      <c r="CY8" s="612"/>
      <c r="CZ8" s="613">
        <v>37.299999999999997</v>
      </c>
      <c r="DA8" s="613"/>
      <c r="DB8" s="613"/>
      <c r="DC8" s="613"/>
      <c r="DD8" s="619">
        <v>787644</v>
      </c>
      <c r="DE8" s="611"/>
      <c r="DF8" s="611"/>
      <c r="DG8" s="611"/>
      <c r="DH8" s="611"/>
      <c r="DI8" s="611"/>
      <c r="DJ8" s="611"/>
      <c r="DK8" s="611"/>
      <c r="DL8" s="611"/>
      <c r="DM8" s="611"/>
      <c r="DN8" s="611"/>
      <c r="DO8" s="611"/>
      <c r="DP8" s="612"/>
      <c r="DQ8" s="619">
        <v>13237578</v>
      </c>
      <c r="DR8" s="611"/>
      <c r="DS8" s="611"/>
      <c r="DT8" s="611"/>
      <c r="DU8" s="611"/>
      <c r="DV8" s="611"/>
      <c r="DW8" s="611"/>
      <c r="DX8" s="611"/>
      <c r="DY8" s="611"/>
      <c r="DZ8" s="611"/>
      <c r="EA8" s="611"/>
      <c r="EB8" s="611"/>
      <c r="EC8" s="620"/>
    </row>
    <row r="9" spans="2:143" ht="11.25" customHeight="1" x14ac:dyDescent="0.15">
      <c r="B9" s="607" t="s">
        <v>249</v>
      </c>
      <c r="C9" s="608"/>
      <c r="D9" s="608"/>
      <c r="E9" s="608"/>
      <c r="F9" s="608"/>
      <c r="G9" s="608"/>
      <c r="H9" s="608"/>
      <c r="I9" s="608"/>
      <c r="J9" s="608"/>
      <c r="K9" s="608"/>
      <c r="L9" s="608"/>
      <c r="M9" s="608"/>
      <c r="N9" s="608"/>
      <c r="O9" s="608"/>
      <c r="P9" s="608"/>
      <c r="Q9" s="609"/>
      <c r="R9" s="610">
        <v>166701</v>
      </c>
      <c r="S9" s="611"/>
      <c r="T9" s="611"/>
      <c r="U9" s="611"/>
      <c r="V9" s="611"/>
      <c r="W9" s="611"/>
      <c r="X9" s="611"/>
      <c r="Y9" s="612"/>
      <c r="Z9" s="613">
        <v>0.2</v>
      </c>
      <c r="AA9" s="613"/>
      <c r="AB9" s="613"/>
      <c r="AC9" s="613"/>
      <c r="AD9" s="614">
        <v>166701</v>
      </c>
      <c r="AE9" s="614"/>
      <c r="AF9" s="614"/>
      <c r="AG9" s="614"/>
      <c r="AH9" s="614"/>
      <c r="AI9" s="614"/>
      <c r="AJ9" s="614"/>
      <c r="AK9" s="614"/>
      <c r="AL9" s="615">
        <v>0.4</v>
      </c>
      <c r="AM9" s="616"/>
      <c r="AN9" s="616"/>
      <c r="AO9" s="617"/>
      <c r="AP9" s="607" t="s">
        <v>250</v>
      </c>
      <c r="AQ9" s="608"/>
      <c r="AR9" s="608"/>
      <c r="AS9" s="608"/>
      <c r="AT9" s="608"/>
      <c r="AU9" s="608"/>
      <c r="AV9" s="608"/>
      <c r="AW9" s="608"/>
      <c r="AX9" s="608"/>
      <c r="AY9" s="608"/>
      <c r="AZ9" s="608"/>
      <c r="BA9" s="608"/>
      <c r="BB9" s="608"/>
      <c r="BC9" s="608"/>
      <c r="BD9" s="608"/>
      <c r="BE9" s="608"/>
      <c r="BF9" s="609"/>
      <c r="BG9" s="610">
        <v>12066242</v>
      </c>
      <c r="BH9" s="611"/>
      <c r="BI9" s="611"/>
      <c r="BJ9" s="611"/>
      <c r="BK9" s="611"/>
      <c r="BL9" s="611"/>
      <c r="BM9" s="611"/>
      <c r="BN9" s="612"/>
      <c r="BO9" s="613">
        <v>33</v>
      </c>
      <c r="BP9" s="613"/>
      <c r="BQ9" s="613"/>
      <c r="BR9" s="613"/>
      <c r="BS9" s="614" t="s">
        <v>236</v>
      </c>
      <c r="BT9" s="614"/>
      <c r="BU9" s="614"/>
      <c r="BV9" s="614"/>
      <c r="BW9" s="614"/>
      <c r="BX9" s="614"/>
      <c r="BY9" s="614"/>
      <c r="BZ9" s="614"/>
      <c r="CA9" s="614"/>
      <c r="CB9" s="618"/>
      <c r="CD9" s="607" t="s">
        <v>251</v>
      </c>
      <c r="CE9" s="608"/>
      <c r="CF9" s="608"/>
      <c r="CG9" s="608"/>
      <c r="CH9" s="608"/>
      <c r="CI9" s="608"/>
      <c r="CJ9" s="608"/>
      <c r="CK9" s="608"/>
      <c r="CL9" s="608"/>
      <c r="CM9" s="608"/>
      <c r="CN9" s="608"/>
      <c r="CO9" s="608"/>
      <c r="CP9" s="608"/>
      <c r="CQ9" s="609"/>
      <c r="CR9" s="610">
        <v>5952950</v>
      </c>
      <c r="CS9" s="611"/>
      <c r="CT9" s="611"/>
      <c r="CU9" s="611"/>
      <c r="CV9" s="611"/>
      <c r="CW9" s="611"/>
      <c r="CX9" s="611"/>
      <c r="CY9" s="612"/>
      <c r="CZ9" s="613">
        <v>9.5</v>
      </c>
      <c r="DA9" s="613"/>
      <c r="DB9" s="613"/>
      <c r="DC9" s="613"/>
      <c r="DD9" s="619">
        <v>300343</v>
      </c>
      <c r="DE9" s="611"/>
      <c r="DF9" s="611"/>
      <c r="DG9" s="611"/>
      <c r="DH9" s="611"/>
      <c r="DI9" s="611"/>
      <c r="DJ9" s="611"/>
      <c r="DK9" s="611"/>
      <c r="DL9" s="611"/>
      <c r="DM9" s="611"/>
      <c r="DN9" s="611"/>
      <c r="DO9" s="611"/>
      <c r="DP9" s="612"/>
      <c r="DQ9" s="619">
        <v>5180667</v>
      </c>
      <c r="DR9" s="611"/>
      <c r="DS9" s="611"/>
      <c r="DT9" s="611"/>
      <c r="DU9" s="611"/>
      <c r="DV9" s="611"/>
      <c r="DW9" s="611"/>
      <c r="DX9" s="611"/>
      <c r="DY9" s="611"/>
      <c r="DZ9" s="611"/>
      <c r="EA9" s="611"/>
      <c r="EB9" s="611"/>
      <c r="EC9" s="620"/>
    </row>
    <row r="10" spans="2:143" ht="11.25" customHeight="1" x14ac:dyDescent="0.15">
      <c r="B10" s="607" t="s">
        <v>252</v>
      </c>
      <c r="C10" s="608"/>
      <c r="D10" s="608"/>
      <c r="E10" s="608"/>
      <c r="F10" s="608"/>
      <c r="G10" s="608"/>
      <c r="H10" s="608"/>
      <c r="I10" s="608"/>
      <c r="J10" s="608"/>
      <c r="K10" s="608"/>
      <c r="L10" s="608"/>
      <c r="M10" s="608"/>
      <c r="N10" s="608"/>
      <c r="O10" s="608"/>
      <c r="P10" s="608"/>
      <c r="Q10" s="609"/>
      <c r="R10" s="610" t="s">
        <v>236</v>
      </c>
      <c r="S10" s="611"/>
      <c r="T10" s="611"/>
      <c r="U10" s="611"/>
      <c r="V10" s="611"/>
      <c r="W10" s="611"/>
      <c r="X10" s="611"/>
      <c r="Y10" s="612"/>
      <c r="Z10" s="613" t="s">
        <v>133</v>
      </c>
      <c r="AA10" s="613"/>
      <c r="AB10" s="613"/>
      <c r="AC10" s="613"/>
      <c r="AD10" s="614" t="s">
        <v>236</v>
      </c>
      <c r="AE10" s="614"/>
      <c r="AF10" s="614"/>
      <c r="AG10" s="614"/>
      <c r="AH10" s="614"/>
      <c r="AI10" s="614"/>
      <c r="AJ10" s="614"/>
      <c r="AK10" s="614"/>
      <c r="AL10" s="615" t="s">
        <v>133</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v>493708</v>
      </c>
      <c r="BH10" s="611"/>
      <c r="BI10" s="611"/>
      <c r="BJ10" s="611"/>
      <c r="BK10" s="611"/>
      <c r="BL10" s="611"/>
      <c r="BM10" s="611"/>
      <c r="BN10" s="612"/>
      <c r="BO10" s="613">
        <v>1.3</v>
      </c>
      <c r="BP10" s="613"/>
      <c r="BQ10" s="613"/>
      <c r="BR10" s="613"/>
      <c r="BS10" s="614" t="s">
        <v>236</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v>133895</v>
      </c>
      <c r="CS10" s="611"/>
      <c r="CT10" s="611"/>
      <c r="CU10" s="611"/>
      <c r="CV10" s="611"/>
      <c r="CW10" s="611"/>
      <c r="CX10" s="611"/>
      <c r="CY10" s="612"/>
      <c r="CZ10" s="613">
        <v>0.2</v>
      </c>
      <c r="DA10" s="613"/>
      <c r="DB10" s="613"/>
      <c r="DC10" s="613"/>
      <c r="DD10" s="619" t="s">
        <v>236</v>
      </c>
      <c r="DE10" s="611"/>
      <c r="DF10" s="611"/>
      <c r="DG10" s="611"/>
      <c r="DH10" s="611"/>
      <c r="DI10" s="611"/>
      <c r="DJ10" s="611"/>
      <c r="DK10" s="611"/>
      <c r="DL10" s="611"/>
      <c r="DM10" s="611"/>
      <c r="DN10" s="611"/>
      <c r="DO10" s="611"/>
      <c r="DP10" s="612"/>
      <c r="DQ10" s="619">
        <v>33895</v>
      </c>
      <c r="DR10" s="611"/>
      <c r="DS10" s="611"/>
      <c r="DT10" s="611"/>
      <c r="DU10" s="611"/>
      <c r="DV10" s="611"/>
      <c r="DW10" s="611"/>
      <c r="DX10" s="611"/>
      <c r="DY10" s="611"/>
      <c r="DZ10" s="611"/>
      <c r="EA10" s="611"/>
      <c r="EB10" s="611"/>
      <c r="EC10" s="620"/>
    </row>
    <row r="11" spans="2:143" ht="11.25" customHeight="1" x14ac:dyDescent="0.15">
      <c r="B11" s="607" t="s">
        <v>255</v>
      </c>
      <c r="C11" s="608"/>
      <c r="D11" s="608"/>
      <c r="E11" s="608"/>
      <c r="F11" s="608"/>
      <c r="G11" s="608"/>
      <c r="H11" s="608"/>
      <c r="I11" s="608"/>
      <c r="J11" s="608"/>
      <c r="K11" s="608"/>
      <c r="L11" s="608"/>
      <c r="M11" s="608"/>
      <c r="N11" s="608"/>
      <c r="O11" s="608"/>
      <c r="P11" s="608"/>
      <c r="Q11" s="609"/>
      <c r="R11" s="610">
        <v>4299300</v>
      </c>
      <c r="S11" s="611"/>
      <c r="T11" s="611"/>
      <c r="U11" s="611"/>
      <c r="V11" s="611"/>
      <c r="W11" s="611"/>
      <c r="X11" s="611"/>
      <c r="Y11" s="612"/>
      <c r="Z11" s="615">
        <v>6.2</v>
      </c>
      <c r="AA11" s="616"/>
      <c r="AB11" s="616"/>
      <c r="AC11" s="622"/>
      <c r="AD11" s="619">
        <v>4299300</v>
      </c>
      <c r="AE11" s="611"/>
      <c r="AF11" s="611"/>
      <c r="AG11" s="611"/>
      <c r="AH11" s="611"/>
      <c r="AI11" s="611"/>
      <c r="AJ11" s="611"/>
      <c r="AK11" s="612"/>
      <c r="AL11" s="615">
        <v>10.7</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v>2525829</v>
      </c>
      <c r="BH11" s="611"/>
      <c r="BI11" s="611"/>
      <c r="BJ11" s="611"/>
      <c r="BK11" s="611"/>
      <c r="BL11" s="611"/>
      <c r="BM11" s="611"/>
      <c r="BN11" s="612"/>
      <c r="BO11" s="613">
        <v>6.9</v>
      </c>
      <c r="BP11" s="613"/>
      <c r="BQ11" s="613"/>
      <c r="BR11" s="613"/>
      <c r="BS11" s="614" t="s">
        <v>236</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929358</v>
      </c>
      <c r="CS11" s="611"/>
      <c r="CT11" s="611"/>
      <c r="CU11" s="611"/>
      <c r="CV11" s="611"/>
      <c r="CW11" s="611"/>
      <c r="CX11" s="611"/>
      <c r="CY11" s="612"/>
      <c r="CZ11" s="613">
        <v>1.5</v>
      </c>
      <c r="DA11" s="613"/>
      <c r="DB11" s="613"/>
      <c r="DC11" s="613"/>
      <c r="DD11" s="619">
        <v>425478</v>
      </c>
      <c r="DE11" s="611"/>
      <c r="DF11" s="611"/>
      <c r="DG11" s="611"/>
      <c r="DH11" s="611"/>
      <c r="DI11" s="611"/>
      <c r="DJ11" s="611"/>
      <c r="DK11" s="611"/>
      <c r="DL11" s="611"/>
      <c r="DM11" s="611"/>
      <c r="DN11" s="611"/>
      <c r="DO11" s="611"/>
      <c r="DP11" s="612"/>
      <c r="DQ11" s="619">
        <v>670107</v>
      </c>
      <c r="DR11" s="611"/>
      <c r="DS11" s="611"/>
      <c r="DT11" s="611"/>
      <c r="DU11" s="611"/>
      <c r="DV11" s="611"/>
      <c r="DW11" s="611"/>
      <c r="DX11" s="611"/>
      <c r="DY11" s="611"/>
      <c r="DZ11" s="611"/>
      <c r="EA11" s="611"/>
      <c r="EB11" s="611"/>
      <c r="EC11" s="620"/>
    </row>
    <row r="12" spans="2:143" ht="11.25" customHeight="1" x14ac:dyDescent="0.15">
      <c r="B12" s="607" t="s">
        <v>258</v>
      </c>
      <c r="C12" s="608"/>
      <c r="D12" s="608"/>
      <c r="E12" s="608"/>
      <c r="F12" s="608"/>
      <c r="G12" s="608"/>
      <c r="H12" s="608"/>
      <c r="I12" s="608"/>
      <c r="J12" s="608"/>
      <c r="K12" s="608"/>
      <c r="L12" s="608"/>
      <c r="M12" s="608"/>
      <c r="N12" s="608"/>
      <c r="O12" s="608"/>
      <c r="P12" s="608"/>
      <c r="Q12" s="609"/>
      <c r="R12" s="610" t="s">
        <v>236</v>
      </c>
      <c r="S12" s="611"/>
      <c r="T12" s="611"/>
      <c r="U12" s="611"/>
      <c r="V12" s="611"/>
      <c r="W12" s="611"/>
      <c r="X12" s="611"/>
      <c r="Y12" s="612"/>
      <c r="Z12" s="613" t="s">
        <v>236</v>
      </c>
      <c r="AA12" s="613"/>
      <c r="AB12" s="613"/>
      <c r="AC12" s="613"/>
      <c r="AD12" s="614" t="s">
        <v>236</v>
      </c>
      <c r="AE12" s="614"/>
      <c r="AF12" s="614"/>
      <c r="AG12" s="614"/>
      <c r="AH12" s="614"/>
      <c r="AI12" s="614"/>
      <c r="AJ12" s="614"/>
      <c r="AK12" s="614"/>
      <c r="AL12" s="615" t="s">
        <v>236</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v>16694146</v>
      </c>
      <c r="BH12" s="611"/>
      <c r="BI12" s="611"/>
      <c r="BJ12" s="611"/>
      <c r="BK12" s="611"/>
      <c r="BL12" s="611"/>
      <c r="BM12" s="611"/>
      <c r="BN12" s="612"/>
      <c r="BO12" s="613">
        <v>45.6</v>
      </c>
      <c r="BP12" s="613"/>
      <c r="BQ12" s="613"/>
      <c r="BR12" s="613"/>
      <c r="BS12" s="614" t="s">
        <v>236</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1860208</v>
      </c>
      <c r="CS12" s="611"/>
      <c r="CT12" s="611"/>
      <c r="CU12" s="611"/>
      <c r="CV12" s="611"/>
      <c r="CW12" s="611"/>
      <c r="CX12" s="611"/>
      <c r="CY12" s="612"/>
      <c r="CZ12" s="613">
        <v>3</v>
      </c>
      <c r="DA12" s="613"/>
      <c r="DB12" s="613"/>
      <c r="DC12" s="613"/>
      <c r="DD12" s="619">
        <v>196800</v>
      </c>
      <c r="DE12" s="611"/>
      <c r="DF12" s="611"/>
      <c r="DG12" s="611"/>
      <c r="DH12" s="611"/>
      <c r="DI12" s="611"/>
      <c r="DJ12" s="611"/>
      <c r="DK12" s="611"/>
      <c r="DL12" s="611"/>
      <c r="DM12" s="611"/>
      <c r="DN12" s="611"/>
      <c r="DO12" s="611"/>
      <c r="DP12" s="612"/>
      <c r="DQ12" s="619">
        <v>1280234</v>
      </c>
      <c r="DR12" s="611"/>
      <c r="DS12" s="611"/>
      <c r="DT12" s="611"/>
      <c r="DU12" s="611"/>
      <c r="DV12" s="611"/>
      <c r="DW12" s="611"/>
      <c r="DX12" s="611"/>
      <c r="DY12" s="611"/>
      <c r="DZ12" s="611"/>
      <c r="EA12" s="611"/>
      <c r="EB12" s="611"/>
      <c r="EC12" s="620"/>
    </row>
    <row r="13" spans="2:143" ht="11.25" customHeight="1" x14ac:dyDescent="0.15">
      <c r="B13" s="607" t="s">
        <v>261</v>
      </c>
      <c r="C13" s="608"/>
      <c r="D13" s="608"/>
      <c r="E13" s="608"/>
      <c r="F13" s="608"/>
      <c r="G13" s="608"/>
      <c r="H13" s="608"/>
      <c r="I13" s="608"/>
      <c r="J13" s="608"/>
      <c r="K13" s="608"/>
      <c r="L13" s="608"/>
      <c r="M13" s="608"/>
      <c r="N13" s="608"/>
      <c r="O13" s="608"/>
      <c r="P13" s="608"/>
      <c r="Q13" s="609"/>
      <c r="R13" s="610" t="s">
        <v>133</v>
      </c>
      <c r="S13" s="611"/>
      <c r="T13" s="611"/>
      <c r="U13" s="611"/>
      <c r="V13" s="611"/>
      <c r="W13" s="611"/>
      <c r="X13" s="611"/>
      <c r="Y13" s="612"/>
      <c r="Z13" s="613" t="s">
        <v>133</v>
      </c>
      <c r="AA13" s="613"/>
      <c r="AB13" s="613"/>
      <c r="AC13" s="613"/>
      <c r="AD13" s="614" t="s">
        <v>236</v>
      </c>
      <c r="AE13" s="614"/>
      <c r="AF13" s="614"/>
      <c r="AG13" s="614"/>
      <c r="AH13" s="614"/>
      <c r="AI13" s="614"/>
      <c r="AJ13" s="614"/>
      <c r="AK13" s="614"/>
      <c r="AL13" s="615" t="s">
        <v>236</v>
      </c>
      <c r="AM13" s="616"/>
      <c r="AN13" s="616"/>
      <c r="AO13" s="617"/>
      <c r="AP13" s="607" t="s">
        <v>262</v>
      </c>
      <c r="AQ13" s="608"/>
      <c r="AR13" s="608"/>
      <c r="AS13" s="608"/>
      <c r="AT13" s="608"/>
      <c r="AU13" s="608"/>
      <c r="AV13" s="608"/>
      <c r="AW13" s="608"/>
      <c r="AX13" s="608"/>
      <c r="AY13" s="608"/>
      <c r="AZ13" s="608"/>
      <c r="BA13" s="608"/>
      <c r="BB13" s="608"/>
      <c r="BC13" s="608"/>
      <c r="BD13" s="608"/>
      <c r="BE13" s="608"/>
      <c r="BF13" s="609"/>
      <c r="BG13" s="610">
        <v>16674148</v>
      </c>
      <c r="BH13" s="611"/>
      <c r="BI13" s="611"/>
      <c r="BJ13" s="611"/>
      <c r="BK13" s="611"/>
      <c r="BL13" s="611"/>
      <c r="BM13" s="611"/>
      <c r="BN13" s="612"/>
      <c r="BO13" s="613">
        <v>45.6</v>
      </c>
      <c r="BP13" s="613"/>
      <c r="BQ13" s="613"/>
      <c r="BR13" s="613"/>
      <c r="BS13" s="614" t="s">
        <v>133</v>
      </c>
      <c r="BT13" s="614"/>
      <c r="BU13" s="614"/>
      <c r="BV13" s="614"/>
      <c r="BW13" s="614"/>
      <c r="BX13" s="614"/>
      <c r="BY13" s="614"/>
      <c r="BZ13" s="614"/>
      <c r="CA13" s="614"/>
      <c r="CB13" s="618"/>
      <c r="CD13" s="607" t="s">
        <v>263</v>
      </c>
      <c r="CE13" s="608"/>
      <c r="CF13" s="608"/>
      <c r="CG13" s="608"/>
      <c r="CH13" s="608"/>
      <c r="CI13" s="608"/>
      <c r="CJ13" s="608"/>
      <c r="CK13" s="608"/>
      <c r="CL13" s="608"/>
      <c r="CM13" s="608"/>
      <c r="CN13" s="608"/>
      <c r="CO13" s="608"/>
      <c r="CP13" s="608"/>
      <c r="CQ13" s="609"/>
      <c r="CR13" s="610">
        <v>9544924</v>
      </c>
      <c r="CS13" s="611"/>
      <c r="CT13" s="611"/>
      <c r="CU13" s="611"/>
      <c r="CV13" s="611"/>
      <c r="CW13" s="611"/>
      <c r="CX13" s="611"/>
      <c r="CY13" s="612"/>
      <c r="CZ13" s="613">
        <v>15.2</v>
      </c>
      <c r="DA13" s="613"/>
      <c r="DB13" s="613"/>
      <c r="DC13" s="613"/>
      <c r="DD13" s="619">
        <v>4133209</v>
      </c>
      <c r="DE13" s="611"/>
      <c r="DF13" s="611"/>
      <c r="DG13" s="611"/>
      <c r="DH13" s="611"/>
      <c r="DI13" s="611"/>
      <c r="DJ13" s="611"/>
      <c r="DK13" s="611"/>
      <c r="DL13" s="611"/>
      <c r="DM13" s="611"/>
      <c r="DN13" s="611"/>
      <c r="DO13" s="611"/>
      <c r="DP13" s="612"/>
      <c r="DQ13" s="619">
        <v>7055193</v>
      </c>
      <c r="DR13" s="611"/>
      <c r="DS13" s="611"/>
      <c r="DT13" s="611"/>
      <c r="DU13" s="611"/>
      <c r="DV13" s="611"/>
      <c r="DW13" s="611"/>
      <c r="DX13" s="611"/>
      <c r="DY13" s="611"/>
      <c r="DZ13" s="611"/>
      <c r="EA13" s="611"/>
      <c r="EB13" s="611"/>
      <c r="EC13" s="620"/>
    </row>
    <row r="14" spans="2:143" ht="11.25" customHeight="1" x14ac:dyDescent="0.15">
      <c r="B14" s="607" t="s">
        <v>264</v>
      </c>
      <c r="C14" s="608"/>
      <c r="D14" s="608"/>
      <c r="E14" s="608"/>
      <c r="F14" s="608"/>
      <c r="G14" s="608"/>
      <c r="H14" s="608"/>
      <c r="I14" s="608"/>
      <c r="J14" s="608"/>
      <c r="K14" s="608"/>
      <c r="L14" s="608"/>
      <c r="M14" s="608"/>
      <c r="N14" s="608"/>
      <c r="O14" s="608"/>
      <c r="P14" s="608"/>
      <c r="Q14" s="609"/>
      <c r="R14" s="610">
        <v>5</v>
      </c>
      <c r="S14" s="611"/>
      <c r="T14" s="611"/>
      <c r="U14" s="611"/>
      <c r="V14" s="611"/>
      <c r="W14" s="611"/>
      <c r="X14" s="611"/>
      <c r="Y14" s="612"/>
      <c r="Z14" s="613">
        <v>0</v>
      </c>
      <c r="AA14" s="613"/>
      <c r="AB14" s="613"/>
      <c r="AC14" s="613"/>
      <c r="AD14" s="614">
        <v>5</v>
      </c>
      <c r="AE14" s="614"/>
      <c r="AF14" s="614"/>
      <c r="AG14" s="614"/>
      <c r="AH14" s="614"/>
      <c r="AI14" s="614"/>
      <c r="AJ14" s="614"/>
      <c r="AK14" s="614"/>
      <c r="AL14" s="615">
        <v>0</v>
      </c>
      <c r="AM14" s="616"/>
      <c r="AN14" s="616"/>
      <c r="AO14" s="617"/>
      <c r="AP14" s="607" t="s">
        <v>265</v>
      </c>
      <c r="AQ14" s="608"/>
      <c r="AR14" s="608"/>
      <c r="AS14" s="608"/>
      <c r="AT14" s="608"/>
      <c r="AU14" s="608"/>
      <c r="AV14" s="608"/>
      <c r="AW14" s="608"/>
      <c r="AX14" s="608"/>
      <c r="AY14" s="608"/>
      <c r="AZ14" s="608"/>
      <c r="BA14" s="608"/>
      <c r="BB14" s="608"/>
      <c r="BC14" s="608"/>
      <c r="BD14" s="608"/>
      <c r="BE14" s="608"/>
      <c r="BF14" s="609"/>
      <c r="BG14" s="610">
        <v>340853</v>
      </c>
      <c r="BH14" s="611"/>
      <c r="BI14" s="611"/>
      <c r="BJ14" s="611"/>
      <c r="BK14" s="611"/>
      <c r="BL14" s="611"/>
      <c r="BM14" s="611"/>
      <c r="BN14" s="612"/>
      <c r="BO14" s="613">
        <v>0.9</v>
      </c>
      <c r="BP14" s="613"/>
      <c r="BQ14" s="613"/>
      <c r="BR14" s="613"/>
      <c r="BS14" s="614" t="s">
        <v>133</v>
      </c>
      <c r="BT14" s="614"/>
      <c r="BU14" s="614"/>
      <c r="BV14" s="614"/>
      <c r="BW14" s="614"/>
      <c r="BX14" s="614"/>
      <c r="BY14" s="614"/>
      <c r="BZ14" s="614"/>
      <c r="CA14" s="614"/>
      <c r="CB14" s="618"/>
      <c r="CD14" s="607" t="s">
        <v>266</v>
      </c>
      <c r="CE14" s="608"/>
      <c r="CF14" s="608"/>
      <c r="CG14" s="608"/>
      <c r="CH14" s="608"/>
      <c r="CI14" s="608"/>
      <c r="CJ14" s="608"/>
      <c r="CK14" s="608"/>
      <c r="CL14" s="608"/>
      <c r="CM14" s="608"/>
      <c r="CN14" s="608"/>
      <c r="CO14" s="608"/>
      <c r="CP14" s="608"/>
      <c r="CQ14" s="609"/>
      <c r="CR14" s="610">
        <v>1782056</v>
      </c>
      <c r="CS14" s="611"/>
      <c r="CT14" s="611"/>
      <c r="CU14" s="611"/>
      <c r="CV14" s="611"/>
      <c r="CW14" s="611"/>
      <c r="CX14" s="611"/>
      <c r="CY14" s="612"/>
      <c r="CZ14" s="613">
        <v>2.8</v>
      </c>
      <c r="DA14" s="613"/>
      <c r="DB14" s="613"/>
      <c r="DC14" s="613"/>
      <c r="DD14" s="619">
        <v>132362</v>
      </c>
      <c r="DE14" s="611"/>
      <c r="DF14" s="611"/>
      <c r="DG14" s="611"/>
      <c r="DH14" s="611"/>
      <c r="DI14" s="611"/>
      <c r="DJ14" s="611"/>
      <c r="DK14" s="611"/>
      <c r="DL14" s="611"/>
      <c r="DM14" s="611"/>
      <c r="DN14" s="611"/>
      <c r="DO14" s="611"/>
      <c r="DP14" s="612"/>
      <c r="DQ14" s="619">
        <v>1712146</v>
      </c>
      <c r="DR14" s="611"/>
      <c r="DS14" s="611"/>
      <c r="DT14" s="611"/>
      <c r="DU14" s="611"/>
      <c r="DV14" s="611"/>
      <c r="DW14" s="611"/>
      <c r="DX14" s="611"/>
      <c r="DY14" s="611"/>
      <c r="DZ14" s="611"/>
      <c r="EA14" s="611"/>
      <c r="EB14" s="611"/>
      <c r="EC14" s="620"/>
    </row>
    <row r="15" spans="2:143" ht="11.25" customHeight="1" x14ac:dyDescent="0.15">
      <c r="B15" s="607" t="s">
        <v>267</v>
      </c>
      <c r="C15" s="608"/>
      <c r="D15" s="608"/>
      <c r="E15" s="608"/>
      <c r="F15" s="608"/>
      <c r="G15" s="608"/>
      <c r="H15" s="608"/>
      <c r="I15" s="608"/>
      <c r="J15" s="608"/>
      <c r="K15" s="608"/>
      <c r="L15" s="608"/>
      <c r="M15" s="608"/>
      <c r="N15" s="608"/>
      <c r="O15" s="608"/>
      <c r="P15" s="608"/>
      <c r="Q15" s="609"/>
      <c r="R15" s="610" t="s">
        <v>133</v>
      </c>
      <c r="S15" s="611"/>
      <c r="T15" s="611"/>
      <c r="U15" s="611"/>
      <c r="V15" s="611"/>
      <c r="W15" s="611"/>
      <c r="X15" s="611"/>
      <c r="Y15" s="612"/>
      <c r="Z15" s="613" t="s">
        <v>236</v>
      </c>
      <c r="AA15" s="613"/>
      <c r="AB15" s="613"/>
      <c r="AC15" s="613"/>
      <c r="AD15" s="614" t="s">
        <v>236</v>
      </c>
      <c r="AE15" s="614"/>
      <c r="AF15" s="614"/>
      <c r="AG15" s="614"/>
      <c r="AH15" s="614"/>
      <c r="AI15" s="614"/>
      <c r="AJ15" s="614"/>
      <c r="AK15" s="614"/>
      <c r="AL15" s="615" t="s">
        <v>236</v>
      </c>
      <c r="AM15" s="616"/>
      <c r="AN15" s="616"/>
      <c r="AO15" s="617"/>
      <c r="AP15" s="607" t="s">
        <v>268</v>
      </c>
      <c r="AQ15" s="608"/>
      <c r="AR15" s="608"/>
      <c r="AS15" s="608"/>
      <c r="AT15" s="608"/>
      <c r="AU15" s="608"/>
      <c r="AV15" s="608"/>
      <c r="AW15" s="608"/>
      <c r="AX15" s="608"/>
      <c r="AY15" s="608"/>
      <c r="AZ15" s="608"/>
      <c r="BA15" s="608"/>
      <c r="BB15" s="608"/>
      <c r="BC15" s="608"/>
      <c r="BD15" s="608"/>
      <c r="BE15" s="608"/>
      <c r="BF15" s="609"/>
      <c r="BG15" s="610">
        <v>1155503</v>
      </c>
      <c r="BH15" s="611"/>
      <c r="BI15" s="611"/>
      <c r="BJ15" s="611"/>
      <c r="BK15" s="611"/>
      <c r="BL15" s="611"/>
      <c r="BM15" s="611"/>
      <c r="BN15" s="612"/>
      <c r="BO15" s="613">
        <v>3.2</v>
      </c>
      <c r="BP15" s="613"/>
      <c r="BQ15" s="613"/>
      <c r="BR15" s="613"/>
      <c r="BS15" s="614" t="s">
        <v>133</v>
      </c>
      <c r="BT15" s="614"/>
      <c r="BU15" s="614"/>
      <c r="BV15" s="614"/>
      <c r="BW15" s="614"/>
      <c r="BX15" s="614"/>
      <c r="BY15" s="614"/>
      <c r="BZ15" s="614"/>
      <c r="CA15" s="614"/>
      <c r="CB15" s="618"/>
      <c r="CD15" s="607" t="s">
        <v>269</v>
      </c>
      <c r="CE15" s="608"/>
      <c r="CF15" s="608"/>
      <c r="CG15" s="608"/>
      <c r="CH15" s="608"/>
      <c r="CI15" s="608"/>
      <c r="CJ15" s="608"/>
      <c r="CK15" s="608"/>
      <c r="CL15" s="608"/>
      <c r="CM15" s="608"/>
      <c r="CN15" s="608"/>
      <c r="CO15" s="608"/>
      <c r="CP15" s="608"/>
      <c r="CQ15" s="609"/>
      <c r="CR15" s="610">
        <v>10324340</v>
      </c>
      <c r="CS15" s="611"/>
      <c r="CT15" s="611"/>
      <c r="CU15" s="611"/>
      <c r="CV15" s="611"/>
      <c r="CW15" s="611"/>
      <c r="CX15" s="611"/>
      <c r="CY15" s="612"/>
      <c r="CZ15" s="613">
        <v>16.5</v>
      </c>
      <c r="DA15" s="613"/>
      <c r="DB15" s="613"/>
      <c r="DC15" s="613"/>
      <c r="DD15" s="619">
        <v>2806490</v>
      </c>
      <c r="DE15" s="611"/>
      <c r="DF15" s="611"/>
      <c r="DG15" s="611"/>
      <c r="DH15" s="611"/>
      <c r="DI15" s="611"/>
      <c r="DJ15" s="611"/>
      <c r="DK15" s="611"/>
      <c r="DL15" s="611"/>
      <c r="DM15" s="611"/>
      <c r="DN15" s="611"/>
      <c r="DO15" s="611"/>
      <c r="DP15" s="612"/>
      <c r="DQ15" s="619">
        <v>6913655</v>
      </c>
      <c r="DR15" s="611"/>
      <c r="DS15" s="611"/>
      <c r="DT15" s="611"/>
      <c r="DU15" s="611"/>
      <c r="DV15" s="611"/>
      <c r="DW15" s="611"/>
      <c r="DX15" s="611"/>
      <c r="DY15" s="611"/>
      <c r="DZ15" s="611"/>
      <c r="EA15" s="611"/>
      <c r="EB15" s="611"/>
      <c r="EC15" s="620"/>
    </row>
    <row r="16" spans="2:143" ht="11.25" customHeight="1" x14ac:dyDescent="0.15">
      <c r="B16" s="607" t="s">
        <v>270</v>
      </c>
      <c r="C16" s="608"/>
      <c r="D16" s="608"/>
      <c r="E16" s="608"/>
      <c r="F16" s="608"/>
      <c r="G16" s="608"/>
      <c r="H16" s="608"/>
      <c r="I16" s="608"/>
      <c r="J16" s="608"/>
      <c r="K16" s="608"/>
      <c r="L16" s="608"/>
      <c r="M16" s="608"/>
      <c r="N16" s="608"/>
      <c r="O16" s="608"/>
      <c r="P16" s="608"/>
      <c r="Q16" s="609"/>
      <c r="R16" s="610">
        <v>92240</v>
      </c>
      <c r="S16" s="611"/>
      <c r="T16" s="611"/>
      <c r="U16" s="611"/>
      <c r="V16" s="611"/>
      <c r="W16" s="611"/>
      <c r="X16" s="611"/>
      <c r="Y16" s="612"/>
      <c r="Z16" s="613">
        <v>0.1</v>
      </c>
      <c r="AA16" s="613"/>
      <c r="AB16" s="613"/>
      <c r="AC16" s="613"/>
      <c r="AD16" s="614">
        <v>92240</v>
      </c>
      <c r="AE16" s="614"/>
      <c r="AF16" s="614"/>
      <c r="AG16" s="614"/>
      <c r="AH16" s="614"/>
      <c r="AI16" s="614"/>
      <c r="AJ16" s="614"/>
      <c r="AK16" s="614"/>
      <c r="AL16" s="615">
        <v>0.2</v>
      </c>
      <c r="AM16" s="616"/>
      <c r="AN16" s="616"/>
      <c r="AO16" s="617"/>
      <c r="AP16" s="607" t="s">
        <v>271</v>
      </c>
      <c r="AQ16" s="608"/>
      <c r="AR16" s="608"/>
      <c r="AS16" s="608"/>
      <c r="AT16" s="608"/>
      <c r="AU16" s="608"/>
      <c r="AV16" s="608"/>
      <c r="AW16" s="608"/>
      <c r="AX16" s="608"/>
      <c r="AY16" s="608"/>
      <c r="AZ16" s="608"/>
      <c r="BA16" s="608"/>
      <c r="BB16" s="608"/>
      <c r="BC16" s="608"/>
      <c r="BD16" s="608"/>
      <c r="BE16" s="608"/>
      <c r="BF16" s="609"/>
      <c r="BG16" s="610" t="s">
        <v>236</v>
      </c>
      <c r="BH16" s="611"/>
      <c r="BI16" s="611"/>
      <c r="BJ16" s="611"/>
      <c r="BK16" s="611"/>
      <c r="BL16" s="611"/>
      <c r="BM16" s="611"/>
      <c r="BN16" s="612"/>
      <c r="BO16" s="613" t="s">
        <v>236</v>
      </c>
      <c r="BP16" s="613"/>
      <c r="BQ16" s="613"/>
      <c r="BR16" s="613"/>
      <c r="BS16" s="614" t="s">
        <v>236</v>
      </c>
      <c r="BT16" s="614"/>
      <c r="BU16" s="614"/>
      <c r="BV16" s="614"/>
      <c r="BW16" s="614"/>
      <c r="BX16" s="614"/>
      <c r="BY16" s="614"/>
      <c r="BZ16" s="614"/>
      <c r="CA16" s="614"/>
      <c r="CB16" s="618"/>
      <c r="CD16" s="607" t="s">
        <v>272</v>
      </c>
      <c r="CE16" s="608"/>
      <c r="CF16" s="608"/>
      <c r="CG16" s="608"/>
      <c r="CH16" s="608"/>
      <c r="CI16" s="608"/>
      <c r="CJ16" s="608"/>
      <c r="CK16" s="608"/>
      <c r="CL16" s="608"/>
      <c r="CM16" s="608"/>
      <c r="CN16" s="608"/>
      <c r="CO16" s="608"/>
      <c r="CP16" s="608"/>
      <c r="CQ16" s="609"/>
      <c r="CR16" s="610" t="s">
        <v>236</v>
      </c>
      <c r="CS16" s="611"/>
      <c r="CT16" s="611"/>
      <c r="CU16" s="611"/>
      <c r="CV16" s="611"/>
      <c r="CW16" s="611"/>
      <c r="CX16" s="611"/>
      <c r="CY16" s="612"/>
      <c r="CZ16" s="613" t="s">
        <v>133</v>
      </c>
      <c r="DA16" s="613"/>
      <c r="DB16" s="613"/>
      <c r="DC16" s="613"/>
      <c r="DD16" s="619" t="s">
        <v>236</v>
      </c>
      <c r="DE16" s="611"/>
      <c r="DF16" s="611"/>
      <c r="DG16" s="611"/>
      <c r="DH16" s="611"/>
      <c r="DI16" s="611"/>
      <c r="DJ16" s="611"/>
      <c r="DK16" s="611"/>
      <c r="DL16" s="611"/>
      <c r="DM16" s="611"/>
      <c r="DN16" s="611"/>
      <c r="DO16" s="611"/>
      <c r="DP16" s="612"/>
      <c r="DQ16" s="619" t="s">
        <v>133</v>
      </c>
      <c r="DR16" s="611"/>
      <c r="DS16" s="611"/>
      <c r="DT16" s="611"/>
      <c r="DU16" s="611"/>
      <c r="DV16" s="611"/>
      <c r="DW16" s="611"/>
      <c r="DX16" s="611"/>
      <c r="DY16" s="611"/>
      <c r="DZ16" s="611"/>
      <c r="EA16" s="611"/>
      <c r="EB16" s="611"/>
      <c r="EC16" s="620"/>
    </row>
    <row r="17" spans="2:133" ht="11.25" customHeight="1" x14ac:dyDescent="0.15">
      <c r="B17" s="607" t="s">
        <v>273</v>
      </c>
      <c r="C17" s="608"/>
      <c r="D17" s="608"/>
      <c r="E17" s="608"/>
      <c r="F17" s="608"/>
      <c r="G17" s="608"/>
      <c r="H17" s="608"/>
      <c r="I17" s="608"/>
      <c r="J17" s="608"/>
      <c r="K17" s="608"/>
      <c r="L17" s="608"/>
      <c r="M17" s="608"/>
      <c r="N17" s="608"/>
      <c r="O17" s="608"/>
      <c r="P17" s="608"/>
      <c r="Q17" s="609"/>
      <c r="R17" s="610">
        <v>822590</v>
      </c>
      <c r="S17" s="611"/>
      <c r="T17" s="611"/>
      <c r="U17" s="611"/>
      <c r="V17" s="611"/>
      <c r="W17" s="611"/>
      <c r="X17" s="611"/>
      <c r="Y17" s="612"/>
      <c r="Z17" s="613">
        <v>1.2</v>
      </c>
      <c r="AA17" s="613"/>
      <c r="AB17" s="613"/>
      <c r="AC17" s="613"/>
      <c r="AD17" s="614">
        <v>822590</v>
      </c>
      <c r="AE17" s="614"/>
      <c r="AF17" s="614"/>
      <c r="AG17" s="614"/>
      <c r="AH17" s="614"/>
      <c r="AI17" s="614"/>
      <c r="AJ17" s="614"/>
      <c r="AK17" s="614"/>
      <c r="AL17" s="615">
        <v>2.1</v>
      </c>
      <c r="AM17" s="616"/>
      <c r="AN17" s="616"/>
      <c r="AO17" s="617"/>
      <c r="AP17" s="607" t="s">
        <v>274</v>
      </c>
      <c r="AQ17" s="608"/>
      <c r="AR17" s="608"/>
      <c r="AS17" s="608"/>
      <c r="AT17" s="608"/>
      <c r="AU17" s="608"/>
      <c r="AV17" s="608"/>
      <c r="AW17" s="608"/>
      <c r="AX17" s="608"/>
      <c r="AY17" s="608"/>
      <c r="AZ17" s="608"/>
      <c r="BA17" s="608"/>
      <c r="BB17" s="608"/>
      <c r="BC17" s="608"/>
      <c r="BD17" s="608"/>
      <c r="BE17" s="608"/>
      <c r="BF17" s="609"/>
      <c r="BG17" s="610" t="s">
        <v>133</v>
      </c>
      <c r="BH17" s="611"/>
      <c r="BI17" s="611"/>
      <c r="BJ17" s="611"/>
      <c r="BK17" s="611"/>
      <c r="BL17" s="611"/>
      <c r="BM17" s="611"/>
      <c r="BN17" s="612"/>
      <c r="BO17" s="613" t="s">
        <v>133</v>
      </c>
      <c r="BP17" s="613"/>
      <c r="BQ17" s="613"/>
      <c r="BR17" s="613"/>
      <c r="BS17" s="614" t="s">
        <v>236</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1323877</v>
      </c>
      <c r="CS17" s="611"/>
      <c r="CT17" s="611"/>
      <c r="CU17" s="611"/>
      <c r="CV17" s="611"/>
      <c r="CW17" s="611"/>
      <c r="CX17" s="611"/>
      <c r="CY17" s="612"/>
      <c r="CZ17" s="613">
        <v>2.1</v>
      </c>
      <c r="DA17" s="613"/>
      <c r="DB17" s="613"/>
      <c r="DC17" s="613"/>
      <c r="DD17" s="619" t="s">
        <v>236</v>
      </c>
      <c r="DE17" s="611"/>
      <c r="DF17" s="611"/>
      <c r="DG17" s="611"/>
      <c r="DH17" s="611"/>
      <c r="DI17" s="611"/>
      <c r="DJ17" s="611"/>
      <c r="DK17" s="611"/>
      <c r="DL17" s="611"/>
      <c r="DM17" s="611"/>
      <c r="DN17" s="611"/>
      <c r="DO17" s="611"/>
      <c r="DP17" s="612"/>
      <c r="DQ17" s="619">
        <v>1300548</v>
      </c>
      <c r="DR17" s="611"/>
      <c r="DS17" s="611"/>
      <c r="DT17" s="611"/>
      <c r="DU17" s="611"/>
      <c r="DV17" s="611"/>
      <c r="DW17" s="611"/>
      <c r="DX17" s="611"/>
      <c r="DY17" s="611"/>
      <c r="DZ17" s="611"/>
      <c r="EA17" s="611"/>
      <c r="EB17" s="611"/>
      <c r="EC17" s="620"/>
    </row>
    <row r="18" spans="2:133" ht="11.25" customHeight="1" x14ac:dyDescent="0.15">
      <c r="B18" s="607" t="s">
        <v>276</v>
      </c>
      <c r="C18" s="608"/>
      <c r="D18" s="608"/>
      <c r="E18" s="608"/>
      <c r="F18" s="608"/>
      <c r="G18" s="608"/>
      <c r="H18" s="608"/>
      <c r="I18" s="608"/>
      <c r="J18" s="608"/>
      <c r="K18" s="608"/>
      <c r="L18" s="608"/>
      <c r="M18" s="608"/>
      <c r="N18" s="608"/>
      <c r="O18" s="608"/>
      <c r="P18" s="608"/>
      <c r="Q18" s="609"/>
      <c r="R18" s="610">
        <v>216634</v>
      </c>
      <c r="S18" s="611"/>
      <c r="T18" s="611"/>
      <c r="U18" s="611"/>
      <c r="V18" s="611"/>
      <c r="W18" s="611"/>
      <c r="X18" s="611"/>
      <c r="Y18" s="612"/>
      <c r="Z18" s="613">
        <v>0.3</v>
      </c>
      <c r="AA18" s="613"/>
      <c r="AB18" s="613"/>
      <c r="AC18" s="613"/>
      <c r="AD18" s="614">
        <v>216634</v>
      </c>
      <c r="AE18" s="614"/>
      <c r="AF18" s="614"/>
      <c r="AG18" s="614"/>
      <c r="AH18" s="614"/>
      <c r="AI18" s="614"/>
      <c r="AJ18" s="614"/>
      <c r="AK18" s="614"/>
      <c r="AL18" s="615">
        <v>0.5</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236</v>
      </c>
      <c r="BH18" s="611"/>
      <c r="BI18" s="611"/>
      <c r="BJ18" s="611"/>
      <c r="BK18" s="611"/>
      <c r="BL18" s="611"/>
      <c r="BM18" s="611"/>
      <c r="BN18" s="612"/>
      <c r="BO18" s="613" t="s">
        <v>236</v>
      </c>
      <c r="BP18" s="613"/>
      <c r="BQ18" s="613"/>
      <c r="BR18" s="613"/>
      <c r="BS18" s="614" t="s">
        <v>236</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133</v>
      </c>
      <c r="CS18" s="611"/>
      <c r="CT18" s="611"/>
      <c r="CU18" s="611"/>
      <c r="CV18" s="611"/>
      <c r="CW18" s="611"/>
      <c r="CX18" s="611"/>
      <c r="CY18" s="612"/>
      <c r="CZ18" s="613" t="s">
        <v>236</v>
      </c>
      <c r="DA18" s="613"/>
      <c r="DB18" s="613"/>
      <c r="DC18" s="613"/>
      <c r="DD18" s="619" t="s">
        <v>236</v>
      </c>
      <c r="DE18" s="611"/>
      <c r="DF18" s="611"/>
      <c r="DG18" s="611"/>
      <c r="DH18" s="611"/>
      <c r="DI18" s="611"/>
      <c r="DJ18" s="611"/>
      <c r="DK18" s="611"/>
      <c r="DL18" s="611"/>
      <c r="DM18" s="611"/>
      <c r="DN18" s="611"/>
      <c r="DO18" s="611"/>
      <c r="DP18" s="612"/>
      <c r="DQ18" s="619" t="s">
        <v>133</v>
      </c>
      <c r="DR18" s="611"/>
      <c r="DS18" s="611"/>
      <c r="DT18" s="611"/>
      <c r="DU18" s="611"/>
      <c r="DV18" s="611"/>
      <c r="DW18" s="611"/>
      <c r="DX18" s="611"/>
      <c r="DY18" s="611"/>
      <c r="DZ18" s="611"/>
      <c r="EA18" s="611"/>
      <c r="EB18" s="611"/>
      <c r="EC18" s="620"/>
    </row>
    <row r="19" spans="2:133" ht="11.25" customHeight="1" x14ac:dyDescent="0.15">
      <c r="B19" s="607" t="s">
        <v>279</v>
      </c>
      <c r="C19" s="608"/>
      <c r="D19" s="608"/>
      <c r="E19" s="608"/>
      <c r="F19" s="608"/>
      <c r="G19" s="608"/>
      <c r="H19" s="608"/>
      <c r="I19" s="608"/>
      <c r="J19" s="608"/>
      <c r="K19" s="608"/>
      <c r="L19" s="608"/>
      <c r="M19" s="608"/>
      <c r="N19" s="608"/>
      <c r="O19" s="608"/>
      <c r="P19" s="608"/>
      <c r="Q19" s="609"/>
      <c r="R19" s="610">
        <v>208983</v>
      </c>
      <c r="S19" s="611"/>
      <c r="T19" s="611"/>
      <c r="U19" s="611"/>
      <c r="V19" s="611"/>
      <c r="W19" s="611"/>
      <c r="X19" s="611"/>
      <c r="Y19" s="612"/>
      <c r="Z19" s="613">
        <v>0.3</v>
      </c>
      <c r="AA19" s="613"/>
      <c r="AB19" s="613"/>
      <c r="AC19" s="613"/>
      <c r="AD19" s="614">
        <v>208983</v>
      </c>
      <c r="AE19" s="614"/>
      <c r="AF19" s="614"/>
      <c r="AG19" s="614"/>
      <c r="AH19" s="614"/>
      <c r="AI19" s="614"/>
      <c r="AJ19" s="614"/>
      <c r="AK19" s="614"/>
      <c r="AL19" s="615">
        <v>0.5</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v>3030456</v>
      </c>
      <c r="BH19" s="611"/>
      <c r="BI19" s="611"/>
      <c r="BJ19" s="611"/>
      <c r="BK19" s="611"/>
      <c r="BL19" s="611"/>
      <c r="BM19" s="611"/>
      <c r="BN19" s="612"/>
      <c r="BO19" s="613">
        <v>8.3000000000000007</v>
      </c>
      <c r="BP19" s="613"/>
      <c r="BQ19" s="613"/>
      <c r="BR19" s="613"/>
      <c r="BS19" s="614" t="s">
        <v>236</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236</v>
      </c>
      <c r="CS19" s="611"/>
      <c r="CT19" s="611"/>
      <c r="CU19" s="611"/>
      <c r="CV19" s="611"/>
      <c r="CW19" s="611"/>
      <c r="CX19" s="611"/>
      <c r="CY19" s="612"/>
      <c r="CZ19" s="613" t="s">
        <v>133</v>
      </c>
      <c r="DA19" s="613"/>
      <c r="DB19" s="613"/>
      <c r="DC19" s="613"/>
      <c r="DD19" s="619" t="s">
        <v>133</v>
      </c>
      <c r="DE19" s="611"/>
      <c r="DF19" s="611"/>
      <c r="DG19" s="611"/>
      <c r="DH19" s="611"/>
      <c r="DI19" s="611"/>
      <c r="DJ19" s="611"/>
      <c r="DK19" s="611"/>
      <c r="DL19" s="611"/>
      <c r="DM19" s="611"/>
      <c r="DN19" s="611"/>
      <c r="DO19" s="611"/>
      <c r="DP19" s="612"/>
      <c r="DQ19" s="619" t="s">
        <v>133</v>
      </c>
      <c r="DR19" s="611"/>
      <c r="DS19" s="611"/>
      <c r="DT19" s="611"/>
      <c r="DU19" s="611"/>
      <c r="DV19" s="611"/>
      <c r="DW19" s="611"/>
      <c r="DX19" s="611"/>
      <c r="DY19" s="611"/>
      <c r="DZ19" s="611"/>
      <c r="EA19" s="611"/>
      <c r="EB19" s="611"/>
      <c r="EC19" s="620"/>
    </row>
    <row r="20" spans="2:133" ht="11.25" customHeight="1" x14ac:dyDescent="0.15">
      <c r="B20" s="623" t="s">
        <v>282</v>
      </c>
      <c r="C20" s="624"/>
      <c r="D20" s="624"/>
      <c r="E20" s="624"/>
      <c r="F20" s="624"/>
      <c r="G20" s="624"/>
      <c r="H20" s="624"/>
      <c r="I20" s="624"/>
      <c r="J20" s="624"/>
      <c r="K20" s="624"/>
      <c r="L20" s="624"/>
      <c r="M20" s="624"/>
      <c r="N20" s="624"/>
      <c r="O20" s="624"/>
      <c r="P20" s="624"/>
      <c r="Q20" s="625"/>
      <c r="R20" s="610">
        <v>7651</v>
      </c>
      <c r="S20" s="611"/>
      <c r="T20" s="611"/>
      <c r="U20" s="611"/>
      <c r="V20" s="611"/>
      <c r="W20" s="611"/>
      <c r="X20" s="611"/>
      <c r="Y20" s="612"/>
      <c r="Z20" s="613">
        <v>0</v>
      </c>
      <c r="AA20" s="613"/>
      <c r="AB20" s="613"/>
      <c r="AC20" s="613"/>
      <c r="AD20" s="614">
        <v>7651</v>
      </c>
      <c r="AE20" s="614"/>
      <c r="AF20" s="614"/>
      <c r="AG20" s="614"/>
      <c r="AH20" s="614"/>
      <c r="AI20" s="614"/>
      <c r="AJ20" s="614"/>
      <c r="AK20" s="614"/>
      <c r="AL20" s="615">
        <v>0</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v>3030456</v>
      </c>
      <c r="BH20" s="611"/>
      <c r="BI20" s="611"/>
      <c r="BJ20" s="611"/>
      <c r="BK20" s="611"/>
      <c r="BL20" s="611"/>
      <c r="BM20" s="611"/>
      <c r="BN20" s="612"/>
      <c r="BO20" s="613">
        <v>8.3000000000000007</v>
      </c>
      <c r="BP20" s="613"/>
      <c r="BQ20" s="613"/>
      <c r="BR20" s="613"/>
      <c r="BS20" s="614" t="s">
        <v>236</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62607011</v>
      </c>
      <c r="CS20" s="611"/>
      <c r="CT20" s="611"/>
      <c r="CU20" s="611"/>
      <c r="CV20" s="611"/>
      <c r="CW20" s="611"/>
      <c r="CX20" s="611"/>
      <c r="CY20" s="612"/>
      <c r="CZ20" s="613">
        <v>100</v>
      </c>
      <c r="DA20" s="613"/>
      <c r="DB20" s="613"/>
      <c r="DC20" s="613"/>
      <c r="DD20" s="619">
        <v>8934754</v>
      </c>
      <c r="DE20" s="611"/>
      <c r="DF20" s="611"/>
      <c r="DG20" s="611"/>
      <c r="DH20" s="611"/>
      <c r="DI20" s="611"/>
      <c r="DJ20" s="611"/>
      <c r="DK20" s="611"/>
      <c r="DL20" s="611"/>
      <c r="DM20" s="611"/>
      <c r="DN20" s="611"/>
      <c r="DO20" s="611"/>
      <c r="DP20" s="612"/>
      <c r="DQ20" s="619">
        <v>43940618</v>
      </c>
      <c r="DR20" s="611"/>
      <c r="DS20" s="611"/>
      <c r="DT20" s="611"/>
      <c r="DU20" s="611"/>
      <c r="DV20" s="611"/>
      <c r="DW20" s="611"/>
      <c r="DX20" s="611"/>
      <c r="DY20" s="611"/>
      <c r="DZ20" s="611"/>
      <c r="EA20" s="611"/>
      <c r="EB20" s="611"/>
      <c r="EC20" s="620"/>
    </row>
    <row r="21" spans="2:133" ht="11.25" customHeight="1" x14ac:dyDescent="0.15">
      <c r="B21" s="607" t="s">
        <v>285</v>
      </c>
      <c r="C21" s="608"/>
      <c r="D21" s="608"/>
      <c r="E21" s="608"/>
      <c r="F21" s="608"/>
      <c r="G21" s="608"/>
      <c r="H21" s="608"/>
      <c r="I21" s="608"/>
      <c r="J21" s="608"/>
      <c r="K21" s="608"/>
      <c r="L21" s="608"/>
      <c r="M21" s="608"/>
      <c r="N21" s="608"/>
      <c r="O21" s="608"/>
      <c r="P21" s="608"/>
      <c r="Q21" s="609"/>
      <c r="R21" s="610">
        <v>54360</v>
      </c>
      <c r="S21" s="611"/>
      <c r="T21" s="611"/>
      <c r="U21" s="611"/>
      <c r="V21" s="611"/>
      <c r="W21" s="611"/>
      <c r="X21" s="611"/>
      <c r="Y21" s="612"/>
      <c r="Z21" s="613">
        <v>0.1</v>
      </c>
      <c r="AA21" s="613"/>
      <c r="AB21" s="613"/>
      <c r="AC21" s="613"/>
      <c r="AD21" s="614" t="s">
        <v>236</v>
      </c>
      <c r="AE21" s="614"/>
      <c r="AF21" s="614"/>
      <c r="AG21" s="614"/>
      <c r="AH21" s="614"/>
      <c r="AI21" s="614"/>
      <c r="AJ21" s="614"/>
      <c r="AK21" s="614"/>
      <c r="AL21" s="615" t="s">
        <v>236</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t="s">
        <v>236</v>
      </c>
      <c r="BH21" s="611"/>
      <c r="BI21" s="611"/>
      <c r="BJ21" s="611"/>
      <c r="BK21" s="611"/>
      <c r="BL21" s="611"/>
      <c r="BM21" s="611"/>
      <c r="BN21" s="612"/>
      <c r="BO21" s="613" t="s">
        <v>236</v>
      </c>
      <c r="BP21" s="613"/>
      <c r="BQ21" s="613"/>
      <c r="BR21" s="613"/>
      <c r="BS21" s="614" t="s">
        <v>236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287</v>
      </c>
      <c r="C22" s="608"/>
      <c r="D22" s="608"/>
      <c r="E22" s="608"/>
      <c r="F22" s="608"/>
      <c r="G22" s="608"/>
      <c r="H22" s="608"/>
      <c r="I22" s="608"/>
      <c r="J22" s="608"/>
      <c r="K22" s="608"/>
      <c r="L22" s="608"/>
      <c r="M22" s="608"/>
      <c r="N22" s="608"/>
      <c r="O22" s="608"/>
      <c r="P22" s="608"/>
      <c r="Q22" s="609"/>
      <c r="R22" s="610" t="s">
        <v>236</v>
      </c>
      <c r="S22" s="611"/>
      <c r="T22" s="611"/>
      <c r="U22" s="611"/>
      <c r="V22" s="611"/>
      <c r="W22" s="611"/>
      <c r="X22" s="611"/>
      <c r="Y22" s="612"/>
      <c r="Z22" s="613" t="s">
        <v>236</v>
      </c>
      <c r="AA22" s="613"/>
      <c r="AB22" s="613"/>
      <c r="AC22" s="613"/>
      <c r="AD22" s="614" t="s">
        <v>236</v>
      </c>
      <c r="AE22" s="614"/>
      <c r="AF22" s="614"/>
      <c r="AG22" s="614"/>
      <c r="AH22" s="614"/>
      <c r="AI22" s="614"/>
      <c r="AJ22" s="614"/>
      <c r="AK22" s="614"/>
      <c r="AL22" s="615" t="s">
        <v>236</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236</v>
      </c>
      <c r="BH22" s="611"/>
      <c r="BI22" s="611"/>
      <c r="BJ22" s="611"/>
      <c r="BK22" s="611"/>
      <c r="BL22" s="611"/>
      <c r="BM22" s="611"/>
      <c r="BN22" s="612"/>
      <c r="BO22" s="613" t="s">
        <v>133</v>
      </c>
      <c r="BP22" s="613"/>
      <c r="BQ22" s="613"/>
      <c r="BR22" s="613"/>
      <c r="BS22" s="614" t="s">
        <v>133</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290</v>
      </c>
      <c r="C23" s="608"/>
      <c r="D23" s="608"/>
      <c r="E23" s="608"/>
      <c r="F23" s="608"/>
      <c r="G23" s="608"/>
      <c r="H23" s="608"/>
      <c r="I23" s="608"/>
      <c r="J23" s="608"/>
      <c r="K23" s="608"/>
      <c r="L23" s="608"/>
      <c r="M23" s="608"/>
      <c r="N23" s="608"/>
      <c r="O23" s="608"/>
      <c r="P23" s="608"/>
      <c r="Q23" s="609"/>
      <c r="R23" s="610">
        <v>54360</v>
      </c>
      <c r="S23" s="611"/>
      <c r="T23" s="611"/>
      <c r="U23" s="611"/>
      <c r="V23" s="611"/>
      <c r="W23" s="611"/>
      <c r="X23" s="611"/>
      <c r="Y23" s="612"/>
      <c r="Z23" s="613">
        <v>0.1</v>
      </c>
      <c r="AA23" s="613"/>
      <c r="AB23" s="613"/>
      <c r="AC23" s="613"/>
      <c r="AD23" s="614" t="s">
        <v>133</v>
      </c>
      <c r="AE23" s="614"/>
      <c r="AF23" s="614"/>
      <c r="AG23" s="614"/>
      <c r="AH23" s="614"/>
      <c r="AI23" s="614"/>
      <c r="AJ23" s="614"/>
      <c r="AK23" s="614"/>
      <c r="AL23" s="615" t="s">
        <v>236</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v>3030456</v>
      </c>
      <c r="BH23" s="611"/>
      <c r="BI23" s="611"/>
      <c r="BJ23" s="611"/>
      <c r="BK23" s="611"/>
      <c r="BL23" s="611"/>
      <c r="BM23" s="611"/>
      <c r="BN23" s="612"/>
      <c r="BO23" s="613">
        <v>8.3000000000000007</v>
      </c>
      <c r="BP23" s="613"/>
      <c r="BQ23" s="613"/>
      <c r="BR23" s="613"/>
      <c r="BS23" s="614" t="s">
        <v>133</v>
      </c>
      <c r="BT23" s="614"/>
      <c r="BU23" s="614"/>
      <c r="BV23" s="614"/>
      <c r="BW23" s="614"/>
      <c r="BX23" s="614"/>
      <c r="BY23" s="614"/>
      <c r="BZ23" s="614"/>
      <c r="CA23" s="614"/>
      <c r="CB23" s="618"/>
      <c r="CD23" s="592" t="s">
        <v>230</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x14ac:dyDescent="0.15">
      <c r="B24" s="607" t="s">
        <v>297</v>
      </c>
      <c r="C24" s="608"/>
      <c r="D24" s="608"/>
      <c r="E24" s="608"/>
      <c r="F24" s="608"/>
      <c r="G24" s="608"/>
      <c r="H24" s="608"/>
      <c r="I24" s="608"/>
      <c r="J24" s="608"/>
      <c r="K24" s="608"/>
      <c r="L24" s="608"/>
      <c r="M24" s="608"/>
      <c r="N24" s="608"/>
      <c r="O24" s="608"/>
      <c r="P24" s="608"/>
      <c r="Q24" s="609"/>
      <c r="R24" s="610" t="s">
        <v>236</v>
      </c>
      <c r="S24" s="611"/>
      <c r="T24" s="611"/>
      <c r="U24" s="611"/>
      <c r="V24" s="611"/>
      <c r="W24" s="611"/>
      <c r="X24" s="611"/>
      <c r="Y24" s="612"/>
      <c r="Z24" s="613" t="s">
        <v>236</v>
      </c>
      <c r="AA24" s="613"/>
      <c r="AB24" s="613"/>
      <c r="AC24" s="613"/>
      <c r="AD24" s="614" t="s">
        <v>236</v>
      </c>
      <c r="AE24" s="614"/>
      <c r="AF24" s="614"/>
      <c r="AG24" s="614"/>
      <c r="AH24" s="614"/>
      <c r="AI24" s="614"/>
      <c r="AJ24" s="614"/>
      <c r="AK24" s="614"/>
      <c r="AL24" s="615" t="s">
        <v>236</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133</v>
      </c>
      <c r="BH24" s="611"/>
      <c r="BI24" s="611"/>
      <c r="BJ24" s="611"/>
      <c r="BK24" s="611"/>
      <c r="BL24" s="611"/>
      <c r="BM24" s="611"/>
      <c r="BN24" s="612"/>
      <c r="BO24" s="613" t="s">
        <v>133</v>
      </c>
      <c r="BP24" s="613"/>
      <c r="BQ24" s="613"/>
      <c r="BR24" s="613"/>
      <c r="BS24" s="614" t="s">
        <v>236</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25225778</v>
      </c>
      <c r="CS24" s="600"/>
      <c r="CT24" s="600"/>
      <c r="CU24" s="600"/>
      <c r="CV24" s="600"/>
      <c r="CW24" s="600"/>
      <c r="CX24" s="600"/>
      <c r="CY24" s="601"/>
      <c r="CZ24" s="604">
        <v>40.299999999999997</v>
      </c>
      <c r="DA24" s="605"/>
      <c r="DB24" s="605"/>
      <c r="DC24" s="621"/>
      <c r="DD24" s="640">
        <v>15771593</v>
      </c>
      <c r="DE24" s="600"/>
      <c r="DF24" s="600"/>
      <c r="DG24" s="600"/>
      <c r="DH24" s="600"/>
      <c r="DI24" s="600"/>
      <c r="DJ24" s="600"/>
      <c r="DK24" s="601"/>
      <c r="DL24" s="640">
        <v>15536730</v>
      </c>
      <c r="DM24" s="600"/>
      <c r="DN24" s="600"/>
      <c r="DO24" s="600"/>
      <c r="DP24" s="600"/>
      <c r="DQ24" s="600"/>
      <c r="DR24" s="600"/>
      <c r="DS24" s="600"/>
      <c r="DT24" s="600"/>
      <c r="DU24" s="600"/>
      <c r="DV24" s="601"/>
      <c r="DW24" s="604">
        <v>38.799999999999997</v>
      </c>
      <c r="DX24" s="605"/>
      <c r="DY24" s="605"/>
      <c r="DZ24" s="605"/>
      <c r="EA24" s="605"/>
      <c r="EB24" s="605"/>
      <c r="EC24" s="606"/>
    </row>
    <row r="25" spans="2:133" ht="11.25" customHeight="1" x14ac:dyDescent="0.15">
      <c r="B25" s="607" t="s">
        <v>300</v>
      </c>
      <c r="C25" s="608"/>
      <c r="D25" s="608"/>
      <c r="E25" s="608"/>
      <c r="F25" s="608"/>
      <c r="G25" s="608"/>
      <c r="H25" s="608"/>
      <c r="I25" s="608"/>
      <c r="J25" s="608"/>
      <c r="K25" s="608"/>
      <c r="L25" s="608"/>
      <c r="M25" s="608"/>
      <c r="N25" s="608"/>
      <c r="O25" s="608"/>
      <c r="P25" s="608"/>
      <c r="Q25" s="609"/>
      <c r="R25" s="610">
        <v>42919481</v>
      </c>
      <c r="S25" s="611"/>
      <c r="T25" s="611"/>
      <c r="U25" s="611"/>
      <c r="V25" s="611"/>
      <c r="W25" s="611"/>
      <c r="X25" s="611"/>
      <c r="Y25" s="612"/>
      <c r="Z25" s="613">
        <v>61.9</v>
      </c>
      <c r="AA25" s="613"/>
      <c r="AB25" s="613"/>
      <c r="AC25" s="613"/>
      <c r="AD25" s="614">
        <v>39834665</v>
      </c>
      <c r="AE25" s="614"/>
      <c r="AF25" s="614"/>
      <c r="AG25" s="614"/>
      <c r="AH25" s="614"/>
      <c r="AI25" s="614"/>
      <c r="AJ25" s="614"/>
      <c r="AK25" s="614"/>
      <c r="AL25" s="615">
        <v>99.4</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133</v>
      </c>
      <c r="BH25" s="611"/>
      <c r="BI25" s="611"/>
      <c r="BJ25" s="611"/>
      <c r="BK25" s="611"/>
      <c r="BL25" s="611"/>
      <c r="BM25" s="611"/>
      <c r="BN25" s="612"/>
      <c r="BO25" s="613" t="s">
        <v>236</v>
      </c>
      <c r="BP25" s="613"/>
      <c r="BQ25" s="613"/>
      <c r="BR25" s="613"/>
      <c r="BS25" s="614" t="s">
        <v>236</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10411477</v>
      </c>
      <c r="CS25" s="643"/>
      <c r="CT25" s="643"/>
      <c r="CU25" s="643"/>
      <c r="CV25" s="643"/>
      <c r="CW25" s="643"/>
      <c r="CX25" s="643"/>
      <c r="CY25" s="644"/>
      <c r="CZ25" s="615">
        <v>16.600000000000001</v>
      </c>
      <c r="DA25" s="641"/>
      <c r="DB25" s="641"/>
      <c r="DC25" s="645"/>
      <c r="DD25" s="619">
        <v>9527545</v>
      </c>
      <c r="DE25" s="643"/>
      <c r="DF25" s="643"/>
      <c r="DG25" s="643"/>
      <c r="DH25" s="643"/>
      <c r="DI25" s="643"/>
      <c r="DJ25" s="643"/>
      <c r="DK25" s="644"/>
      <c r="DL25" s="619">
        <v>9458447</v>
      </c>
      <c r="DM25" s="643"/>
      <c r="DN25" s="643"/>
      <c r="DO25" s="643"/>
      <c r="DP25" s="643"/>
      <c r="DQ25" s="643"/>
      <c r="DR25" s="643"/>
      <c r="DS25" s="643"/>
      <c r="DT25" s="643"/>
      <c r="DU25" s="643"/>
      <c r="DV25" s="644"/>
      <c r="DW25" s="615">
        <v>23.6</v>
      </c>
      <c r="DX25" s="641"/>
      <c r="DY25" s="641"/>
      <c r="DZ25" s="641"/>
      <c r="EA25" s="641"/>
      <c r="EB25" s="641"/>
      <c r="EC25" s="642"/>
    </row>
    <row r="26" spans="2:133" ht="11.25" customHeight="1" x14ac:dyDescent="0.15">
      <c r="B26" s="607" t="s">
        <v>303</v>
      </c>
      <c r="C26" s="608"/>
      <c r="D26" s="608"/>
      <c r="E26" s="608"/>
      <c r="F26" s="608"/>
      <c r="G26" s="608"/>
      <c r="H26" s="608"/>
      <c r="I26" s="608"/>
      <c r="J26" s="608"/>
      <c r="K26" s="608"/>
      <c r="L26" s="608"/>
      <c r="M26" s="608"/>
      <c r="N26" s="608"/>
      <c r="O26" s="608"/>
      <c r="P26" s="608"/>
      <c r="Q26" s="609"/>
      <c r="R26" s="610">
        <v>22925</v>
      </c>
      <c r="S26" s="611"/>
      <c r="T26" s="611"/>
      <c r="U26" s="611"/>
      <c r="V26" s="611"/>
      <c r="W26" s="611"/>
      <c r="X26" s="611"/>
      <c r="Y26" s="612"/>
      <c r="Z26" s="613">
        <v>0</v>
      </c>
      <c r="AA26" s="613"/>
      <c r="AB26" s="613"/>
      <c r="AC26" s="613"/>
      <c r="AD26" s="614">
        <v>22925</v>
      </c>
      <c r="AE26" s="614"/>
      <c r="AF26" s="614"/>
      <c r="AG26" s="614"/>
      <c r="AH26" s="614"/>
      <c r="AI26" s="614"/>
      <c r="AJ26" s="614"/>
      <c r="AK26" s="614"/>
      <c r="AL26" s="615">
        <v>0.1</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133</v>
      </c>
      <c r="BP26" s="613"/>
      <c r="BQ26" s="613"/>
      <c r="BR26" s="613"/>
      <c r="BS26" s="614" t="s">
        <v>236</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6088841</v>
      </c>
      <c r="CS26" s="611"/>
      <c r="CT26" s="611"/>
      <c r="CU26" s="611"/>
      <c r="CV26" s="611"/>
      <c r="CW26" s="611"/>
      <c r="CX26" s="611"/>
      <c r="CY26" s="612"/>
      <c r="CZ26" s="615">
        <v>9.6999999999999993</v>
      </c>
      <c r="DA26" s="641"/>
      <c r="DB26" s="641"/>
      <c r="DC26" s="645"/>
      <c r="DD26" s="619">
        <v>5583014</v>
      </c>
      <c r="DE26" s="611"/>
      <c r="DF26" s="611"/>
      <c r="DG26" s="611"/>
      <c r="DH26" s="611"/>
      <c r="DI26" s="611"/>
      <c r="DJ26" s="611"/>
      <c r="DK26" s="612"/>
      <c r="DL26" s="619" t="s">
        <v>133</v>
      </c>
      <c r="DM26" s="611"/>
      <c r="DN26" s="611"/>
      <c r="DO26" s="611"/>
      <c r="DP26" s="611"/>
      <c r="DQ26" s="611"/>
      <c r="DR26" s="611"/>
      <c r="DS26" s="611"/>
      <c r="DT26" s="611"/>
      <c r="DU26" s="611"/>
      <c r="DV26" s="612"/>
      <c r="DW26" s="615" t="s">
        <v>236</v>
      </c>
      <c r="DX26" s="641"/>
      <c r="DY26" s="641"/>
      <c r="DZ26" s="641"/>
      <c r="EA26" s="641"/>
      <c r="EB26" s="641"/>
      <c r="EC26" s="642"/>
    </row>
    <row r="27" spans="2:133" ht="11.25" customHeight="1" x14ac:dyDescent="0.15">
      <c r="B27" s="607" t="s">
        <v>306</v>
      </c>
      <c r="C27" s="608"/>
      <c r="D27" s="608"/>
      <c r="E27" s="608"/>
      <c r="F27" s="608"/>
      <c r="G27" s="608"/>
      <c r="H27" s="608"/>
      <c r="I27" s="608"/>
      <c r="J27" s="608"/>
      <c r="K27" s="608"/>
      <c r="L27" s="608"/>
      <c r="M27" s="608"/>
      <c r="N27" s="608"/>
      <c r="O27" s="608"/>
      <c r="P27" s="608"/>
      <c r="Q27" s="609"/>
      <c r="R27" s="610">
        <v>167058</v>
      </c>
      <c r="S27" s="611"/>
      <c r="T27" s="611"/>
      <c r="U27" s="611"/>
      <c r="V27" s="611"/>
      <c r="W27" s="611"/>
      <c r="X27" s="611"/>
      <c r="Y27" s="612"/>
      <c r="Z27" s="613">
        <v>0.2</v>
      </c>
      <c r="AA27" s="613"/>
      <c r="AB27" s="613"/>
      <c r="AC27" s="613"/>
      <c r="AD27" s="614" t="s">
        <v>133</v>
      </c>
      <c r="AE27" s="614"/>
      <c r="AF27" s="614"/>
      <c r="AG27" s="614"/>
      <c r="AH27" s="614"/>
      <c r="AI27" s="614"/>
      <c r="AJ27" s="614"/>
      <c r="AK27" s="614"/>
      <c r="AL27" s="615" t="s">
        <v>236</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36604572</v>
      </c>
      <c r="BH27" s="611"/>
      <c r="BI27" s="611"/>
      <c r="BJ27" s="611"/>
      <c r="BK27" s="611"/>
      <c r="BL27" s="611"/>
      <c r="BM27" s="611"/>
      <c r="BN27" s="612"/>
      <c r="BO27" s="613">
        <v>100</v>
      </c>
      <c r="BP27" s="613"/>
      <c r="BQ27" s="613"/>
      <c r="BR27" s="613"/>
      <c r="BS27" s="614" t="s">
        <v>133</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13490424</v>
      </c>
      <c r="CS27" s="643"/>
      <c r="CT27" s="643"/>
      <c r="CU27" s="643"/>
      <c r="CV27" s="643"/>
      <c r="CW27" s="643"/>
      <c r="CX27" s="643"/>
      <c r="CY27" s="644"/>
      <c r="CZ27" s="615">
        <v>21.5</v>
      </c>
      <c r="DA27" s="641"/>
      <c r="DB27" s="641"/>
      <c r="DC27" s="645"/>
      <c r="DD27" s="619">
        <v>4943500</v>
      </c>
      <c r="DE27" s="643"/>
      <c r="DF27" s="643"/>
      <c r="DG27" s="643"/>
      <c r="DH27" s="643"/>
      <c r="DI27" s="643"/>
      <c r="DJ27" s="643"/>
      <c r="DK27" s="644"/>
      <c r="DL27" s="619">
        <v>4777735</v>
      </c>
      <c r="DM27" s="643"/>
      <c r="DN27" s="643"/>
      <c r="DO27" s="643"/>
      <c r="DP27" s="643"/>
      <c r="DQ27" s="643"/>
      <c r="DR27" s="643"/>
      <c r="DS27" s="643"/>
      <c r="DT27" s="643"/>
      <c r="DU27" s="643"/>
      <c r="DV27" s="644"/>
      <c r="DW27" s="615">
        <v>11.9</v>
      </c>
      <c r="DX27" s="641"/>
      <c r="DY27" s="641"/>
      <c r="DZ27" s="641"/>
      <c r="EA27" s="641"/>
      <c r="EB27" s="641"/>
      <c r="EC27" s="642"/>
    </row>
    <row r="28" spans="2:133" ht="11.25" customHeight="1" x14ac:dyDescent="0.15">
      <c r="B28" s="607" t="s">
        <v>309</v>
      </c>
      <c r="C28" s="608"/>
      <c r="D28" s="608"/>
      <c r="E28" s="608"/>
      <c r="F28" s="608"/>
      <c r="G28" s="608"/>
      <c r="H28" s="608"/>
      <c r="I28" s="608"/>
      <c r="J28" s="608"/>
      <c r="K28" s="608"/>
      <c r="L28" s="608"/>
      <c r="M28" s="608"/>
      <c r="N28" s="608"/>
      <c r="O28" s="608"/>
      <c r="P28" s="608"/>
      <c r="Q28" s="609"/>
      <c r="R28" s="610">
        <v>1228674</v>
      </c>
      <c r="S28" s="611"/>
      <c r="T28" s="611"/>
      <c r="U28" s="611"/>
      <c r="V28" s="611"/>
      <c r="W28" s="611"/>
      <c r="X28" s="611"/>
      <c r="Y28" s="612"/>
      <c r="Z28" s="613">
        <v>1.8</v>
      </c>
      <c r="AA28" s="613"/>
      <c r="AB28" s="613"/>
      <c r="AC28" s="613"/>
      <c r="AD28" s="614">
        <v>126340</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1323877</v>
      </c>
      <c r="CS28" s="611"/>
      <c r="CT28" s="611"/>
      <c r="CU28" s="611"/>
      <c r="CV28" s="611"/>
      <c r="CW28" s="611"/>
      <c r="CX28" s="611"/>
      <c r="CY28" s="612"/>
      <c r="CZ28" s="615">
        <v>2.1</v>
      </c>
      <c r="DA28" s="641"/>
      <c r="DB28" s="641"/>
      <c r="DC28" s="645"/>
      <c r="DD28" s="619">
        <v>1300548</v>
      </c>
      <c r="DE28" s="611"/>
      <c r="DF28" s="611"/>
      <c r="DG28" s="611"/>
      <c r="DH28" s="611"/>
      <c r="DI28" s="611"/>
      <c r="DJ28" s="611"/>
      <c r="DK28" s="612"/>
      <c r="DL28" s="619">
        <v>1300548</v>
      </c>
      <c r="DM28" s="611"/>
      <c r="DN28" s="611"/>
      <c r="DO28" s="611"/>
      <c r="DP28" s="611"/>
      <c r="DQ28" s="611"/>
      <c r="DR28" s="611"/>
      <c r="DS28" s="611"/>
      <c r="DT28" s="611"/>
      <c r="DU28" s="611"/>
      <c r="DV28" s="612"/>
      <c r="DW28" s="615">
        <v>3.2</v>
      </c>
      <c r="DX28" s="641"/>
      <c r="DY28" s="641"/>
      <c r="DZ28" s="641"/>
      <c r="EA28" s="641"/>
      <c r="EB28" s="641"/>
      <c r="EC28" s="642"/>
    </row>
    <row r="29" spans="2:133" ht="11.25" customHeight="1" x14ac:dyDescent="0.15">
      <c r="B29" s="607" t="s">
        <v>311</v>
      </c>
      <c r="C29" s="608"/>
      <c r="D29" s="608"/>
      <c r="E29" s="608"/>
      <c r="F29" s="608"/>
      <c r="G29" s="608"/>
      <c r="H29" s="608"/>
      <c r="I29" s="608"/>
      <c r="J29" s="608"/>
      <c r="K29" s="608"/>
      <c r="L29" s="608"/>
      <c r="M29" s="608"/>
      <c r="N29" s="608"/>
      <c r="O29" s="608"/>
      <c r="P29" s="608"/>
      <c r="Q29" s="609"/>
      <c r="R29" s="610">
        <v>77137</v>
      </c>
      <c r="S29" s="611"/>
      <c r="T29" s="611"/>
      <c r="U29" s="611"/>
      <c r="V29" s="611"/>
      <c r="W29" s="611"/>
      <c r="X29" s="611"/>
      <c r="Y29" s="612"/>
      <c r="Z29" s="613">
        <v>0.1</v>
      </c>
      <c r="AA29" s="613"/>
      <c r="AB29" s="613"/>
      <c r="AC29" s="613"/>
      <c r="AD29" s="614" t="s">
        <v>133</v>
      </c>
      <c r="AE29" s="614"/>
      <c r="AF29" s="614"/>
      <c r="AG29" s="614"/>
      <c r="AH29" s="614"/>
      <c r="AI29" s="614"/>
      <c r="AJ29" s="614"/>
      <c r="AK29" s="614"/>
      <c r="AL29" s="615" t="s">
        <v>133</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312</v>
      </c>
      <c r="CE29" s="647"/>
      <c r="CF29" s="607" t="s">
        <v>313</v>
      </c>
      <c r="CG29" s="608"/>
      <c r="CH29" s="608"/>
      <c r="CI29" s="608"/>
      <c r="CJ29" s="608"/>
      <c r="CK29" s="608"/>
      <c r="CL29" s="608"/>
      <c r="CM29" s="608"/>
      <c r="CN29" s="608"/>
      <c r="CO29" s="608"/>
      <c r="CP29" s="608"/>
      <c r="CQ29" s="609"/>
      <c r="CR29" s="610">
        <v>1323877</v>
      </c>
      <c r="CS29" s="643"/>
      <c r="CT29" s="643"/>
      <c r="CU29" s="643"/>
      <c r="CV29" s="643"/>
      <c r="CW29" s="643"/>
      <c r="CX29" s="643"/>
      <c r="CY29" s="644"/>
      <c r="CZ29" s="615">
        <v>2.1</v>
      </c>
      <c r="DA29" s="641"/>
      <c r="DB29" s="641"/>
      <c r="DC29" s="645"/>
      <c r="DD29" s="619">
        <v>1300548</v>
      </c>
      <c r="DE29" s="643"/>
      <c r="DF29" s="643"/>
      <c r="DG29" s="643"/>
      <c r="DH29" s="643"/>
      <c r="DI29" s="643"/>
      <c r="DJ29" s="643"/>
      <c r="DK29" s="644"/>
      <c r="DL29" s="619">
        <v>1300548</v>
      </c>
      <c r="DM29" s="643"/>
      <c r="DN29" s="643"/>
      <c r="DO29" s="643"/>
      <c r="DP29" s="643"/>
      <c r="DQ29" s="643"/>
      <c r="DR29" s="643"/>
      <c r="DS29" s="643"/>
      <c r="DT29" s="643"/>
      <c r="DU29" s="643"/>
      <c r="DV29" s="644"/>
      <c r="DW29" s="615">
        <v>3.2</v>
      </c>
      <c r="DX29" s="641"/>
      <c r="DY29" s="641"/>
      <c r="DZ29" s="641"/>
      <c r="EA29" s="641"/>
      <c r="EB29" s="641"/>
      <c r="EC29" s="642"/>
    </row>
    <row r="30" spans="2:133" ht="11.25" customHeight="1" x14ac:dyDescent="0.15">
      <c r="B30" s="607" t="s">
        <v>314</v>
      </c>
      <c r="C30" s="608"/>
      <c r="D30" s="608"/>
      <c r="E30" s="608"/>
      <c r="F30" s="608"/>
      <c r="G30" s="608"/>
      <c r="H30" s="608"/>
      <c r="I30" s="608"/>
      <c r="J30" s="608"/>
      <c r="K30" s="608"/>
      <c r="L30" s="608"/>
      <c r="M30" s="608"/>
      <c r="N30" s="608"/>
      <c r="O30" s="608"/>
      <c r="P30" s="608"/>
      <c r="Q30" s="609"/>
      <c r="R30" s="610">
        <v>8521302</v>
      </c>
      <c r="S30" s="611"/>
      <c r="T30" s="611"/>
      <c r="U30" s="611"/>
      <c r="V30" s="611"/>
      <c r="W30" s="611"/>
      <c r="X30" s="611"/>
      <c r="Y30" s="612"/>
      <c r="Z30" s="613">
        <v>12.3</v>
      </c>
      <c r="AA30" s="613"/>
      <c r="AB30" s="613"/>
      <c r="AC30" s="613"/>
      <c r="AD30" s="614" t="s">
        <v>236</v>
      </c>
      <c r="AE30" s="614"/>
      <c r="AF30" s="614"/>
      <c r="AG30" s="614"/>
      <c r="AH30" s="614"/>
      <c r="AI30" s="614"/>
      <c r="AJ30" s="614"/>
      <c r="AK30" s="614"/>
      <c r="AL30" s="615" t="s">
        <v>236</v>
      </c>
      <c r="AM30" s="616"/>
      <c r="AN30" s="616"/>
      <c r="AO30" s="617"/>
      <c r="AP30" s="592" t="s">
        <v>230</v>
      </c>
      <c r="AQ30" s="593"/>
      <c r="AR30" s="593"/>
      <c r="AS30" s="593"/>
      <c r="AT30" s="593"/>
      <c r="AU30" s="593"/>
      <c r="AV30" s="593"/>
      <c r="AW30" s="593"/>
      <c r="AX30" s="593"/>
      <c r="AY30" s="593"/>
      <c r="AZ30" s="593"/>
      <c r="BA30" s="593"/>
      <c r="BB30" s="593"/>
      <c r="BC30" s="593"/>
      <c r="BD30" s="593"/>
      <c r="BE30" s="593"/>
      <c r="BF30" s="594"/>
      <c r="BG30" s="592" t="s">
        <v>315</v>
      </c>
      <c r="BH30" s="652"/>
      <c r="BI30" s="652"/>
      <c r="BJ30" s="652"/>
      <c r="BK30" s="652"/>
      <c r="BL30" s="652"/>
      <c r="BM30" s="652"/>
      <c r="BN30" s="652"/>
      <c r="BO30" s="652"/>
      <c r="BP30" s="652"/>
      <c r="BQ30" s="653"/>
      <c r="BR30" s="592" t="s">
        <v>316</v>
      </c>
      <c r="BS30" s="652"/>
      <c r="BT30" s="652"/>
      <c r="BU30" s="652"/>
      <c r="BV30" s="652"/>
      <c r="BW30" s="652"/>
      <c r="BX30" s="652"/>
      <c r="BY30" s="652"/>
      <c r="BZ30" s="652"/>
      <c r="CA30" s="652"/>
      <c r="CB30" s="653"/>
      <c r="CD30" s="648"/>
      <c r="CE30" s="649"/>
      <c r="CF30" s="607" t="s">
        <v>317</v>
      </c>
      <c r="CG30" s="608"/>
      <c r="CH30" s="608"/>
      <c r="CI30" s="608"/>
      <c r="CJ30" s="608"/>
      <c r="CK30" s="608"/>
      <c r="CL30" s="608"/>
      <c r="CM30" s="608"/>
      <c r="CN30" s="608"/>
      <c r="CO30" s="608"/>
      <c r="CP30" s="608"/>
      <c r="CQ30" s="609"/>
      <c r="CR30" s="610">
        <v>1288852</v>
      </c>
      <c r="CS30" s="611"/>
      <c r="CT30" s="611"/>
      <c r="CU30" s="611"/>
      <c r="CV30" s="611"/>
      <c r="CW30" s="611"/>
      <c r="CX30" s="611"/>
      <c r="CY30" s="612"/>
      <c r="CZ30" s="615">
        <v>2.1</v>
      </c>
      <c r="DA30" s="641"/>
      <c r="DB30" s="641"/>
      <c r="DC30" s="645"/>
      <c r="DD30" s="619">
        <v>1268924</v>
      </c>
      <c r="DE30" s="611"/>
      <c r="DF30" s="611"/>
      <c r="DG30" s="611"/>
      <c r="DH30" s="611"/>
      <c r="DI30" s="611"/>
      <c r="DJ30" s="611"/>
      <c r="DK30" s="612"/>
      <c r="DL30" s="619">
        <v>1268924</v>
      </c>
      <c r="DM30" s="611"/>
      <c r="DN30" s="611"/>
      <c r="DO30" s="611"/>
      <c r="DP30" s="611"/>
      <c r="DQ30" s="611"/>
      <c r="DR30" s="611"/>
      <c r="DS30" s="611"/>
      <c r="DT30" s="611"/>
      <c r="DU30" s="611"/>
      <c r="DV30" s="612"/>
      <c r="DW30" s="615">
        <v>3.2</v>
      </c>
      <c r="DX30" s="641"/>
      <c r="DY30" s="641"/>
      <c r="DZ30" s="641"/>
      <c r="EA30" s="641"/>
      <c r="EB30" s="641"/>
      <c r="EC30" s="642"/>
    </row>
    <row r="31" spans="2:133" ht="11.25" customHeight="1" x14ac:dyDescent="0.15">
      <c r="B31" s="623" t="s">
        <v>318</v>
      </c>
      <c r="C31" s="624"/>
      <c r="D31" s="624"/>
      <c r="E31" s="624"/>
      <c r="F31" s="624"/>
      <c r="G31" s="624"/>
      <c r="H31" s="624"/>
      <c r="I31" s="624"/>
      <c r="J31" s="624"/>
      <c r="K31" s="624"/>
      <c r="L31" s="624"/>
      <c r="M31" s="624"/>
      <c r="N31" s="624"/>
      <c r="O31" s="624"/>
      <c r="P31" s="624"/>
      <c r="Q31" s="625"/>
      <c r="R31" s="610" t="s">
        <v>236</v>
      </c>
      <c r="S31" s="611"/>
      <c r="T31" s="611"/>
      <c r="U31" s="611"/>
      <c r="V31" s="611"/>
      <c r="W31" s="611"/>
      <c r="X31" s="611"/>
      <c r="Y31" s="612"/>
      <c r="Z31" s="613" t="s">
        <v>236</v>
      </c>
      <c r="AA31" s="613"/>
      <c r="AB31" s="613"/>
      <c r="AC31" s="613"/>
      <c r="AD31" s="614" t="s">
        <v>236</v>
      </c>
      <c r="AE31" s="614"/>
      <c r="AF31" s="614"/>
      <c r="AG31" s="614"/>
      <c r="AH31" s="614"/>
      <c r="AI31" s="614"/>
      <c r="AJ31" s="614"/>
      <c r="AK31" s="614"/>
      <c r="AL31" s="615" t="s">
        <v>133</v>
      </c>
      <c r="AM31" s="616"/>
      <c r="AN31" s="616"/>
      <c r="AO31" s="617"/>
      <c r="AP31" s="656" t="s">
        <v>319</v>
      </c>
      <c r="AQ31" s="657"/>
      <c r="AR31" s="657"/>
      <c r="AS31" s="657"/>
      <c r="AT31" s="662" t="s">
        <v>320</v>
      </c>
      <c r="AU31" s="212"/>
      <c r="AV31" s="212"/>
      <c r="AW31" s="212"/>
      <c r="AX31" s="596" t="s">
        <v>193</v>
      </c>
      <c r="AY31" s="597"/>
      <c r="AZ31" s="597"/>
      <c r="BA31" s="597"/>
      <c r="BB31" s="597"/>
      <c r="BC31" s="597"/>
      <c r="BD31" s="597"/>
      <c r="BE31" s="597"/>
      <c r="BF31" s="598"/>
      <c r="BG31" s="666">
        <v>99.7</v>
      </c>
      <c r="BH31" s="654"/>
      <c r="BI31" s="654"/>
      <c r="BJ31" s="654"/>
      <c r="BK31" s="654"/>
      <c r="BL31" s="654"/>
      <c r="BM31" s="605">
        <v>99.2</v>
      </c>
      <c r="BN31" s="654"/>
      <c r="BO31" s="654"/>
      <c r="BP31" s="654"/>
      <c r="BQ31" s="655"/>
      <c r="BR31" s="666">
        <v>99.6</v>
      </c>
      <c r="BS31" s="654"/>
      <c r="BT31" s="654"/>
      <c r="BU31" s="654"/>
      <c r="BV31" s="654"/>
      <c r="BW31" s="654"/>
      <c r="BX31" s="605">
        <v>99.2</v>
      </c>
      <c r="BY31" s="654"/>
      <c r="BZ31" s="654"/>
      <c r="CA31" s="654"/>
      <c r="CB31" s="655"/>
      <c r="CD31" s="648"/>
      <c r="CE31" s="649"/>
      <c r="CF31" s="607" t="s">
        <v>321</v>
      </c>
      <c r="CG31" s="608"/>
      <c r="CH31" s="608"/>
      <c r="CI31" s="608"/>
      <c r="CJ31" s="608"/>
      <c r="CK31" s="608"/>
      <c r="CL31" s="608"/>
      <c r="CM31" s="608"/>
      <c r="CN31" s="608"/>
      <c r="CO31" s="608"/>
      <c r="CP31" s="608"/>
      <c r="CQ31" s="609"/>
      <c r="CR31" s="610">
        <v>35025</v>
      </c>
      <c r="CS31" s="643"/>
      <c r="CT31" s="643"/>
      <c r="CU31" s="643"/>
      <c r="CV31" s="643"/>
      <c r="CW31" s="643"/>
      <c r="CX31" s="643"/>
      <c r="CY31" s="644"/>
      <c r="CZ31" s="615">
        <v>0.1</v>
      </c>
      <c r="DA31" s="641"/>
      <c r="DB31" s="641"/>
      <c r="DC31" s="645"/>
      <c r="DD31" s="619">
        <v>31624</v>
      </c>
      <c r="DE31" s="643"/>
      <c r="DF31" s="643"/>
      <c r="DG31" s="643"/>
      <c r="DH31" s="643"/>
      <c r="DI31" s="643"/>
      <c r="DJ31" s="643"/>
      <c r="DK31" s="644"/>
      <c r="DL31" s="619">
        <v>31624</v>
      </c>
      <c r="DM31" s="643"/>
      <c r="DN31" s="643"/>
      <c r="DO31" s="643"/>
      <c r="DP31" s="643"/>
      <c r="DQ31" s="643"/>
      <c r="DR31" s="643"/>
      <c r="DS31" s="643"/>
      <c r="DT31" s="643"/>
      <c r="DU31" s="643"/>
      <c r="DV31" s="644"/>
      <c r="DW31" s="615">
        <v>0.1</v>
      </c>
      <c r="DX31" s="641"/>
      <c r="DY31" s="641"/>
      <c r="DZ31" s="641"/>
      <c r="EA31" s="641"/>
      <c r="EB31" s="641"/>
      <c r="EC31" s="642"/>
    </row>
    <row r="32" spans="2:133" ht="11.25" customHeight="1" x14ac:dyDescent="0.15">
      <c r="B32" s="607" t="s">
        <v>322</v>
      </c>
      <c r="C32" s="608"/>
      <c r="D32" s="608"/>
      <c r="E32" s="608"/>
      <c r="F32" s="608"/>
      <c r="G32" s="608"/>
      <c r="H32" s="608"/>
      <c r="I32" s="608"/>
      <c r="J32" s="608"/>
      <c r="K32" s="608"/>
      <c r="L32" s="608"/>
      <c r="M32" s="608"/>
      <c r="N32" s="608"/>
      <c r="O32" s="608"/>
      <c r="P32" s="608"/>
      <c r="Q32" s="609"/>
      <c r="R32" s="610">
        <v>3859659</v>
      </c>
      <c r="S32" s="611"/>
      <c r="T32" s="611"/>
      <c r="U32" s="611"/>
      <c r="V32" s="611"/>
      <c r="W32" s="611"/>
      <c r="X32" s="611"/>
      <c r="Y32" s="612"/>
      <c r="Z32" s="613">
        <v>5.6</v>
      </c>
      <c r="AA32" s="613"/>
      <c r="AB32" s="613"/>
      <c r="AC32" s="613"/>
      <c r="AD32" s="614" t="s">
        <v>236</v>
      </c>
      <c r="AE32" s="614"/>
      <c r="AF32" s="614"/>
      <c r="AG32" s="614"/>
      <c r="AH32" s="614"/>
      <c r="AI32" s="614"/>
      <c r="AJ32" s="614"/>
      <c r="AK32" s="614"/>
      <c r="AL32" s="615" t="s">
        <v>133</v>
      </c>
      <c r="AM32" s="616"/>
      <c r="AN32" s="616"/>
      <c r="AO32" s="617"/>
      <c r="AP32" s="658"/>
      <c r="AQ32" s="659"/>
      <c r="AR32" s="659"/>
      <c r="AS32" s="659"/>
      <c r="AT32" s="663"/>
      <c r="AU32" s="208" t="s">
        <v>323</v>
      </c>
      <c r="AX32" s="607" t="s">
        <v>324</v>
      </c>
      <c r="AY32" s="608"/>
      <c r="AZ32" s="608"/>
      <c r="BA32" s="608"/>
      <c r="BB32" s="608"/>
      <c r="BC32" s="608"/>
      <c r="BD32" s="608"/>
      <c r="BE32" s="608"/>
      <c r="BF32" s="609"/>
      <c r="BG32" s="667">
        <v>99.5</v>
      </c>
      <c r="BH32" s="643"/>
      <c r="BI32" s="643"/>
      <c r="BJ32" s="643"/>
      <c r="BK32" s="643"/>
      <c r="BL32" s="643"/>
      <c r="BM32" s="616">
        <v>98.6</v>
      </c>
      <c r="BN32" s="643"/>
      <c r="BO32" s="643"/>
      <c r="BP32" s="643"/>
      <c r="BQ32" s="665"/>
      <c r="BR32" s="667">
        <v>99.4</v>
      </c>
      <c r="BS32" s="643"/>
      <c r="BT32" s="643"/>
      <c r="BU32" s="643"/>
      <c r="BV32" s="643"/>
      <c r="BW32" s="643"/>
      <c r="BX32" s="616">
        <v>98.4</v>
      </c>
      <c r="BY32" s="643"/>
      <c r="BZ32" s="643"/>
      <c r="CA32" s="643"/>
      <c r="CB32" s="665"/>
      <c r="CD32" s="650"/>
      <c r="CE32" s="651"/>
      <c r="CF32" s="607" t="s">
        <v>325</v>
      </c>
      <c r="CG32" s="608"/>
      <c r="CH32" s="608"/>
      <c r="CI32" s="608"/>
      <c r="CJ32" s="608"/>
      <c r="CK32" s="608"/>
      <c r="CL32" s="608"/>
      <c r="CM32" s="608"/>
      <c r="CN32" s="608"/>
      <c r="CO32" s="608"/>
      <c r="CP32" s="608"/>
      <c r="CQ32" s="609"/>
      <c r="CR32" s="610" t="s">
        <v>236</v>
      </c>
      <c r="CS32" s="611"/>
      <c r="CT32" s="611"/>
      <c r="CU32" s="611"/>
      <c r="CV32" s="611"/>
      <c r="CW32" s="611"/>
      <c r="CX32" s="611"/>
      <c r="CY32" s="612"/>
      <c r="CZ32" s="615" t="s">
        <v>236</v>
      </c>
      <c r="DA32" s="641"/>
      <c r="DB32" s="641"/>
      <c r="DC32" s="645"/>
      <c r="DD32" s="619" t="s">
        <v>236</v>
      </c>
      <c r="DE32" s="611"/>
      <c r="DF32" s="611"/>
      <c r="DG32" s="611"/>
      <c r="DH32" s="611"/>
      <c r="DI32" s="611"/>
      <c r="DJ32" s="611"/>
      <c r="DK32" s="612"/>
      <c r="DL32" s="619" t="s">
        <v>133</v>
      </c>
      <c r="DM32" s="611"/>
      <c r="DN32" s="611"/>
      <c r="DO32" s="611"/>
      <c r="DP32" s="611"/>
      <c r="DQ32" s="611"/>
      <c r="DR32" s="611"/>
      <c r="DS32" s="611"/>
      <c r="DT32" s="611"/>
      <c r="DU32" s="611"/>
      <c r="DV32" s="612"/>
      <c r="DW32" s="615" t="s">
        <v>236</v>
      </c>
      <c r="DX32" s="641"/>
      <c r="DY32" s="641"/>
      <c r="DZ32" s="641"/>
      <c r="EA32" s="641"/>
      <c r="EB32" s="641"/>
      <c r="EC32" s="642"/>
    </row>
    <row r="33" spans="2:133" ht="11.25" customHeight="1" x14ac:dyDescent="0.15">
      <c r="B33" s="607" t="s">
        <v>326</v>
      </c>
      <c r="C33" s="608"/>
      <c r="D33" s="608"/>
      <c r="E33" s="608"/>
      <c r="F33" s="608"/>
      <c r="G33" s="608"/>
      <c r="H33" s="608"/>
      <c r="I33" s="608"/>
      <c r="J33" s="608"/>
      <c r="K33" s="608"/>
      <c r="L33" s="608"/>
      <c r="M33" s="608"/>
      <c r="N33" s="608"/>
      <c r="O33" s="608"/>
      <c r="P33" s="608"/>
      <c r="Q33" s="609"/>
      <c r="R33" s="610">
        <v>166639</v>
      </c>
      <c r="S33" s="611"/>
      <c r="T33" s="611"/>
      <c r="U33" s="611"/>
      <c r="V33" s="611"/>
      <c r="W33" s="611"/>
      <c r="X33" s="611"/>
      <c r="Y33" s="612"/>
      <c r="Z33" s="613">
        <v>0.2</v>
      </c>
      <c r="AA33" s="613"/>
      <c r="AB33" s="613"/>
      <c r="AC33" s="613"/>
      <c r="AD33" s="614">
        <v>78612</v>
      </c>
      <c r="AE33" s="614"/>
      <c r="AF33" s="614"/>
      <c r="AG33" s="614"/>
      <c r="AH33" s="614"/>
      <c r="AI33" s="614"/>
      <c r="AJ33" s="614"/>
      <c r="AK33" s="614"/>
      <c r="AL33" s="615">
        <v>0.2</v>
      </c>
      <c r="AM33" s="616"/>
      <c r="AN33" s="616"/>
      <c r="AO33" s="617"/>
      <c r="AP33" s="660"/>
      <c r="AQ33" s="661"/>
      <c r="AR33" s="661"/>
      <c r="AS33" s="661"/>
      <c r="AT33" s="664"/>
      <c r="AU33" s="213"/>
      <c r="AV33" s="213"/>
      <c r="AW33" s="213"/>
      <c r="AX33" s="631" t="s">
        <v>327</v>
      </c>
      <c r="AY33" s="632"/>
      <c r="AZ33" s="632"/>
      <c r="BA33" s="632"/>
      <c r="BB33" s="632"/>
      <c r="BC33" s="632"/>
      <c r="BD33" s="632"/>
      <c r="BE33" s="632"/>
      <c r="BF33" s="633"/>
      <c r="BG33" s="668">
        <v>99.8</v>
      </c>
      <c r="BH33" s="669"/>
      <c r="BI33" s="669"/>
      <c r="BJ33" s="669"/>
      <c r="BK33" s="669"/>
      <c r="BL33" s="669"/>
      <c r="BM33" s="670">
        <v>99.7</v>
      </c>
      <c r="BN33" s="669"/>
      <c r="BO33" s="669"/>
      <c r="BP33" s="669"/>
      <c r="BQ33" s="671"/>
      <c r="BR33" s="668">
        <v>99.8</v>
      </c>
      <c r="BS33" s="669"/>
      <c r="BT33" s="669"/>
      <c r="BU33" s="669"/>
      <c r="BV33" s="669"/>
      <c r="BW33" s="669"/>
      <c r="BX33" s="670">
        <v>99.8</v>
      </c>
      <c r="BY33" s="669"/>
      <c r="BZ33" s="669"/>
      <c r="CA33" s="669"/>
      <c r="CB33" s="671"/>
      <c r="CD33" s="607" t="s">
        <v>328</v>
      </c>
      <c r="CE33" s="608"/>
      <c r="CF33" s="608"/>
      <c r="CG33" s="608"/>
      <c r="CH33" s="608"/>
      <c r="CI33" s="608"/>
      <c r="CJ33" s="608"/>
      <c r="CK33" s="608"/>
      <c r="CL33" s="608"/>
      <c r="CM33" s="608"/>
      <c r="CN33" s="608"/>
      <c r="CO33" s="608"/>
      <c r="CP33" s="608"/>
      <c r="CQ33" s="609"/>
      <c r="CR33" s="610">
        <v>28446479</v>
      </c>
      <c r="CS33" s="643"/>
      <c r="CT33" s="643"/>
      <c r="CU33" s="643"/>
      <c r="CV33" s="643"/>
      <c r="CW33" s="643"/>
      <c r="CX33" s="643"/>
      <c r="CY33" s="644"/>
      <c r="CZ33" s="615">
        <v>45.4</v>
      </c>
      <c r="DA33" s="641"/>
      <c r="DB33" s="641"/>
      <c r="DC33" s="645"/>
      <c r="DD33" s="619">
        <v>24045010</v>
      </c>
      <c r="DE33" s="643"/>
      <c r="DF33" s="643"/>
      <c r="DG33" s="643"/>
      <c r="DH33" s="643"/>
      <c r="DI33" s="643"/>
      <c r="DJ33" s="643"/>
      <c r="DK33" s="644"/>
      <c r="DL33" s="619">
        <v>17941979</v>
      </c>
      <c r="DM33" s="643"/>
      <c r="DN33" s="643"/>
      <c r="DO33" s="643"/>
      <c r="DP33" s="643"/>
      <c r="DQ33" s="643"/>
      <c r="DR33" s="643"/>
      <c r="DS33" s="643"/>
      <c r="DT33" s="643"/>
      <c r="DU33" s="643"/>
      <c r="DV33" s="644"/>
      <c r="DW33" s="615">
        <v>44.8</v>
      </c>
      <c r="DX33" s="641"/>
      <c r="DY33" s="641"/>
      <c r="DZ33" s="641"/>
      <c r="EA33" s="641"/>
      <c r="EB33" s="641"/>
      <c r="EC33" s="642"/>
    </row>
    <row r="34" spans="2:133" ht="11.25" customHeight="1" x14ac:dyDescent="0.15">
      <c r="B34" s="607" t="s">
        <v>329</v>
      </c>
      <c r="C34" s="608"/>
      <c r="D34" s="608"/>
      <c r="E34" s="608"/>
      <c r="F34" s="608"/>
      <c r="G34" s="608"/>
      <c r="H34" s="608"/>
      <c r="I34" s="608"/>
      <c r="J34" s="608"/>
      <c r="K34" s="608"/>
      <c r="L34" s="608"/>
      <c r="M34" s="608"/>
      <c r="N34" s="608"/>
      <c r="O34" s="608"/>
      <c r="P34" s="608"/>
      <c r="Q34" s="609"/>
      <c r="R34" s="610">
        <v>77394</v>
      </c>
      <c r="S34" s="611"/>
      <c r="T34" s="611"/>
      <c r="U34" s="611"/>
      <c r="V34" s="611"/>
      <c r="W34" s="611"/>
      <c r="X34" s="611"/>
      <c r="Y34" s="612"/>
      <c r="Z34" s="613">
        <v>0.1</v>
      </c>
      <c r="AA34" s="613"/>
      <c r="AB34" s="613"/>
      <c r="AC34" s="613"/>
      <c r="AD34" s="614" t="s">
        <v>133</v>
      </c>
      <c r="AE34" s="614"/>
      <c r="AF34" s="614"/>
      <c r="AG34" s="614"/>
      <c r="AH34" s="614"/>
      <c r="AI34" s="614"/>
      <c r="AJ34" s="614"/>
      <c r="AK34" s="614"/>
      <c r="AL34" s="615" t="s">
        <v>133</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330</v>
      </c>
      <c r="CE34" s="608"/>
      <c r="CF34" s="608"/>
      <c r="CG34" s="608"/>
      <c r="CH34" s="608"/>
      <c r="CI34" s="608"/>
      <c r="CJ34" s="608"/>
      <c r="CK34" s="608"/>
      <c r="CL34" s="608"/>
      <c r="CM34" s="608"/>
      <c r="CN34" s="608"/>
      <c r="CO34" s="608"/>
      <c r="CP34" s="608"/>
      <c r="CQ34" s="609"/>
      <c r="CR34" s="610">
        <v>14079029</v>
      </c>
      <c r="CS34" s="611"/>
      <c r="CT34" s="611"/>
      <c r="CU34" s="611"/>
      <c r="CV34" s="611"/>
      <c r="CW34" s="611"/>
      <c r="CX34" s="611"/>
      <c r="CY34" s="612"/>
      <c r="CZ34" s="615">
        <v>22.5</v>
      </c>
      <c r="DA34" s="641"/>
      <c r="DB34" s="641"/>
      <c r="DC34" s="645"/>
      <c r="DD34" s="619">
        <v>11161827</v>
      </c>
      <c r="DE34" s="611"/>
      <c r="DF34" s="611"/>
      <c r="DG34" s="611"/>
      <c r="DH34" s="611"/>
      <c r="DI34" s="611"/>
      <c r="DJ34" s="611"/>
      <c r="DK34" s="612"/>
      <c r="DL34" s="619">
        <v>10198275</v>
      </c>
      <c r="DM34" s="611"/>
      <c r="DN34" s="611"/>
      <c r="DO34" s="611"/>
      <c r="DP34" s="611"/>
      <c r="DQ34" s="611"/>
      <c r="DR34" s="611"/>
      <c r="DS34" s="611"/>
      <c r="DT34" s="611"/>
      <c r="DU34" s="611"/>
      <c r="DV34" s="612"/>
      <c r="DW34" s="615">
        <v>25.4</v>
      </c>
      <c r="DX34" s="641"/>
      <c r="DY34" s="641"/>
      <c r="DZ34" s="641"/>
      <c r="EA34" s="641"/>
      <c r="EB34" s="641"/>
      <c r="EC34" s="642"/>
    </row>
    <row r="35" spans="2:133" ht="11.25" customHeight="1" x14ac:dyDescent="0.15">
      <c r="B35" s="607" t="s">
        <v>331</v>
      </c>
      <c r="C35" s="608"/>
      <c r="D35" s="608"/>
      <c r="E35" s="608"/>
      <c r="F35" s="608"/>
      <c r="G35" s="608"/>
      <c r="H35" s="608"/>
      <c r="I35" s="608"/>
      <c r="J35" s="608"/>
      <c r="K35" s="608"/>
      <c r="L35" s="608"/>
      <c r="M35" s="608"/>
      <c r="N35" s="608"/>
      <c r="O35" s="608"/>
      <c r="P35" s="608"/>
      <c r="Q35" s="609"/>
      <c r="R35" s="610">
        <v>1327200</v>
      </c>
      <c r="S35" s="611"/>
      <c r="T35" s="611"/>
      <c r="U35" s="611"/>
      <c r="V35" s="611"/>
      <c r="W35" s="611"/>
      <c r="X35" s="611"/>
      <c r="Y35" s="612"/>
      <c r="Z35" s="613">
        <v>1.9</v>
      </c>
      <c r="AA35" s="613"/>
      <c r="AB35" s="613"/>
      <c r="AC35" s="613"/>
      <c r="AD35" s="614" t="s">
        <v>236</v>
      </c>
      <c r="AE35" s="614"/>
      <c r="AF35" s="614"/>
      <c r="AG35" s="614"/>
      <c r="AH35" s="614"/>
      <c r="AI35" s="614"/>
      <c r="AJ35" s="614"/>
      <c r="AK35" s="614"/>
      <c r="AL35" s="615" t="s">
        <v>236</v>
      </c>
      <c r="AM35" s="616"/>
      <c r="AN35" s="616"/>
      <c r="AO35" s="617"/>
      <c r="AP35" s="218"/>
      <c r="AQ35" s="592" t="s">
        <v>332</v>
      </c>
      <c r="AR35" s="593"/>
      <c r="AS35" s="593"/>
      <c r="AT35" s="593"/>
      <c r="AU35" s="593"/>
      <c r="AV35" s="593"/>
      <c r="AW35" s="593"/>
      <c r="AX35" s="593"/>
      <c r="AY35" s="593"/>
      <c r="AZ35" s="593"/>
      <c r="BA35" s="593"/>
      <c r="BB35" s="593"/>
      <c r="BC35" s="593"/>
      <c r="BD35" s="593"/>
      <c r="BE35" s="593"/>
      <c r="BF35" s="594"/>
      <c r="BG35" s="592" t="s">
        <v>333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334</v>
      </c>
      <c r="CE35" s="608"/>
      <c r="CF35" s="608"/>
      <c r="CG35" s="608"/>
      <c r="CH35" s="608"/>
      <c r="CI35" s="608"/>
      <c r="CJ35" s="608"/>
      <c r="CK35" s="608"/>
      <c r="CL35" s="608"/>
      <c r="CM35" s="608"/>
      <c r="CN35" s="608"/>
      <c r="CO35" s="608"/>
      <c r="CP35" s="608"/>
      <c r="CQ35" s="609"/>
      <c r="CR35" s="610">
        <v>757985</v>
      </c>
      <c r="CS35" s="643"/>
      <c r="CT35" s="643"/>
      <c r="CU35" s="643"/>
      <c r="CV35" s="643"/>
      <c r="CW35" s="643"/>
      <c r="CX35" s="643"/>
      <c r="CY35" s="644"/>
      <c r="CZ35" s="615">
        <v>1.2</v>
      </c>
      <c r="DA35" s="641"/>
      <c r="DB35" s="641"/>
      <c r="DC35" s="645"/>
      <c r="DD35" s="619">
        <v>538969</v>
      </c>
      <c r="DE35" s="643"/>
      <c r="DF35" s="643"/>
      <c r="DG35" s="643"/>
      <c r="DH35" s="643"/>
      <c r="DI35" s="643"/>
      <c r="DJ35" s="643"/>
      <c r="DK35" s="644"/>
      <c r="DL35" s="619">
        <v>535339</v>
      </c>
      <c r="DM35" s="643"/>
      <c r="DN35" s="643"/>
      <c r="DO35" s="643"/>
      <c r="DP35" s="643"/>
      <c r="DQ35" s="643"/>
      <c r="DR35" s="643"/>
      <c r="DS35" s="643"/>
      <c r="DT35" s="643"/>
      <c r="DU35" s="643"/>
      <c r="DV35" s="644"/>
      <c r="DW35" s="615">
        <v>1.3</v>
      </c>
      <c r="DX35" s="641"/>
      <c r="DY35" s="641"/>
      <c r="DZ35" s="641"/>
      <c r="EA35" s="641"/>
      <c r="EB35" s="641"/>
      <c r="EC35" s="642"/>
    </row>
    <row r="36" spans="2:133" ht="11.25" customHeight="1" x14ac:dyDescent="0.15">
      <c r="B36" s="607" t="s">
        <v>335</v>
      </c>
      <c r="C36" s="608"/>
      <c r="D36" s="608"/>
      <c r="E36" s="608"/>
      <c r="F36" s="608"/>
      <c r="G36" s="608"/>
      <c r="H36" s="608"/>
      <c r="I36" s="608"/>
      <c r="J36" s="608"/>
      <c r="K36" s="608"/>
      <c r="L36" s="608"/>
      <c r="M36" s="608"/>
      <c r="N36" s="608"/>
      <c r="O36" s="608"/>
      <c r="P36" s="608"/>
      <c r="Q36" s="609"/>
      <c r="R36" s="610">
        <v>7601031</v>
      </c>
      <c r="S36" s="611"/>
      <c r="T36" s="611"/>
      <c r="U36" s="611"/>
      <c r="V36" s="611"/>
      <c r="W36" s="611"/>
      <c r="X36" s="611"/>
      <c r="Y36" s="612"/>
      <c r="Z36" s="613">
        <v>11</v>
      </c>
      <c r="AA36" s="613"/>
      <c r="AB36" s="613"/>
      <c r="AC36" s="613"/>
      <c r="AD36" s="614" t="s">
        <v>133</v>
      </c>
      <c r="AE36" s="614"/>
      <c r="AF36" s="614"/>
      <c r="AG36" s="614"/>
      <c r="AH36" s="614"/>
      <c r="AI36" s="614"/>
      <c r="AJ36" s="614"/>
      <c r="AK36" s="614"/>
      <c r="AL36" s="615" t="s">
        <v>133</v>
      </c>
      <c r="AM36" s="616"/>
      <c r="AN36" s="616"/>
      <c r="AO36" s="617"/>
      <c r="AP36" s="218"/>
      <c r="AQ36" s="676" t="s">
        <v>336</v>
      </c>
      <c r="AR36" s="677"/>
      <c r="AS36" s="677"/>
      <c r="AT36" s="677"/>
      <c r="AU36" s="677"/>
      <c r="AV36" s="677"/>
      <c r="AW36" s="677"/>
      <c r="AX36" s="677"/>
      <c r="AY36" s="678"/>
      <c r="AZ36" s="599">
        <v>5891070</v>
      </c>
      <c r="BA36" s="600"/>
      <c r="BB36" s="600"/>
      <c r="BC36" s="600"/>
      <c r="BD36" s="600"/>
      <c r="BE36" s="600"/>
      <c r="BF36" s="672"/>
      <c r="BG36" s="596" t="s">
        <v>337</v>
      </c>
      <c r="BH36" s="597"/>
      <c r="BI36" s="597"/>
      <c r="BJ36" s="597"/>
      <c r="BK36" s="597"/>
      <c r="BL36" s="597"/>
      <c r="BM36" s="597"/>
      <c r="BN36" s="597"/>
      <c r="BO36" s="597"/>
      <c r="BP36" s="597"/>
      <c r="BQ36" s="597"/>
      <c r="BR36" s="597"/>
      <c r="BS36" s="597"/>
      <c r="BT36" s="597"/>
      <c r="BU36" s="598"/>
      <c r="BV36" s="599">
        <v>319299</v>
      </c>
      <c r="BW36" s="600"/>
      <c r="BX36" s="600"/>
      <c r="BY36" s="600"/>
      <c r="BZ36" s="600"/>
      <c r="CA36" s="600"/>
      <c r="CB36" s="672"/>
      <c r="CD36" s="607" t="s">
        <v>338</v>
      </c>
      <c r="CE36" s="608"/>
      <c r="CF36" s="608"/>
      <c r="CG36" s="608"/>
      <c r="CH36" s="608"/>
      <c r="CI36" s="608"/>
      <c r="CJ36" s="608"/>
      <c r="CK36" s="608"/>
      <c r="CL36" s="608"/>
      <c r="CM36" s="608"/>
      <c r="CN36" s="608"/>
      <c r="CO36" s="608"/>
      <c r="CP36" s="608"/>
      <c r="CQ36" s="609"/>
      <c r="CR36" s="610">
        <v>6314409</v>
      </c>
      <c r="CS36" s="611"/>
      <c r="CT36" s="611"/>
      <c r="CU36" s="611"/>
      <c r="CV36" s="611"/>
      <c r="CW36" s="611"/>
      <c r="CX36" s="611"/>
      <c r="CY36" s="612"/>
      <c r="CZ36" s="615">
        <v>10.1</v>
      </c>
      <c r="DA36" s="641"/>
      <c r="DB36" s="641"/>
      <c r="DC36" s="645"/>
      <c r="DD36" s="619">
        <v>6089783</v>
      </c>
      <c r="DE36" s="611"/>
      <c r="DF36" s="611"/>
      <c r="DG36" s="611"/>
      <c r="DH36" s="611"/>
      <c r="DI36" s="611"/>
      <c r="DJ36" s="611"/>
      <c r="DK36" s="612"/>
      <c r="DL36" s="619">
        <v>3813025</v>
      </c>
      <c r="DM36" s="611"/>
      <c r="DN36" s="611"/>
      <c r="DO36" s="611"/>
      <c r="DP36" s="611"/>
      <c r="DQ36" s="611"/>
      <c r="DR36" s="611"/>
      <c r="DS36" s="611"/>
      <c r="DT36" s="611"/>
      <c r="DU36" s="611"/>
      <c r="DV36" s="612"/>
      <c r="DW36" s="615">
        <v>9.5</v>
      </c>
      <c r="DX36" s="641"/>
      <c r="DY36" s="641"/>
      <c r="DZ36" s="641"/>
      <c r="EA36" s="641"/>
      <c r="EB36" s="641"/>
      <c r="EC36" s="642"/>
    </row>
    <row r="37" spans="2:133" ht="11.25" customHeight="1" x14ac:dyDescent="0.15">
      <c r="B37" s="607" t="s">
        <v>339</v>
      </c>
      <c r="C37" s="608"/>
      <c r="D37" s="608"/>
      <c r="E37" s="608"/>
      <c r="F37" s="608"/>
      <c r="G37" s="608"/>
      <c r="H37" s="608"/>
      <c r="I37" s="608"/>
      <c r="J37" s="608"/>
      <c r="K37" s="608"/>
      <c r="L37" s="608"/>
      <c r="M37" s="608"/>
      <c r="N37" s="608"/>
      <c r="O37" s="608"/>
      <c r="P37" s="608"/>
      <c r="Q37" s="609"/>
      <c r="R37" s="610">
        <v>1951993</v>
      </c>
      <c r="S37" s="611"/>
      <c r="T37" s="611"/>
      <c r="U37" s="611"/>
      <c r="V37" s="611"/>
      <c r="W37" s="611"/>
      <c r="X37" s="611"/>
      <c r="Y37" s="612"/>
      <c r="Z37" s="613">
        <v>2.8</v>
      </c>
      <c r="AA37" s="613"/>
      <c r="AB37" s="613"/>
      <c r="AC37" s="613"/>
      <c r="AD37" s="614">
        <v>23074</v>
      </c>
      <c r="AE37" s="614"/>
      <c r="AF37" s="614"/>
      <c r="AG37" s="614"/>
      <c r="AH37" s="614"/>
      <c r="AI37" s="614"/>
      <c r="AJ37" s="614"/>
      <c r="AK37" s="614"/>
      <c r="AL37" s="615">
        <v>0.1</v>
      </c>
      <c r="AM37" s="616"/>
      <c r="AN37" s="616"/>
      <c r="AO37" s="617"/>
      <c r="AQ37" s="673" t="s">
        <v>340</v>
      </c>
      <c r="AR37" s="674"/>
      <c r="AS37" s="674"/>
      <c r="AT37" s="674"/>
      <c r="AU37" s="674"/>
      <c r="AV37" s="674"/>
      <c r="AW37" s="674"/>
      <c r="AX37" s="674"/>
      <c r="AY37" s="675"/>
      <c r="AZ37" s="610">
        <v>1563846</v>
      </c>
      <c r="BA37" s="611"/>
      <c r="BB37" s="611"/>
      <c r="BC37" s="611"/>
      <c r="BD37" s="643"/>
      <c r="BE37" s="643"/>
      <c r="BF37" s="665"/>
      <c r="BG37" s="607" t="s">
        <v>341</v>
      </c>
      <c r="BH37" s="608"/>
      <c r="BI37" s="608"/>
      <c r="BJ37" s="608"/>
      <c r="BK37" s="608"/>
      <c r="BL37" s="608"/>
      <c r="BM37" s="608"/>
      <c r="BN37" s="608"/>
      <c r="BO37" s="608"/>
      <c r="BP37" s="608"/>
      <c r="BQ37" s="608"/>
      <c r="BR37" s="608"/>
      <c r="BS37" s="608"/>
      <c r="BT37" s="608"/>
      <c r="BU37" s="609"/>
      <c r="BV37" s="610">
        <v>38653</v>
      </c>
      <c r="BW37" s="611"/>
      <c r="BX37" s="611"/>
      <c r="BY37" s="611"/>
      <c r="BZ37" s="611"/>
      <c r="CA37" s="611"/>
      <c r="CB37" s="620"/>
      <c r="CD37" s="607" t="s">
        <v>342</v>
      </c>
      <c r="CE37" s="608"/>
      <c r="CF37" s="608"/>
      <c r="CG37" s="608"/>
      <c r="CH37" s="608"/>
      <c r="CI37" s="608"/>
      <c r="CJ37" s="608"/>
      <c r="CK37" s="608"/>
      <c r="CL37" s="608"/>
      <c r="CM37" s="608"/>
      <c r="CN37" s="608"/>
      <c r="CO37" s="608"/>
      <c r="CP37" s="608"/>
      <c r="CQ37" s="609"/>
      <c r="CR37" s="610">
        <v>2558674</v>
      </c>
      <c r="CS37" s="643"/>
      <c r="CT37" s="643"/>
      <c r="CU37" s="643"/>
      <c r="CV37" s="643"/>
      <c r="CW37" s="643"/>
      <c r="CX37" s="643"/>
      <c r="CY37" s="644"/>
      <c r="CZ37" s="615">
        <v>4.0999999999999996</v>
      </c>
      <c r="DA37" s="641"/>
      <c r="DB37" s="641"/>
      <c r="DC37" s="645"/>
      <c r="DD37" s="619">
        <v>2548345</v>
      </c>
      <c r="DE37" s="643"/>
      <c r="DF37" s="643"/>
      <c r="DG37" s="643"/>
      <c r="DH37" s="643"/>
      <c r="DI37" s="643"/>
      <c r="DJ37" s="643"/>
      <c r="DK37" s="644"/>
      <c r="DL37" s="619">
        <v>1958812</v>
      </c>
      <c r="DM37" s="643"/>
      <c r="DN37" s="643"/>
      <c r="DO37" s="643"/>
      <c r="DP37" s="643"/>
      <c r="DQ37" s="643"/>
      <c r="DR37" s="643"/>
      <c r="DS37" s="643"/>
      <c r="DT37" s="643"/>
      <c r="DU37" s="643"/>
      <c r="DV37" s="644"/>
      <c r="DW37" s="615">
        <v>4.9000000000000004</v>
      </c>
      <c r="DX37" s="641"/>
      <c r="DY37" s="641"/>
      <c r="DZ37" s="641"/>
      <c r="EA37" s="641"/>
      <c r="EB37" s="641"/>
      <c r="EC37" s="642"/>
    </row>
    <row r="38" spans="2:133" ht="11.25" customHeight="1" x14ac:dyDescent="0.15">
      <c r="B38" s="607" t="s">
        <v>343</v>
      </c>
      <c r="C38" s="608"/>
      <c r="D38" s="608"/>
      <c r="E38" s="608"/>
      <c r="F38" s="608"/>
      <c r="G38" s="608"/>
      <c r="H38" s="608"/>
      <c r="I38" s="608"/>
      <c r="J38" s="608"/>
      <c r="K38" s="608"/>
      <c r="L38" s="608"/>
      <c r="M38" s="608"/>
      <c r="N38" s="608"/>
      <c r="O38" s="608"/>
      <c r="P38" s="608"/>
      <c r="Q38" s="609"/>
      <c r="R38" s="610">
        <v>1372900</v>
      </c>
      <c r="S38" s="611"/>
      <c r="T38" s="611"/>
      <c r="U38" s="611"/>
      <c r="V38" s="611"/>
      <c r="W38" s="611"/>
      <c r="X38" s="611"/>
      <c r="Y38" s="612"/>
      <c r="Z38" s="613">
        <v>2</v>
      </c>
      <c r="AA38" s="613"/>
      <c r="AB38" s="613"/>
      <c r="AC38" s="613"/>
      <c r="AD38" s="614" t="s">
        <v>133</v>
      </c>
      <c r="AE38" s="614"/>
      <c r="AF38" s="614"/>
      <c r="AG38" s="614"/>
      <c r="AH38" s="614"/>
      <c r="AI38" s="614"/>
      <c r="AJ38" s="614"/>
      <c r="AK38" s="614"/>
      <c r="AL38" s="615" t="s">
        <v>133</v>
      </c>
      <c r="AM38" s="616"/>
      <c r="AN38" s="616"/>
      <c r="AO38" s="617"/>
      <c r="AQ38" s="673" t="s">
        <v>344</v>
      </c>
      <c r="AR38" s="674"/>
      <c r="AS38" s="674"/>
      <c r="AT38" s="674"/>
      <c r="AU38" s="674"/>
      <c r="AV38" s="674"/>
      <c r="AW38" s="674"/>
      <c r="AX38" s="674"/>
      <c r="AY38" s="675"/>
      <c r="AZ38" s="610">
        <v>439949</v>
      </c>
      <c r="BA38" s="611"/>
      <c r="BB38" s="611"/>
      <c r="BC38" s="611"/>
      <c r="BD38" s="643"/>
      <c r="BE38" s="643"/>
      <c r="BF38" s="665"/>
      <c r="BG38" s="607" t="s">
        <v>345</v>
      </c>
      <c r="BH38" s="608"/>
      <c r="BI38" s="608"/>
      <c r="BJ38" s="608"/>
      <c r="BK38" s="608"/>
      <c r="BL38" s="608"/>
      <c r="BM38" s="608"/>
      <c r="BN38" s="608"/>
      <c r="BO38" s="608"/>
      <c r="BP38" s="608"/>
      <c r="BQ38" s="608"/>
      <c r="BR38" s="608"/>
      <c r="BS38" s="608"/>
      <c r="BT38" s="608"/>
      <c r="BU38" s="609"/>
      <c r="BV38" s="610">
        <v>14923</v>
      </c>
      <c r="BW38" s="611"/>
      <c r="BX38" s="611"/>
      <c r="BY38" s="611"/>
      <c r="BZ38" s="611"/>
      <c r="CA38" s="611"/>
      <c r="CB38" s="620"/>
      <c r="CD38" s="607" t="s">
        <v>346</v>
      </c>
      <c r="CE38" s="608"/>
      <c r="CF38" s="608"/>
      <c r="CG38" s="608"/>
      <c r="CH38" s="608"/>
      <c r="CI38" s="608"/>
      <c r="CJ38" s="608"/>
      <c r="CK38" s="608"/>
      <c r="CL38" s="608"/>
      <c r="CM38" s="608"/>
      <c r="CN38" s="608"/>
      <c r="CO38" s="608"/>
      <c r="CP38" s="608"/>
      <c r="CQ38" s="609"/>
      <c r="CR38" s="610">
        <v>3887275</v>
      </c>
      <c r="CS38" s="611"/>
      <c r="CT38" s="611"/>
      <c r="CU38" s="611"/>
      <c r="CV38" s="611"/>
      <c r="CW38" s="611"/>
      <c r="CX38" s="611"/>
      <c r="CY38" s="612"/>
      <c r="CZ38" s="615">
        <v>6.2</v>
      </c>
      <c r="DA38" s="641"/>
      <c r="DB38" s="641"/>
      <c r="DC38" s="645"/>
      <c r="DD38" s="619">
        <v>3341969</v>
      </c>
      <c r="DE38" s="611"/>
      <c r="DF38" s="611"/>
      <c r="DG38" s="611"/>
      <c r="DH38" s="611"/>
      <c r="DI38" s="611"/>
      <c r="DJ38" s="611"/>
      <c r="DK38" s="612"/>
      <c r="DL38" s="619">
        <v>2735127</v>
      </c>
      <c r="DM38" s="611"/>
      <c r="DN38" s="611"/>
      <c r="DO38" s="611"/>
      <c r="DP38" s="611"/>
      <c r="DQ38" s="611"/>
      <c r="DR38" s="611"/>
      <c r="DS38" s="611"/>
      <c r="DT38" s="611"/>
      <c r="DU38" s="611"/>
      <c r="DV38" s="612"/>
      <c r="DW38" s="615">
        <v>6.8</v>
      </c>
      <c r="DX38" s="641"/>
      <c r="DY38" s="641"/>
      <c r="DZ38" s="641"/>
      <c r="EA38" s="641"/>
      <c r="EB38" s="641"/>
      <c r="EC38" s="642"/>
    </row>
    <row r="39" spans="2:133" ht="11.25" customHeight="1" x14ac:dyDescent="0.15">
      <c r="B39" s="607" t="s">
        <v>347</v>
      </c>
      <c r="C39" s="608"/>
      <c r="D39" s="608"/>
      <c r="E39" s="608"/>
      <c r="F39" s="608"/>
      <c r="G39" s="608"/>
      <c r="H39" s="608"/>
      <c r="I39" s="608"/>
      <c r="J39" s="608"/>
      <c r="K39" s="608"/>
      <c r="L39" s="608"/>
      <c r="M39" s="608"/>
      <c r="N39" s="608"/>
      <c r="O39" s="608"/>
      <c r="P39" s="608"/>
      <c r="Q39" s="609"/>
      <c r="R39" s="610" t="s">
        <v>133</v>
      </c>
      <c r="S39" s="611"/>
      <c r="T39" s="611"/>
      <c r="U39" s="611"/>
      <c r="V39" s="611"/>
      <c r="W39" s="611"/>
      <c r="X39" s="611"/>
      <c r="Y39" s="612"/>
      <c r="Z39" s="613" t="s">
        <v>236</v>
      </c>
      <c r="AA39" s="613"/>
      <c r="AB39" s="613"/>
      <c r="AC39" s="613"/>
      <c r="AD39" s="614" t="s">
        <v>236</v>
      </c>
      <c r="AE39" s="614"/>
      <c r="AF39" s="614"/>
      <c r="AG39" s="614"/>
      <c r="AH39" s="614"/>
      <c r="AI39" s="614"/>
      <c r="AJ39" s="614"/>
      <c r="AK39" s="614"/>
      <c r="AL39" s="615" t="s">
        <v>236</v>
      </c>
      <c r="AM39" s="616"/>
      <c r="AN39" s="616"/>
      <c r="AO39" s="617"/>
      <c r="AQ39" s="673" t="s">
        <v>348</v>
      </c>
      <c r="AR39" s="674"/>
      <c r="AS39" s="674"/>
      <c r="AT39" s="674"/>
      <c r="AU39" s="674"/>
      <c r="AV39" s="674"/>
      <c r="AW39" s="674"/>
      <c r="AX39" s="674"/>
      <c r="AY39" s="675"/>
      <c r="AZ39" s="610">
        <v>144000</v>
      </c>
      <c r="BA39" s="611"/>
      <c r="BB39" s="611"/>
      <c r="BC39" s="611"/>
      <c r="BD39" s="643"/>
      <c r="BE39" s="643"/>
      <c r="BF39" s="665"/>
      <c r="BG39" s="607" t="s">
        <v>349</v>
      </c>
      <c r="BH39" s="608"/>
      <c r="BI39" s="608"/>
      <c r="BJ39" s="608"/>
      <c r="BK39" s="608"/>
      <c r="BL39" s="608"/>
      <c r="BM39" s="608"/>
      <c r="BN39" s="608"/>
      <c r="BO39" s="608"/>
      <c r="BP39" s="608"/>
      <c r="BQ39" s="608"/>
      <c r="BR39" s="608"/>
      <c r="BS39" s="608"/>
      <c r="BT39" s="608"/>
      <c r="BU39" s="609"/>
      <c r="BV39" s="610">
        <v>22721</v>
      </c>
      <c r="BW39" s="611"/>
      <c r="BX39" s="611"/>
      <c r="BY39" s="611"/>
      <c r="BZ39" s="611"/>
      <c r="CA39" s="611"/>
      <c r="CB39" s="620"/>
      <c r="CD39" s="607" t="s">
        <v>350</v>
      </c>
      <c r="CE39" s="608"/>
      <c r="CF39" s="608"/>
      <c r="CG39" s="608"/>
      <c r="CH39" s="608"/>
      <c r="CI39" s="608"/>
      <c r="CJ39" s="608"/>
      <c r="CK39" s="608"/>
      <c r="CL39" s="608"/>
      <c r="CM39" s="608"/>
      <c r="CN39" s="608"/>
      <c r="CO39" s="608"/>
      <c r="CP39" s="608"/>
      <c r="CQ39" s="609"/>
      <c r="CR39" s="610">
        <v>1985040</v>
      </c>
      <c r="CS39" s="643"/>
      <c r="CT39" s="643"/>
      <c r="CU39" s="643"/>
      <c r="CV39" s="643"/>
      <c r="CW39" s="643"/>
      <c r="CX39" s="643"/>
      <c r="CY39" s="644"/>
      <c r="CZ39" s="615">
        <v>3.2</v>
      </c>
      <c r="DA39" s="641"/>
      <c r="DB39" s="641"/>
      <c r="DC39" s="645"/>
      <c r="DD39" s="619">
        <v>1952421</v>
      </c>
      <c r="DE39" s="643"/>
      <c r="DF39" s="643"/>
      <c r="DG39" s="643"/>
      <c r="DH39" s="643"/>
      <c r="DI39" s="643"/>
      <c r="DJ39" s="643"/>
      <c r="DK39" s="644"/>
      <c r="DL39" s="619" t="s">
        <v>236</v>
      </c>
      <c r="DM39" s="643"/>
      <c r="DN39" s="643"/>
      <c r="DO39" s="643"/>
      <c r="DP39" s="643"/>
      <c r="DQ39" s="643"/>
      <c r="DR39" s="643"/>
      <c r="DS39" s="643"/>
      <c r="DT39" s="643"/>
      <c r="DU39" s="643"/>
      <c r="DV39" s="644"/>
      <c r="DW39" s="615" t="s">
        <v>133</v>
      </c>
      <c r="DX39" s="641"/>
      <c r="DY39" s="641"/>
      <c r="DZ39" s="641"/>
      <c r="EA39" s="641"/>
      <c r="EB39" s="641"/>
      <c r="EC39" s="642"/>
    </row>
    <row r="40" spans="2:133" ht="11.25" customHeight="1" x14ac:dyDescent="0.15">
      <c r="B40" s="607" t="s">
        <v>351</v>
      </c>
      <c r="C40" s="608"/>
      <c r="D40" s="608"/>
      <c r="E40" s="608"/>
      <c r="F40" s="608"/>
      <c r="G40" s="608"/>
      <c r="H40" s="608"/>
      <c r="I40" s="608"/>
      <c r="J40" s="608"/>
      <c r="K40" s="608"/>
      <c r="L40" s="608"/>
      <c r="M40" s="608"/>
      <c r="N40" s="608"/>
      <c r="O40" s="608"/>
      <c r="P40" s="608"/>
      <c r="Q40" s="609"/>
      <c r="R40" s="610" t="s">
        <v>236</v>
      </c>
      <c r="S40" s="611"/>
      <c r="T40" s="611"/>
      <c r="U40" s="611"/>
      <c r="V40" s="611"/>
      <c r="W40" s="611"/>
      <c r="X40" s="611"/>
      <c r="Y40" s="612"/>
      <c r="Z40" s="613" t="s">
        <v>236</v>
      </c>
      <c r="AA40" s="613"/>
      <c r="AB40" s="613"/>
      <c r="AC40" s="613"/>
      <c r="AD40" s="614" t="s">
        <v>236</v>
      </c>
      <c r="AE40" s="614"/>
      <c r="AF40" s="614"/>
      <c r="AG40" s="614"/>
      <c r="AH40" s="614"/>
      <c r="AI40" s="614"/>
      <c r="AJ40" s="614"/>
      <c r="AK40" s="614"/>
      <c r="AL40" s="615" t="s">
        <v>133</v>
      </c>
      <c r="AM40" s="616"/>
      <c r="AN40" s="616"/>
      <c r="AO40" s="617"/>
      <c r="AQ40" s="673" t="s">
        <v>352</v>
      </c>
      <c r="AR40" s="674"/>
      <c r="AS40" s="674"/>
      <c r="AT40" s="674"/>
      <c r="AU40" s="674"/>
      <c r="AV40" s="674"/>
      <c r="AW40" s="674"/>
      <c r="AX40" s="674"/>
      <c r="AY40" s="675"/>
      <c r="AZ40" s="610" t="s">
        <v>133</v>
      </c>
      <c r="BA40" s="611"/>
      <c r="BB40" s="611"/>
      <c r="BC40" s="611"/>
      <c r="BD40" s="643"/>
      <c r="BE40" s="643"/>
      <c r="BF40" s="665"/>
      <c r="BG40" s="658" t="s">
        <v>353</v>
      </c>
      <c r="BH40" s="659"/>
      <c r="BI40" s="659"/>
      <c r="BJ40" s="659"/>
      <c r="BK40" s="659"/>
      <c r="BL40" s="214"/>
      <c r="BM40" s="608" t="s">
        <v>354</v>
      </c>
      <c r="BN40" s="608"/>
      <c r="BO40" s="608"/>
      <c r="BP40" s="608"/>
      <c r="BQ40" s="608"/>
      <c r="BR40" s="608"/>
      <c r="BS40" s="608"/>
      <c r="BT40" s="608"/>
      <c r="BU40" s="609"/>
      <c r="BV40" s="610">
        <v>106</v>
      </c>
      <c r="BW40" s="611"/>
      <c r="BX40" s="611"/>
      <c r="BY40" s="611"/>
      <c r="BZ40" s="611"/>
      <c r="CA40" s="611"/>
      <c r="CB40" s="620"/>
      <c r="CD40" s="607" t="s">
        <v>355</v>
      </c>
      <c r="CE40" s="608"/>
      <c r="CF40" s="608"/>
      <c r="CG40" s="608"/>
      <c r="CH40" s="608"/>
      <c r="CI40" s="608"/>
      <c r="CJ40" s="608"/>
      <c r="CK40" s="608"/>
      <c r="CL40" s="608"/>
      <c r="CM40" s="608"/>
      <c r="CN40" s="608"/>
      <c r="CO40" s="608"/>
      <c r="CP40" s="608"/>
      <c r="CQ40" s="609"/>
      <c r="CR40" s="610">
        <v>1422741</v>
      </c>
      <c r="CS40" s="611"/>
      <c r="CT40" s="611"/>
      <c r="CU40" s="611"/>
      <c r="CV40" s="611"/>
      <c r="CW40" s="611"/>
      <c r="CX40" s="611"/>
      <c r="CY40" s="612"/>
      <c r="CZ40" s="615">
        <v>2.2999999999999998</v>
      </c>
      <c r="DA40" s="641"/>
      <c r="DB40" s="641"/>
      <c r="DC40" s="645"/>
      <c r="DD40" s="619">
        <v>960041</v>
      </c>
      <c r="DE40" s="611"/>
      <c r="DF40" s="611"/>
      <c r="DG40" s="611"/>
      <c r="DH40" s="611"/>
      <c r="DI40" s="611"/>
      <c r="DJ40" s="611"/>
      <c r="DK40" s="612"/>
      <c r="DL40" s="619">
        <v>660213</v>
      </c>
      <c r="DM40" s="611"/>
      <c r="DN40" s="611"/>
      <c r="DO40" s="611"/>
      <c r="DP40" s="611"/>
      <c r="DQ40" s="611"/>
      <c r="DR40" s="611"/>
      <c r="DS40" s="611"/>
      <c r="DT40" s="611"/>
      <c r="DU40" s="611"/>
      <c r="DV40" s="612"/>
      <c r="DW40" s="615">
        <v>1.6</v>
      </c>
      <c r="DX40" s="641"/>
      <c r="DY40" s="641"/>
      <c r="DZ40" s="641"/>
      <c r="EA40" s="641"/>
      <c r="EB40" s="641"/>
      <c r="EC40" s="642"/>
    </row>
    <row r="41" spans="2:133" ht="11.25" customHeight="1" x14ac:dyDescent="0.15">
      <c r="B41" s="631" t="s">
        <v>356</v>
      </c>
      <c r="C41" s="632"/>
      <c r="D41" s="632"/>
      <c r="E41" s="632"/>
      <c r="F41" s="632"/>
      <c r="G41" s="632"/>
      <c r="H41" s="632"/>
      <c r="I41" s="632"/>
      <c r="J41" s="632"/>
      <c r="K41" s="632"/>
      <c r="L41" s="632"/>
      <c r="M41" s="632"/>
      <c r="N41" s="632"/>
      <c r="O41" s="632"/>
      <c r="P41" s="632"/>
      <c r="Q41" s="633"/>
      <c r="R41" s="682">
        <v>69293393</v>
      </c>
      <c r="S41" s="683"/>
      <c r="T41" s="683"/>
      <c r="U41" s="683"/>
      <c r="V41" s="683"/>
      <c r="W41" s="683"/>
      <c r="X41" s="683"/>
      <c r="Y41" s="687"/>
      <c r="Z41" s="688">
        <v>100</v>
      </c>
      <c r="AA41" s="688"/>
      <c r="AB41" s="688"/>
      <c r="AC41" s="688"/>
      <c r="AD41" s="689">
        <v>40085616</v>
      </c>
      <c r="AE41" s="689"/>
      <c r="AF41" s="689"/>
      <c r="AG41" s="689"/>
      <c r="AH41" s="689"/>
      <c r="AI41" s="689"/>
      <c r="AJ41" s="689"/>
      <c r="AK41" s="689"/>
      <c r="AL41" s="690">
        <v>100</v>
      </c>
      <c r="AM41" s="670"/>
      <c r="AN41" s="670"/>
      <c r="AO41" s="691"/>
      <c r="AQ41" s="673" t="s">
        <v>357</v>
      </c>
      <c r="AR41" s="674"/>
      <c r="AS41" s="674"/>
      <c r="AT41" s="674"/>
      <c r="AU41" s="674"/>
      <c r="AV41" s="674"/>
      <c r="AW41" s="674"/>
      <c r="AX41" s="674"/>
      <c r="AY41" s="675"/>
      <c r="AZ41" s="610">
        <v>847876</v>
      </c>
      <c r="BA41" s="611"/>
      <c r="BB41" s="611"/>
      <c r="BC41" s="611"/>
      <c r="BD41" s="643"/>
      <c r="BE41" s="643"/>
      <c r="BF41" s="665"/>
      <c r="BG41" s="658"/>
      <c r="BH41" s="659"/>
      <c r="BI41" s="659"/>
      <c r="BJ41" s="659"/>
      <c r="BK41" s="659"/>
      <c r="BL41" s="214"/>
      <c r="BM41" s="608" t="s">
        <v>358</v>
      </c>
      <c r="BN41" s="608"/>
      <c r="BO41" s="608"/>
      <c r="BP41" s="608"/>
      <c r="BQ41" s="608"/>
      <c r="BR41" s="608"/>
      <c r="BS41" s="608"/>
      <c r="BT41" s="608"/>
      <c r="BU41" s="609"/>
      <c r="BV41" s="610" t="s">
        <v>236</v>
      </c>
      <c r="BW41" s="611"/>
      <c r="BX41" s="611"/>
      <c r="BY41" s="611"/>
      <c r="BZ41" s="611"/>
      <c r="CA41" s="611"/>
      <c r="CB41" s="620"/>
      <c r="CD41" s="607" t="s">
        <v>359</v>
      </c>
      <c r="CE41" s="608"/>
      <c r="CF41" s="608"/>
      <c r="CG41" s="608"/>
      <c r="CH41" s="608"/>
      <c r="CI41" s="608"/>
      <c r="CJ41" s="608"/>
      <c r="CK41" s="608"/>
      <c r="CL41" s="608"/>
      <c r="CM41" s="608"/>
      <c r="CN41" s="608"/>
      <c r="CO41" s="608"/>
      <c r="CP41" s="608"/>
      <c r="CQ41" s="609"/>
      <c r="CR41" s="610" t="s">
        <v>133</v>
      </c>
      <c r="CS41" s="643"/>
      <c r="CT41" s="643"/>
      <c r="CU41" s="643"/>
      <c r="CV41" s="643"/>
      <c r="CW41" s="643"/>
      <c r="CX41" s="643"/>
      <c r="CY41" s="644"/>
      <c r="CZ41" s="615" t="s">
        <v>133</v>
      </c>
      <c r="DA41" s="641"/>
      <c r="DB41" s="641"/>
      <c r="DC41" s="645"/>
      <c r="DD41" s="619" t="s">
        <v>133</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360</v>
      </c>
      <c r="AR42" s="680"/>
      <c r="AS42" s="680"/>
      <c r="AT42" s="680"/>
      <c r="AU42" s="680"/>
      <c r="AV42" s="680"/>
      <c r="AW42" s="680"/>
      <c r="AX42" s="680"/>
      <c r="AY42" s="681"/>
      <c r="AZ42" s="682">
        <v>2895399</v>
      </c>
      <c r="BA42" s="683"/>
      <c r="BB42" s="683"/>
      <c r="BC42" s="683"/>
      <c r="BD42" s="669"/>
      <c r="BE42" s="669"/>
      <c r="BF42" s="671"/>
      <c r="BG42" s="660"/>
      <c r="BH42" s="661"/>
      <c r="BI42" s="661"/>
      <c r="BJ42" s="661"/>
      <c r="BK42" s="661"/>
      <c r="BL42" s="215"/>
      <c r="BM42" s="632" t="s">
        <v>361</v>
      </c>
      <c r="BN42" s="632"/>
      <c r="BO42" s="632"/>
      <c r="BP42" s="632"/>
      <c r="BQ42" s="632"/>
      <c r="BR42" s="632"/>
      <c r="BS42" s="632"/>
      <c r="BT42" s="632"/>
      <c r="BU42" s="633"/>
      <c r="BV42" s="682">
        <v>316</v>
      </c>
      <c r="BW42" s="683"/>
      <c r="BX42" s="683"/>
      <c r="BY42" s="683"/>
      <c r="BZ42" s="683"/>
      <c r="CA42" s="683"/>
      <c r="CB42" s="692"/>
      <c r="CD42" s="607" t="s">
        <v>362</v>
      </c>
      <c r="CE42" s="608"/>
      <c r="CF42" s="608"/>
      <c r="CG42" s="608"/>
      <c r="CH42" s="608"/>
      <c r="CI42" s="608"/>
      <c r="CJ42" s="608"/>
      <c r="CK42" s="608"/>
      <c r="CL42" s="608"/>
      <c r="CM42" s="608"/>
      <c r="CN42" s="608"/>
      <c r="CO42" s="608"/>
      <c r="CP42" s="608"/>
      <c r="CQ42" s="609"/>
      <c r="CR42" s="610">
        <v>8934754</v>
      </c>
      <c r="CS42" s="643"/>
      <c r="CT42" s="643"/>
      <c r="CU42" s="643"/>
      <c r="CV42" s="643"/>
      <c r="CW42" s="643"/>
      <c r="CX42" s="643"/>
      <c r="CY42" s="644"/>
      <c r="CZ42" s="615">
        <v>14.3</v>
      </c>
      <c r="DA42" s="641"/>
      <c r="DB42" s="641"/>
      <c r="DC42" s="645"/>
      <c r="DD42" s="619">
        <v>4124015</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363</v>
      </c>
      <c r="CD43" s="607" t="s">
        <v>364</v>
      </c>
      <c r="CE43" s="608"/>
      <c r="CF43" s="608"/>
      <c r="CG43" s="608"/>
      <c r="CH43" s="608"/>
      <c r="CI43" s="608"/>
      <c r="CJ43" s="608"/>
      <c r="CK43" s="608"/>
      <c r="CL43" s="608"/>
      <c r="CM43" s="608"/>
      <c r="CN43" s="608"/>
      <c r="CO43" s="608"/>
      <c r="CP43" s="608"/>
      <c r="CQ43" s="609"/>
      <c r="CR43" s="610">
        <v>406327</v>
      </c>
      <c r="CS43" s="643"/>
      <c r="CT43" s="643"/>
      <c r="CU43" s="643"/>
      <c r="CV43" s="643"/>
      <c r="CW43" s="643"/>
      <c r="CX43" s="643"/>
      <c r="CY43" s="644"/>
      <c r="CZ43" s="615">
        <v>0.6</v>
      </c>
      <c r="DA43" s="641"/>
      <c r="DB43" s="641"/>
      <c r="DC43" s="645"/>
      <c r="DD43" s="619">
        <v>406327</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312</v>
      </c>
      <c r="CE44" s="647"/>
      <c r="CF44" s="607" t="s">
        <v>366</v>
      </c>
      <c r="CG44" s="608"/>
      <c r="CH44" s="608"/>
      <c r="CI44" s="608"/>
      <c r="CJ44" s="608"/>
      <c r="CK44" s="608"/>
      <c r="CL44" s="608"/>
      <c r="CM44" s="608"/>
      <c r="CN44" s="608"/>
      <c r="CO44" s="608"/>
      <c r="CP44" s="608"/>
      <c r="CQ44" s="609"/>
      <c r="CR44" s="610">
        <v>8934754</v>
      </c>
      <c r="CS44" s="611"/>
      <c r="CT44" s="611"/>
      <c r="CU44" s="611"/>
      <c r="CV44" s="611"/>
      <c r="CW44" s="611"/>
      <c r="CX44" s="611"/>
      <c r="CY44" s="612"/>
      <c r="CZ44" s="615">
        <v>14.3</v>
      </c>
      <c r="DA44" s="616"/>
      <c r="DB44" s="616"/>
      <c r="DC44" s="622"/>
      <c r="DD44" s="619">
        <v>4124015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368</v>
      </c>
      <c r="CG45" s="608"/>
      <c r="CH45" s="608"/>
      <c r="CI45" s="608"/>
      <c r="CJ45" s="608"/>
      <c r="CK45" s="608"/>
      <c r="CL45" s="608"/>
      <c r="CM45" s="608"/>
      <c r="CN45" s="608"/>
      <c r="CO45" s="608"/>
      <c r="CP45" s="608"/>
      <c r="CQ45" s="609"/>
      <c r="CR45" s="610">
        <v>1557817</v>
      </c>
      <c r="CS45" s="643"/>
      <c r="CT45" s="643"/>
      <c r="CU45" s="643"/>
      <c r="CV45" s="643"/>
      <c r="CW45" s="643"/>
      <c r="CX45" s="643"/>
      <c r="CY45" s="644"/>
      <c r="CZ45" s="615">
        <v>2.5</v>
      </c>
      <c r="DA45" s="641"/>
      <c r="DB45" s="641"/>
      <c r="DC45" s="645"/>
      <c r="DD45" s="619">
        <v>167092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369</v>
      </c>
      <c r="CG46" s="608"/>
      <c r="CH46" s="608"/>
      <c r="CI46" s="608"/>
      <c r="CJ46" s="608"/>
      <c r="CK46" s="608"/>
      <c r="CL46" s="608"/>
      <c r="CM46" s="608"/>
      <c r="CN46" s="608"/>
      <c r="CO46" s="608"/>
      <c r="CP46" s="608"/>
      <c r="CQ46" s="609"/>
      <c r="CR46" s="610">
        <v>7323956</v>
      </c>
      <c r="CS46" s="611"/>
      <c r="CT46" s="611"/>
      <c r="CU46" s="611"/>
      <c r="CV46" s="611"/>
      <c r="CW46" s="611"/>
      <c r="CX46" s="611"/>
      <c r="CY46" s="612"/>
      <c r="CZ46" s="615">
        <v>11.7</v>
      </c>
      <c r="DA46" s="616"/>
      <c r="DB46" s="616"/>
      <c r="DC46" s="622"/>
      <c r="DD46" s="619">
        <v>3903942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370</v>
      </c>
      <c r="CG47" s="608"/>
      <c r="CH47" s="608"/>
      <c r="CI47" s="608"/>
      <c r="CJ47" s="608"/>
      <c r="CK47" s="608"/>
      <c r="CL47" s="608"/>
      <c r="CM47" s="608"/>
      <c r="CN47" s="608"/>
      <c r="CO47" s="608"/>
      <c r="CP47" s="608"/>
      <c r="CQ47" s="609"/>
      <c r="CR47" s="610" t="s">
        <v>236</v>
      </c>
      <c r="CS47" s="643"/>
      <c r="CT47" s="643"/>
      <c r="CU47" s="643"/>
      <c r="CV47" s="643"/>
      <c r="CW47" s="643"/>
      <c r="CX47" s="643"/>
      <c r="CY47" s="644"/>
      <c r="CZ47" s="615" t="s">
        <v>236</v>
      </c>
      <c r="DA47" s="641"/>
      <c r="DB47" s="641"/>
      <c r="DC47" s="645"/>
      <c r="DD47" s="619" t="s">
        <v>133</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371</v>
      </c>
      <c r="CG48" s="608"/>
      <c r="CH48" s="608"/>
      <c r="CI48" s="608"/>
      <c r="CJ48" s="608"/>
      <c r="CK48" s="608"/>
      <c r="CL48" s="608"/>
      <c r="CM48" s="608"/>
      <c r="CN48" s="608"/>
      <c r="CO48" s="608"/>
      <c r="CP48" s="608"/>
      <c r="CQ48" s="609"/>
      <c r="CR48" s="610" t="s">
        <v>133</v>
      </c>
      <c r="CS48" s="611"/>
      <c r="CT48" s="611"/>
      <c r="CU48" s="611"/>
      <c r="CV48" s="611"/>
      <c r="CW48" s="611"/>
      <c r="CX48" s="611"/>
      <c r="CY48" s="612"/>
      <c r="CZ48" s="615" t="s">
        <v>236</v>
      </c>
      <c r="DA48" s="616"/>
      <c r="DB48" s="616"/>
      <c r="DC48" s="622"/>
      <c r="DD48" s="619" t="s">
        <v>133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372</v>
      </c>
      <c r="CE49" s="632"/>
      <c r="CF49" s="632"/>
      <c r="CG49" s="632"/>
      <c r="CH49" s="632"/>
      <c r="CI49" s="632"/>
      <c r="CJ49" s="632"/>
      <c r="CK49" s="632"/>
      <c r="CL49" s="632"/>
      <c r="CM49" s="632"/>
      <c r="CN49" s="632"/>
      <c r="CO49" s="632"/>
      <c r="CP49" s="632"/>
      <c r="CQ49" s="633"/>
      <c r="CR49" s="682">
        <v>62607011</v>
      </c>
      <c r="CS49" s="669"/>
      <c r="CT49" s="669"/>
      <c r="CU49" s="669"/>
      <c r="CV49" s="669"/>
      <c r="CW49" s="669"/>
      <c r="CX49" s="669"/>
      <c r="CY49" s="698"/>
      <c r="CZ49" s="690">
        <v>100</v>
      </c>
      <c r="DA49" s="699"/>
      <c r="DB49" s="699"/>
      <c r="DC49" s="700"/>
      <c r="DD49" s="701">
        <v>43940618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YzVUIMdOpBPcIXs1PzqCKJqxx5FcmoD0KF1mjq0JnZqXhvvcPtFbYL5wGAZd+pfXWxx8HzCqVSbKAZCiDP4/Wg==" saltValue="Aj1XdY+qQfi8MVhLYQf4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373</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374</v>
      </c>
      <c r="DK2" s="710"/>
      <c r="DL2" s="710"/>
      <c r="DM2" s="710"/>
      <c r="DN2" s="710"/>
      <c r="DO2" s="711"/>
      <c r="DP2" s="222"/>
      <c r="DQ2" s="709" t="s">
        <v>375</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376</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378</v>
      </c>
      <c r="B5" s="715"/>
      <c r="C5" s="715"/>
      <c r="D5" s="715"/>
      <c r="E5" s="715"/>
      <c r="F5" s="715"/>
      <c r="G5" s="715"/>
      <c r="H5" s="715"/>
      <c r="I5" s="715"/>
      <c r="J5" s="715"/>
      <c r="K5" s="715"/>
      <c r="L5" s="715"/>
      <c r="M5" s="715"/>
      <c r="N5" s="715"/>
      <c r="O5" s="715"/>
      <c r="P5" s="716"/>
      <c r="Q5" s="720" t="s">
        <v>379</v>
      </c>
      <c r="R5" s="721"/>
      <c r="S5" s="721"/>
      <c r="T5" s="721"/>
      <c r="U5" s="722"/>
      <c r="V5" s="720" t="s">
        <v>380</v>
      </c>
      <c r="W5" s="721"/>
      <c r="X5" s="721"/>
      <c r="Y5" s="721"/>
      <c r="Z5" s="722"/>
      <c r="AA5" s="720" t="s">
        <v>381</v>
      </c>
      <c r="AB5" s="721"/>
      <c r="AC5" s="721"/>
      <c r="AD5" s="721"/>
      <c r="AE5" s="721"/>
      <c r="AF5" s="726" t="s">
        <v>382</v>
      </c>
      <c r="AG5" s="721"/>
      <c r="AH5" s="721"/>
      <c r="AI5" s="721"/>
      <c r="AJ5" s="727"/>
      <c r="AK5" s="721" t="s">
        <v>383</v>
      </c>
      <c r="AL5" s="721"/>
      <c r="AM5" s="721"/>
      <c r="AN5" s="721"/>
      <c r="AO5" s="722"/>
      <c r="AP5" s="720" t="s">
        <v>384</v>
      </c>
      <c r="AQ5" s="721"/>
      <c r="AR5" s="721"/>
      <c r="AS5" s="721"/>
      <c r="AT5" s="722"/>
      <c r="AU5" s="720" t="s">
        <v>385</v>
      </c>
      <c r="AV5" s="721"/>
      <c r="AW5" s="721"/>
      <c r="AX5" s="721"/>
      <c r="AY5" s="727"/>
      <c r="AZ5" s="226"/>
      <c r="BA5" s="226"/>
      <c r="BB5" s="226"/>
      <c r="BC5" s="226"/>
      <c r="BD5" s="226"/>
      <c r="BE5" s="227"/>
      <c r="BF5" s="227"/>
      <c r="BG5" s="227"/>
      <c r="BH5" s="227"/>
      <c r="BI5" s="227"/>
      <c r="BJ5" s="227"/>
      <c r="BK5" s="227"/>
      <c r="BL5" s="227"/>
      <c r="BM5" s="227"/>
      <c r="BN5" s="227"/>
      <c r="BO5" s="227"/>
      <c r="BP5" s="227"/>
      <c r="BQ5" s="714" t="s">
        <v>386</v>
      </c>
      <c r="BR5" s="715"/>
      <c r="BS5" s="715"/>
      <c r="BT5" s="715"/>
      <c r="BU5" s="715"/>
      <c r="BV5" s="715"/>
      <c r="BW5" s="715"/>
      <c r="BX5" s="715"/>
      <c r="BY5" s="715"/>
      <c r="BZ5" s="715"/>
      <c r="CA5" s="715"/>
      <c r="CB5" s="715"/>
      <c r="CC5" s="715"/>
      <c r="CD5" s="715"/>
      <c r="CE5" s="715"/>
      <c r="CF5" s="715"/>
      <c r="CG5" s="716"/>
      <c r="CH5" s="720" t="s">
        <v>387</v>
      </c>
      <c r="CI5" s="721"/>
      <c r="CJ5" s="721"/>
      <c r="CK5" s="721"/>
      <c r="CL5" s="722"/>
      <c r="CM5" s="720" t="s">
        <v>388</v>
      </c>
      <c r="CN5" s="721"/>
      <c r="CO5" s="721"/>
      <c r="CP5" s="721"/>
      <c r="CQ5" s="722"/>
      <c r="CR5" s="720" t="s">
        <v>389</v>
      </c>
      <c r="CS5" s="721"/>
      <c r="CT5" s="721"/>
      <c r="CU5" s="721"/>
      <c r="CV5" s="722"/>
      <c r="CW5" s="720" t="s">
        <v>390</v>
      </c>
      <c r="CX5" s="721"/>
      <c r="CY5" s="721"/>
      <c r="CZ5" s="721"/>
      <c r="DA5" s="722"/>
      <c r="DB5" s="720" t="s">
        <v>391</v>
      </c>
      <c r="DC5" s="721"/>
      <c r="DD5" s="721"/>
      <c r="DE5" s="721"/>
      <c r="DF5" s="722"/>
      <c r="DG5" s="750" t="s">
        <v>392</v>
      </c>
      <c r="DH5" s="751"/>
      <c r="DI5" s="751"/>
      <c r="DJ5" s="751"/>
      <c r="DK5" s="752"/>
      <c r="DL5" s="750" t="s">
        <v>393</v>
      </c>
      <c r="DM5" s="751"/>
      <c r="DN5" s="751"/>
      <c r="DO5" s="751"/>
      <c r="DP5" s="752"/>
      <c r="DQ5" s="720" t="s">
        <v>394</v>
      </c>
      <c r="DR5" s="721"/>
      <c r="DS5" s="721"/>
      <c r="DT5" s="721"/>
      <c r="DU5" s="722"/>
      <c r="DV5" s="720" t="s">
        <v>385</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395</v>
      </c>
      <c r="C7" s="737"/>
      <c r="D7" s="737"/>
      <c r="E7" s="737"/>
      <c r="F7" s="737"/>
      <c r="G7" s="737"/>
      <c r="H7" s="737"/>
      <c r="I7" s="737"/>
      <c r="J7" s="737"/>
      <c r="K7" s="737"/>
      <c r="L7" s="737"/>
      <c r="M7" s="737"/>
      <c r="N7" s="737"/>
      <c r="O7" s="737"/>
      <c r="P7" s="738"/>
      <c r="Q7" s="739">
        <v>69528</v>
      </c>
      <c r="R7" s="740"/>
      <c r="S7" s="740"/>
      <c r="T7" s="740"/>
      <c r="U7" s="740"/>
      <c r="V7" s="740">
        <v>62842</v>
      </c>
      <c r="W7" s="740"/>
      <c r="X7" s="740"/>
      <c r="Y7" s="740"/>
      <c r="Z7" s="740"/>
      <c r="AA7" s="740">
        <v>6686</v>
      </c>
      <c r="AB7" s="740"/>
      <c r="AC7" s="740"/>
      <c r="AD7" s="740"/>
      <c r="AE7" s="741"/>
      <c r="AF7" s="742">
        <v>4772</v>
      </c>
      <c r="AG7" s="743"/>
      <c r="AH7" s="743"/>
      <c r="AI7" s="743"/>
      <c r="AJ7" s="744"/>
      <c r="AK7" s="745">
        <v>1303</v>
      </c>
      <c r="AL7" s="746"/>
      <c r="AM7" s="746"/>
      <c r="AN7" s="746"/>
      <c r="AO7" s="746"/>
      <c r="AP7" s="746">
        <v>9726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592</v>
      </c>
      <c r="BT7" s="734"/>
      <c r="BU7" s="734"/>
      <c r="BV7" s="734"/>
      <c r="BW7" s="734"/>
      <c r="BX7" s="734"/>
      <c r="BY7" s="734"/>
      <c r="BZ7" s="734"/>
      <c r="CA7" s="734"/>
      <c r="CB7" s="734"/>
      <c r="CC7" s="734"/>
      <c r="CD7" s="734"/>
      <c r="CE7" s="734"/>
      <c r="CF7" s="734"/>
      <c r="CG7" s="749"/>
      <c r="CH7" s="730">
        <v>0</v>
      </c>
      <c r="CI7" s="731"/>
      <c r="CJ7" s="731"/>
      <c r="CK7" s="731"/>
      <c r="CL7" s="732"/>
      <c r="CM7" s="730">
        <v>328</v>
      </c>
      <c r="CN7" s="731"/>
      <c r="CO7" s="731"/>
      <c r="CP7" s="731"/>
      <c r="CQ7" s="732"/>
      <c r="CR7" s="730">
        <v>10</v>
      </c>
      <c r="CS7" s="731"/>
      <c r="CT7" s="731"/>
      <c r="CU7" s="731"/>
      <c r="CV7" s="732"/>
      <c r="CW7" s="730" t="s">
        <v>597</v>
      </c>
      <c r="CX7" s="731"/>
      <c r="CY7" s="731"/>
      <c r="CZ7" s="731"/>
      <c r="DA7" s="732"/>
      <c r="DB7" s="730" t="s">
        <v>597</v>
      </c>
      <c r="DC7" s="731"/>
      <c r="DD7" s="731"/>
      <c r="DE7" s="731"/>
      <c r="DF7" s="732"/>
      <c r="DG7" s="730" t="s">
        <v>597</v>
      </c>
      <c r="DH7" s="731"/>
      <c r="DI7" s="731"/>
      <c r="DJ7" s="731"/>
      <c r="DK7" s="732"/>
      <c r="DL7" s="730" t="s">
        <v>597</v>
      </c>
      <c r="DM7" s="731"/>
      <c r="DN7" s="731"/>
      <c r="DO7" s="731"/>
      <c r="DP7" s="732"/>
      <c r="DQ7" s="730" t="s">
        <v>597</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605</v>
      </c>
      <c r="BT8" s="761"/>
      <c r="BU8" s="761"/>
      <c r="BV8" s="761"/>
      <c r="BW8" s="761"/>
      <c r="BX8" s="761"/>
      <c r="BY8" s="761"/>
      <c r="BZ8" s="761"/>
      <c r="CA8" s="761"/>
      <c r="CB8" s="761"/>
      <c r="CC8" s="761"/>
      <c r="CD8" s="761"/>
      <c r="CE8" s="761"/>
      <c r="CF8" s="761"/>
      <c r="CG8" s="762"/>
      <c r="CH8" s="763">
        <v>-1</v>
      </c>
      <c r="CI8" s="764"/>
      <c r="CJ8" s="764"/>
      <c r="CK8" s="764"/>
      <c r="CL8" s="765"/>
      <c r="CM8" s="763">
        <v>8</v>
      </c>
      <c r="CN8" s="764"/>
      <c r="CO8" s="764"/>
      <c r="CP8" s="764"/>
      <c r="CQ8" s="765"/>
      <c r="CR8" s="763">
        <v>4.4000000000000004</v>
      </c>
      <c r="CS8" s="764"/>
      <c r="CT8" s="764"/>
      <c r="CU8" s="764"/>
      <c r="CV8" s="765"/>
      <c r="CW8" s="763" t="s">
        <v>606</v>
      </c>
      <c r="CX8" s="764"/>
      <c r="CY8" s="764"/>
      <c r="CZ8" s="764"/>
      <c r="DA8" s="765"/>
      <c r="DB8" s="763" t="s">
        <v>606</v>
      </c>
      <c r="DC8" s="764"/>
      <c r="DD8" s="764"/>
      <c r="DE8" s="764"/>
      <c r="DF8" s="765"/>
      <c r="DG8" s="763" t="s">
        <v>606</v>
      </c>
      <c r="DH8" s="764"/>
      <c r="DI8" s="764"/>
      <c r="DJ8" s="764"/>
      <c r="DK8" s="765"/>
      <c r="DL8" s="763" t="s">
        <v>606</v>
      </c>
      <c r="DM8" s="764"/>
      <c r="DN8" s="764"/>
      <c r="DO8" s="764"/>
      <c r="DP8" s="765"/>
      <c r="DQ8" s="763" t="s">
        <v>606</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397</v>
      </c>
      <c r="B23" s="776" t="s">
        <v>398</v>
      </c>
      <c r="C23" s="777"/>
      <c r="D23" s="777"/>
      <c r="E23" s="777"/>
      <c r="F23" s="777"/>
      <c r="G23" s="777"/>
      <c r="H23" s="777"/>
      <c r="I23" s="777"/>
      <c r="J23" s="777"/>
      <c r="K23" s="777"/>
      <c r="L23" s="777"/>
      <c r="M23" s="777"/>
      <c r="N23" s="777"/>
      <c r="O23" s="777"/>
      <c r="P23" s="778"/>
      <c r="Q23" s="779">
        <v>69478</v>
      </c>
      <c r="R23" s="780"/>
      <c r="S23" s="780"/>
      <c r="T23" s="780"/>
      <c r="U23" s="780"/>
      <c r="V23" s="780">
        <v>62792</v>
      </c>
      <c r="W23" s="780"/>
      <c r="X23" s="780"/>
      <c r="Y23" s="780"/>
      <c r="Z23" s="780"/>
      <c r="AA23" s="780">
        <v>6686</v>
      </c>
      <c r="AB23" s="780"/>
      <c r="AC23" s="780"/>
      <c r="AD23" s="780"/>
      <c r="AE23" s="781"/>
      <c r="AF23" s="782">
        <v>4772</v>
      </c>
      <c r="AG23" s="780"/>
      <c r="AH23" s="780"/>
      <c r="AI23" s="780"/>
      <c r="AJ23" s="783"/>
      <c r="AK23" s="784"/>
      <c r="AL23" s="785"/>
      <c r="AM23" s="785"/>
      <c r="AN23" s="785"/>
      <c r="AO23" s="785"/>
      <c r="AP23" s="780">
        <v>9726</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378</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385</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410</v>
      </c>
      <c r="C28" s="737"/>
      <c r="D28" s="737"/>
      <c r="E28" s="737"/>
      <c r="F28" s="737"/>
      <c r="G28" s="737"/>
      <c r="H28" s="737"/>
      <c r="I28" s="737"/>
      <c r="J28" s="737"/>
      <c r="K28" s="737"/>
      <c r="L28" s="737"/>
      <c r="M28" s="737"/>
      <c r="N28" s="737"/>
      <c r="O28" s="737"/>
      <c r="P28" s="738"/>
      <c r="Q28" s="809">
        <v>11334</v>
      </c>
      <c r="R28" s="810"/>
      <c r="S28" s="810"/>
      <c r="T28" s="810"/>
      <c r="U28" s="810"/>
      <c r="V28" s="810">
        <v>11015</v>
      </c>
      <c r="W28" s="810"/>
      <c r="X28" s="810"/>
      <c r="Y28" s="810"/>
      <c r="Z28" s="810"/>
      <c r="AA28" s="810">
        <v>319</v>
      </c>
      <c r="AB28" s="810"/>
      <c r="AC28" s="810"/>
      <c r="AD28" s="810"/>
      <c r="AE28" s="811"/>
      <c r="AF28" s="812">
        <v>319</v>
      </c>
      <c r="AG28" s="810"/>
      <c r="AH28" s="810"/>
      <c r="AI28" s="810"/>
      <c r="AJ28" s="813"/>
      <c r="AK28" s="814">
        <v>848</v>
      </c>
      <c r="AL28" s="815"/>
      <c r="AM28" s="815"/>
      <c r="AN28" s="815"/>
      <c r="AO28" s="815"/>
      <c r="AP28" s="815"/>
      <c r="AQ28" s="815"/>
      <c r="AR28" s="815"/>
      <c r="AS28" s="815"/>
      <c r="AT28" s="815"/>
      <c r="AU28" s="815" t="s">
        <v>597</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411</v>
      </c>
      <c r="C29" s="768"/>
      <c r="D29" s="768"/>
      <c r="E29" s="768"/>
      <c r="F29" s="768"/>
      <c r="G29" s="768"/>
      <c r="H29" s="768"/>
      <c r="I29" s="768"/>
      <c r="J29" s="768"/>
      <c r="K29" s="768"/>
      <c r="L29" s="768"/>
      <c r="M29" s="768"/>
      <c r="N29" s="768"/>
      <c r="O29" s="768"/>
      <c r="P29" s="769"/>
      <c r="Q29" s="770">
        <v>9273</v>
      </c>
      <c r="R29" s="771"/>
      <c r="S29" s="771"/>
      <c r="T29" s="771"/>
      <c r="U29" s="771"/>
      <c r="V29" s="771">
        <v>8931</v>
      </c>
      <c r="W29" s="771"/>
      <c r="X29" s="771"/>
      <c r="Y29" s="771"/>
      <c r="Z29" s="771"/>
      <c r="AA29" s="771">
        <v>342</v>
      </c>
      <c r="AB29" s="771"/>
      <c r="AC29" s="771"/>
      <c r="AD29" s="771"/>
      <c r="AE29" s="772"/>
      <c r="AF29" s="773">
        <v>342</v>
      </c>
      <c r="AG29" s="774"/>
      <c r="AH29" s="774"/>
      <c r="AI29" s="774"/>
      <c r="AJ29" s="775"/>
      <c r="AK29" s="821">
        <v>1875</v>
      </c>
      <c r="AL29" s="817"/>
      <c r="AM29" s="817"/>
      <c r="AN29" s="817"/>
      <c r="AO29" s="817"/>
      <c r="AP29" s="817"/>
      <c r="AQ29" s="817"/>
      <c r="AR29" s="817"/>
      <c r="AS29" s="817"/>
      <c r="AT29" s="817"/>
      <c r="AU29" s="817" t="s">
        <v>597</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412</v>
      </c>
      <c r="C30" s="768"/>
      <c r="D30" s="768"/>
      <c r="E30" s="768"/>
      <c r="F30" s="768"/>
      <c r="G30" s="768"/>
      <c r="H30" s="768"/>
      <c r="I30" s="768"/>
      <c r="J30" s="768"/>
      <c r="K30" s="768"/>
      <c r="L30" s="768"/>
      <c r="M30" s="768"/>
      <c r="N30" s="768"/>
      <c r="O30" s="768"/>
      <c r="P30" s="769"/>
      <c r="Q30" s="770">
        <v>2062</v>
      </c>
      <c r="R30" s="771"/>
      <c r="S30" s="771"/>
      <c r="T30" s="771"/>
      <c r="U30" s="771"/>
      <c r="V30" s="771">
        <v>2060</v>
      </c>
      <c r="W30" s="771"/>
      <c r="X30" s="771"/>
      <c r="Y30" s="771"/>
      <c r="Z30" s="771"/>
      <c r="AA30" s="771">
        <v>2</v>
      </c>
      <c r="AB30" s="771"/>
      <c r="AC30" s="771"/>
      <c r="AD30" s="771"/>
      <c r="AE30" s="772"/>
      <c r="AF30" s="773">
        <v>2</v>
      </c>
      <c r="AG30" s="774"/>
      <c r="AH30" s="774"/>
      <c r="AI30" s="774"/>
      <c r="AJ30" s="775"/>
      <c r="AK30" s="821">
        <v>228</v>
      </c>
      <c r="AL30" s="817"/>
      <c r="AM30" s="817"/>
      <c r="AN30" s="817"/>
      <c r="AO30" s="817"/>
      <c r="AP30" s="817"/>
      <c r="AQ30" s="817"/>
      <c r="AR30" s="817"/>
      <c r="AS30" s="817"/>
      <c r="AT30" s="817"/>
      <c r="AU30" s="817" t="s">
        <v>597</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413</v>
      </c>
      <c r="C31" s="768"/>
      <c r="D31" s="768"/>
      <c r="E31" s="768"/>
      <c r="F31" s="768"/>
      <c r="G31" s="768"/>
      <c r="H31" s="768"/>
      <c r="I31" s="768"/>
      <c r="J31" s="768"/>
      <c r="K31" s="768"/>
      <c r="L31" s="768"/>
      <c r="M31" s="768"/>
      <c r="N31" s="768"/>
      <c r="O31" s="768"/>
      <c r="P31" s="769"/>
      <c r="Q31" s="770">
        <v>2644</v>
      </c>
      <c r="R31" s="771"/>
      <c r="S31" s="771"/>
      <c r="T31" s="771"/>
      <c r="U31" s="771"/>
      <c r="V31" s="771">
        <v>2748</v>
      </c>
      <c r="W31" s="771"/>
      <c r="X31" s="771"/>
      <c r="Y31" s="771"/>
      <c r="Z31" s="771"/>
      <c r="AA31" s="771">
        <v>-104</v>
      </c>
      <c r="AB31" s="771"/>
      <c r="AC31" s="771"/>
      <c r="AD31" s="771"/>
      <c r="AE31" s="772"/>
      <c r="AF31" s="773">
        <v>6039</v>
      </c>
      <c r="AG31" s="774"/>
      <c r="AH31" s="774"/>
      <c r="AI31" s="774"/>
      <c r="AJ31" s="775"/>
      <c r="AK31" s="821">
        <v>47</v>
      </c>
      <c r="AL31" s="817"/>
      <c r="AM31" s="817"/>
      <c r="AN31" s="817"/>
      <c r="AO31" s="817"/>
      <c r="AP31" s="817">
        <v>3154</v>
      </c>
      <c r="AQ31" s="817"/>
      <c r="AR31" s="817"/>
      <c r="AS31" s="817"/>
      <c r="AT31" s="817"/>
      <c r="AU31" s="817">
        <v>0</v>
      </c>
      <c r="AV31" s="817"/>
      <c r="AW31" s="817"/>
      <c r="AX31" s="817"/>
      <c r="AY31" s="817"/>
      <c r="AZ31" s="818" t="s">
        <v>597</v>
      </c>
      <c r="BA31" s="818"/>
      <c r="BB31" s="818"/>
      <c r="BC31" s="818"/>
      <c r="BD31" s="818"/>
      <c r="BE31" s="819" t="s">
        <v>414</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415</v>
      </c>
      <c r="C32" s="768"/>
      <c r="D32" s="768"/>
      <c r="E32" s="768"/>
      <c r="F32" s="768"/>
      <c r="G32" s="768"/>
      <c r="H32" s="768"/>
      <c r="I32" s="768"/>
      <c r="J32" s="768"/>
      <c r="K32" s="768"/>
      <c r="L32" s="768"/>
      <c r="M32" s="768"/>
      <c r="N32" s="768"/>
      <c r="O32" s="768"/>
      <c r="P32" s="769"/>
      <c r="Q32" s="770">
        <v>3363</v>
      </c>
      <c r="R32" s="771"/>
      <c r="S32" s="771"/>
      <c r="T32" s="771"/>
      <c r="U32" s="771"/>
      <c r="V32" s="771">
        <v>3343</v>
      </c>
      <c r="W32" s="771"/>
      <c r="X32" s="771"/>
      <c r="Y32" s="771"/>
      <c r="Z32" s="771"/>
      <c r="AA32" s="771">
        <v>20</v>
      </c>
      <c r="AB32" s="771"/>
      <c r="AC32" s="771"/>
      <c r="AD32" s="771"/>
      <c r="AE32" s="772"/>
      <c r="AF32" s="773">
        <v>530</v>
      </c>
      <c r="AG32" s="774"/>
      <c r="AH32" s="774"/>
      <c r="AI32" s="774"/>
      <c r="AJ32" s="775"/>
      <c r="AK32" s="821">
        <v>1564</v>
      </c>
      <c r="AL32" s="817"/>
      <c r="AM32" s="817"/>
      <c r="AN32" s="817"/>
      <c r="AO32" s="817"/>
      <c r="AP32" s="817">
        <v>15999</v>
      </c>
      <c r="AQ32" s="817"/>
      <c r="AR32" s="817"/>
      <c r="AS32" s="817"/>
      <c r="AT32" s="817"/>
      <c r="AU32" s="817">
        <v>5923</v>
      </c>
      <c r="AV32" s="817"/>
      <c r="AW32" s="817"/>
      <c r="AX32" s="817"/>
      <c r="AY32" s="817"/>
      <c r="AZ32" s="818" t="s">
        <v>597</v>
      </c>
      <c r="BA32" s="818"/>
      <c r="BB32" s="818"/>
      <c r="BC32" s="818"/>
      <c r="BD32" s="818"/>
      <c r="BE32" s="819" t="s">
        <v>416</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417</v>
      </c>
      <c r="C33" s="768"/>
      <c r="D33" s="768"/>
      <c r="E33" s="768"/>
      <c r="F33" s="768"/>
      <c r="G33" s="768"/>
      <c r="H33" s="768"/>
      <c r="I33" s="768"/>
      <c r="J33" s="768"/>
      <c r="K33" s="768"/>
      <c r="L33" s="768"/>
      <c r="M33" s="768"/>
      <c r="N33" s="768"/>
      <c r="O33" s="768"/>
      <c r="P33" s="769"/>
      <c r="Q33" s="770">
        <v>886</v>
      </c>
      <c r="R33" s="771"/>
      <c r="S33" s="771"/>
      <c r="T33" s="771"/>
      <c r="U33" s="771"/>
      <c r="V33" s="771">
        <v>111</v>
      </c>
      <c r="W33" s="771"/>
      <c r="X33" s="771"/>
      <c r="Y33" s="771"/>
      <c r="Z33" s="771"/>
      <c r="AA33" s="771">
        <v>775</v>
      </c>
      <c r="AB33" s="771"/>
      <c r="AC33" s="771"/>
      <c r="AD33" s="771"/>
      <c r="AE33" s="772"/>
      <c r="AF33" s="773">
        <v>741</v>
      </c>
      <c r="AG33" s="774"/>
      <c r="AH33" s="774"/>
      <c r="AI33" s="774"/>
      <c r="AJ33" s="775"/>
      <c r="AK33" s="821" t="s">
        <v>597</v>
      </c>
      <c r="AL33" s="817"/>
      <c r="AM33" s="817"/>
      <c r="AN33" s="817"/>
      <c r="AO33" s="817"/>
      <c r="AP33" s="817" t="s">
        <v>597</v>
      </c>
      <c r="AQ33" s="817"/>
      <c r="AR33" s="817"/>
      <c r="AS33" s="817"/>
      <c r="AT33" s="817"/>
      <c r="AU33" s="817">
        <v>0</v>
      </c>
      <c r="AV33" s="817"/>
      <c r="AW33" s="817"/>
      <c r="AX33" s="817"/>
      <c r="AY33" s="817"/>
      <c r="AZ33" s="818" t="s">
        <v>597</v>
      </c>
      <c r="BA33" s="818"/>
      <c r="BB33" s="818"/>
      <c r="BC33" s="818"/>
      <c r="BD33" s="818"/>
      <c r="BE33" s="819" t="s">
        <v>418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419</v>
      </c>
      <c r="C34" s="768"/>
      <c r="D34" s="768"/>
      <c r="E34" s="768"/>
      <c r="F34" s="768"/>
      <c r="G34" s="768"/>
      <c r="H34" s="768"/>
      <c r="I34" s="768"/>
      <c r="J34" s="768"/>
      <c r="K34" s="768"/>
      <c r="L34" s="768"/>
      <c r="M34" s="768"/>
      <c r="N34" s="768"/>
      <c r="O34" s="768"/>
      <c r="P34" s="769"/>
      <c r="Q34" s="770">
        <v>276</v>
      </c>
      <c r="R34" s="771"/>
      <c r="S34" s="771"/>
      <c r="T34" s="771"/>
      <c r="U34" s="771"/>
      <c r="V34" s="771">
        <v>122</v>
      </c>
      <c r="W34" s="771"/>
      <c r="X34" s="771"/>
      <c r="Y34" s="771"/>
      <c r="Z34" s="771"/>
      <c r="AA34" s="771">
        <v>154</v>
      </c>
      <c r="AB34" s="771"/>
      <c r="AC34" s="771"/>
      <c r="AD34" s="771"/>
      <c r="AE34" s="772"/>
      <c r="AF34" s="773">
        <v>84</v>
      </c>
      <c r="AG34" s="774"/>
      <c r="AH34" s="774"/>
      <c r="AI34" s="774"/>
      <c r="AJ34" s="775"/>
      <c r="AK34" s="821">
        <v>144</v>
      </c>
      <c r="AL34" s="817"/>
      <c r="AM34" s="817"/>
      <c r="AN34" s="817"/>
      <c r="AO34" s="817"/>
      <c r="AP34" s="817" t="s">
        <v>597</v>
      </c>
      <c r="AQ34" s="817"/>
      <c r="AR34" s="817"/>
      <c r="AS34" s="817"/>
      <c r="AT34" s="817"/>
      <c r="AU34" s="817">
        <v>0</v>
      </c>
      <c r="AV34" s="817"/>
      <c r="AW34" s="817"/>
      <c r="AX34" s="817"/>
      <c r="AY34" s="817"/>
      <c r="AZ34" s="818" t="s">
        <v>597</v>
      </c>
      <c r="BA34" s="818"/>
      <c r="BB34" s="818"/>
      <c r="BC34" s="818"/>
      <c r="BD34" s="818"/>
      <c r="BE34" s="819" t="s">
        <v>420</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397</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8057</v>
      </c>
      <c r="AG63" s="831"/>
      <c r="AH63" s="831"/>
      <c r="AI63" s="831"/>
      <c r="AJ63" s="832"/>
      <c r="AK63" s="833"/>
      <c r="AL63" s="828"/>
      <c r="AM63" s="828"/>
      <c r="AN63" s="828"/>
      <c r="AO63" s="828"/>
      <c r="AP63" s="831">
        <v>19153</v>
      </c>
      <c r="AQ63" s="831"/>
      <c r="AR63" s="831"/>
      <c r="AS63" s="831"/>
      <c r="AT63" s="831"/>
      <c r="AU63" s="831">
        <v>5923</v>
      </c>
      <c r="AV63" s="831"/>
      <c r="AW63" s="831"/>
      <c r="AX63" s="831"/>
      <c r="AY63" s="831"/>
      <c r="AZ63" s="835"/>
      <c r="BA63" s="835"/>
      <c r="BB63" s="835"/>
      <c r="BC63" s="835"/>
      <c r="BD63" s="835"/>
      <c r="BE63" s="836"/>
      <c r="BF63" s="836"/>
      <c r="BG63" s="836"/>
      <c r="BH63" s="836"/>
      <c r="BI63" s="837"/>
      <c r="BJ63" s="838" t="s">
        <v>399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424</v>
      </c>
      <c r="B66" s="715"/>
      <c r="C66" s="715"/>
      <c r="D66" s="715"/>
      <c r="E66" s="715"/>
      <c r="F66" s="715"/>
      <c r="G66" s="715"/>
      <c r="H66" s="715"/>
      <c r="I66" s="715"/>
      <c r="J66" s="715"/>
      <c r="K66" s="715"/>
      <c r="L66" s="715"/>
      <c r="M66" s="715"/>
      <c r="N66" s="715"/>
      <c r="O66" s="715"/>
      <c r="P66" s="716"/>
      <c r="Q66" s="720" t="s">
        <v>425</v>
      </c>
      <c r="R66" s="721"/>
      <c r="S66" s="721"/>
      <c r="T66" s="721"/>
      <c r="U66" s="722"/>
      <c r="V66" s="720" t="s">
        <v>426</v>
      </c>
      <c r="W66" s="721"/>
      <c r="X66" s="721"/>
      <c r="Y66" s="721"/>
      <c r="Z66" s="722"/>
      <c r="AA66" s="720" t="s">
        <v>427</v>
      </c>
      <c r="AB66" s="721"/>
      <c r="AC66" s="721"/>
      <c r="AD66" s="721"/>
      <c r="AE66" s="722"/>
      <c r="AF66" s="841" t="s">
        <v>428</v>
      </c>
      <c r="AG66" s="802"/>
      <c r="AH66" s="802"/>
      <c r="AI66" s="802"/>
      <c r="AJ66" s="842"/>
      <c r="AK66" s="720" t="s">
        <v>429</v>
      </c>
      <c r="AL66" s="715"/>
      <c r="AM66" s="715"/>
      <c r="AN66" s="715"/>
      <c r="AO66" s="716"/>
      <c r="AP66" s="720" t="s">
        <v>430</v>
      </c>
      <c r="AQ66" s="721"/>
      <c r="AR66" s="721"/>
      <c r="AS66" s="721"/>
      <c r="AT66" s="722"/>
      <c r="AU66" s="720" t="s">
        <v>431</v>
      </c>
      <c r="AV66" s="721"/>
      <c r="AW66" s="721"/>
      <c r="AX66" s="721"/>
      <c r="AY66" s="722"/>
      <c r="AZ66" s="720" t="s">
        <v>385</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593</v>
      </c>
      <c r="C68" s="857"/>
      <c r="D68" s="857"/>
      <c r="E68" s="857"/>
      <c r="F68" s="857"/>
      <c r="G68" s="857"/>
      <c r="H68" s="857"/>
      <c r="I68" s="857"/>
      <c r="J68" s="857"/>
      <c r="K68" s="857"/>
      <c r="L68" s="857"/>
      <c r="M68" s="857"/>
      <c r="N68" s="857"/>
      <c r="O68" s="857"/>
      <c r="P68" s="858"/>
      <c r="Q68" s="859">
        <v>5872</v>
      </c>
      <c r="R68" s="853"/>
      <c r="S68" s="853"/>
      <c r="T68" s="853"/>
      <c r="U68" s="853"/>
      <c r="V68" s="853">
        <v>5522</v>
      </c>
      <c r="W68" s="853"/>
      <c r="X68" s="853"/>
      <c r="Y68" s="853"/>
      <c r="Z68" s="853"/>
      <c r="AA68" s="853">
        <v>350</v>
      </c>
      <c r="AB68" s="853"/>
      <c r="AC68" s="853"/>
      <c r="AD68" s="853"/>
      <c r="AE68" s="853"/>
      <c r="AF68" s="853">
        <v>247</v>
      </c>
      <c r="AG68" s="853"/>
      <c r="AH68" s="853"/>
      <c r="AI68" s="853"/>
      <c r="AJ68" s="853"/>
      <c r="AK68" s="853" t="s">
        <v>597</v>
      </c>
      <c r="AL68" s="853"/>
      <c r="AM68" s="853"/>
      <c r="AN68" s="853"/>
      <c r="AO68" s="853"/>
      <c r="AP68" s="853">
        <v>423</v>
      </c>
      <c r="AQ68" s="853"/>
      <c r="AR68" s="853"/>
      <c r="AS68" s="853"/>
      <c r="AT68" s="853"/>
      <c r="AU68" s="853">
        <v>112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594</v>
      </c>
      <c r="C69" s="861"/>
      <c r="D69" s="861"/>
      <c r="E69" s="861"/>
      <c r="F69" s="861"/>
      <c r="G69" s="861"/>
      <c r="H69" s="861"/>
      <c r="I69" s="861"/>
      <c r="J69" s="861"/>
      <c r="K69" s="861"/>
      <c r="L69" s="861"/>
      <c r="M69" s="861"/>
      <c r="N69" s="861"/>
      <c r="O69" s="861"/>
      <c r="P69" s="862"/>
      <c r="Q69" s="863">
        <v>2242</v>
      </c>
      <c r="R69" s="817"/>
      <c r="S69" s="817"/>
      <c r="T69" s="817"/>
      <c r="U69" s="817"/>
      <c r="V69" s="817">
        <v>2126</v>
      </c>
      <c r="W69" s="817"/>
      <c r="X69" s="817"/>
      <c r="Y69" s="817"/>
      <c r="Z69" s="817"/>
      <c r="AA69" s="817">
        <v>116</v>
      </c>
      <c r="AB69" s="817"/>
      <c r="AC69" s="817"/>
      <c r="AD69" s="817"/>
      <c r="AE69" s="817"/>
      <c r="AF69" s="817">
        <v>116</v>
      </c>
      <c r="AG69" s="817"/>
      <c r="AH69" s="817"/>
      <c r="AI69" s="817"/>
      <c r="AJ69" s="817"/>
      <c r="AK69" s="817" t="s">
        <v>597</v>
      </c>
      <c r="AL69" s="817"/>
      <c r="AM69" s="817"/>
      <c r="AN69" s="817"/>
      <c r="AO69" s="817"/>
      <c r="AP69" s="817">
        <v>764</v>
      </c>
      <c r="AQ69" s="817"/>
      <c r="AR69" s="817"/>
      <c r="AS69" s="817"/>
      <c r="AT69" s="817"/>
      <c r="AU69" s="817">
        <v>492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595</v>
      </c>
      <c r="C70" s="861"/>
      <c r="D70" s="861"/>
      <c r="E70" s="861"/>
      <c r="F70" s="861"/>
      <c r="G70" s="861"/>
      <c r="H70" s="861"/>
      <c r="I70" s="861"/>
      <c r="J70" s="861"/>
      <c r="K70" s="861"/>
      <c r="L70" s="861"/>
      <c r="M70" s="861"/>
      <c r="N70" s="861"/>
      <c r="O70" s="861"/>
      <c r="P70" s="862"/>
      <c r="Q70" s="863">
        <v>2273</v>
      </c>
      <c r="R70" s="817"/>
      <c r="S70" s="817"/>
      <c r="T70" s="817"/>
      <c r="U70" s="817"/>
      <c r="V70" s="817">
        <v>2162</v>
      </c>
      <c r="W70" s="817"/>
      <c r="X70" s="817"/>
      <c r="Y70" s="817"/>
      <c r="Z70" s="817"/>
      <c r="AA70" s="817">
        <v>111</v>
      </c>
      <c r="AB70" s="817"/>
      <c r="AC70" s="817"/>
      <c r="AD70" s="817"/>
      <c r="AE70" s="817"/>
      <c r="AF70" s="817">
        <v>111</v>
      </c>
      <c r="AG70" s="817"/>
      <c r="AH70" s="817"/>
      <c r="AI70" s="817"/>
      <c r="AJ70" s="817"/>
      <c r="AK70" s="817" t="s">
        <v>598</v>
      </c>
      <c r="AL70" s="817"/>
      <c r="AM70" s="817"/>
      <c r="AN70" s="817"/>
      <c r="AO70" s="817"/>
      <c r="AP70" s="817" t="s">
        <v>598</v>
      </c>
      <c r="AQ70" s="817"/>
      <c r="AR70" s="817"/>
      <c r="AS70" s="817"/>
      <c r="AT70" s="817"/>
      <c r="AU70" s="817" t="s">
        <v>598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596</v>
      </c>
      <c r="C71" s="861"/>
      <c r="D71" s="861"/>
      <c r="E71" s="861"/>
      <c r="F71" s="861"/>
      <c r="G71" s="861"/>
      <c r="H71" s="861"/>
      <c r="I71" s="861"/>
      <c r="J71" s="861"/>
      <c r="K71" s="861"/>
      <c r="L71" s="861"/>
      <c r="M71" s="861"/>
      <c r="N71" s="861"/>
      <c r="O71" s="861"/>
      <c r="P71" s="862"/>
      <c r="Q71" s="863">
        <v>983883</v>
      </c>
      <c r="R71" s="817"/>
      <c r="S71" s="817"/>
      <c r="T71" s="817"/>
      <c r="U71" s="817"/>
      <c r="V71" s="817">
        <v>942967</v>
      </c>
      <c r="W71" s="817"/>
      <c r="X71" s="817"/>
      <c r="Y71" s="817"/>
      <c r="Z71" s="817"/>
      <c r="AA71" s="817">
        <v>40916</v>
      </c>
      <c r="AB71" s="817"/>
      <c r="AC71" s="817"/>
      <c r="AD71" s="817"/>
      <c r="AE71" s="817"/>
      <c r="AF71" s="817">
        <v>40916</v>
      </c>
      <c r="AG71" s="817"/>
      <c r="AH71" s="817"/>
      <c r="AI71" s="817"/>
      <c r="AJ71" s="817"/>
      <c r="AK71" s="817">
        <v>1</v>
      </c>
      <c r="AL71" s="817"/>
      <c r="AM71" s="817"/>
      <c r="AN71" s="817"/>
      <c r="AO71" s="817"/>
      <c r="AP71" s="817" t="s">
        <v>598</v>
      </c>
      <c r="AQ71" s="817"/>
      <c r="AR71" s="817"/>
      <c r="AS71" s="817"/>
      <c r="AT71" s="817"/>
      <c r="AU71" s="817" t="s">
        <v>598</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397</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41390</v>
      </c>
      <c r="AG88" s="831"/>
      <c r="AH88" s="831"/>
      <c r="AI88" s="831"/>
      <c r="AJ88" s="831"/>
      <c r="AK88" s="828"/>
      <c r="AL88" s="828"/>
      <c r="AM88" s="828"/>
      <c r="AN88" s="828"/>
      <c r="AO88" s="828"/>
      <c r="AP88" s="831">
        <v>1187</v>
      </c>
      <c r="AQ88" s="831"/>
      <c r="AR88" s="831"/>
      <c r="AS88" s="831"/>
      <c r="AT88" s="831"/>
      <c r="AU88" s="831">
        <v>604</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14.4</v>
      </c>
      <c r="CS102" s="839"/>
      <c r="CT102" s="839"/>
      <c r="CU102" s="839"/>
      <c r="CV102" s="878"/>
      <c r="CW102" s="877" t="s">
        <v>607</v>
      </c>
      <c r="CX102" s="839"/>
      <c r="CY102" s="839"/>
      <c r="CZ102" s="839"/>
      <c r="DA102" s="878"/>
      <c r="DB102" s="877" t="s">
        <v>607</v>
      </c>
      <c r="DC102" s="839"/>
      <c r="DD102" s="839"/>
      <c r="DE102" s="839"/>
      <c r="DF102" s="878"/>
      <c r="DG102" s="877" t="s">
        <v>607</v>
      </c>
      <c r="DH102" s="839"/>
      <c r="DI102" s="839"/>
      <c r="DJ102" s="839"/>
      <c r="DK102" s="878"/>
      <c r="DL102" s="877" t="s">
        <v>607</v>
      </c>
      <c r="DM102" s="839"/>
      <c r="DN102" s="839"/>
      <c r="DO102" s="839"/>
      <c r="DP102" s="878"/>
      <c r="DQ102" s="877" t="s">
        <v>607</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315</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315</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315</v>
      </c>
      <c r="DR109" s="880"/>
      <c r="DS109" s="880"/>
      <c r="DT109" s="880"/>
      <c r="DU109" s="881"/>
      <c r="DV109" s="879" t="s">
        <v>443</v>
      </c>
      <c r="DW109" s="880"/>
      <c r="DX109" s="880"/>
      <c r="DY109" s="880"/>
      <c r="DZ109" s="882"/>
    </row>
    <row r="110" spans="1:131" s="224" customFormat="1" ht="26.25" customHeight="1" x14ac:dyDescent="0.15">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1184996</v>
      </c>
      <c r="AB110" s="887"/>
      <c r="AC110" s="887"/>
      <c r="AD110" s="887"/>
      <c r="AE110" s="888"/>
      <c r="AF110" s="889">
        <v>1278827</v>
      </c>
      <c r="AG110" s="887"/>
      <c r="AH110" s="887"/>
      <c r="AI110" s="887"/>
      <c r="AJ110" s="888"/>
      <c r="AK110" s="889">
        <v>1323877</v>
      </c>
      <c r="AL110" s="887"/>
      <c r="AM110" s="887"/>
      <c r="AN110" s="887"/>
      <c r="AO110" s="888"/>
      <c r="AP110" s="890">
        <v>3.7</v>
      </c>
      <c r="AQ110" s="891"/>
      <c r="AR110" s="891"/>
      <c r="AS110" s="891"/>
      <c r="AT110" s="892"/>
      <c r="AU110" s="893" t="s">
        <v>74</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10073885</v>
      </c>
      <c r="BR110" s="918"/>
      <c r="BS110" s="918"/>
      <c r="BT110" s="918"/>
      <c r="BU110" s="918"/>
      <c r="BV110" s="918">
        <v>9617910</v>
      </c>
      <c r="BW110" s="918"/>
      <c r="BX110" s="918"/>
      <c r="BY110" s="918"/>
      <c r="BZ110" s="918"/>
      <c r="CA110" s="918">
        <v>9725799</v>
      </c>
      <c r="CB110" s="918"/>
      <c r="CC110" s="918"/>
      <c r="CD110" s="918"/>
      <c r="CE110" s="918"/>
      <c r="CF110" s="931">
        <v>27.4</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399</v>
      </c>
      <c r="DH110" s="918"/>
      <c r="DI110" s="918"/>
      <c r="DJ110" s="918"/>
      <c r="DK110" s="918"/>
      <c r="DL110" s="918" t="s">
        <v>399</v>
      </c>
      <c r="DM110" s="918"/>
      <c r="DN110" s="918"/>
      <c r="DO110" s="918"/>
      <c r="DP110" s="918"/>
      <c r="DQ110" s="918" t="s">
        <v>449</v>
      </c>
      <c r="DR110" s="918"/>
      <c r="DS110" s="918"/>
      <c r="DT110" s="918"/>
      <c r="DU110" s="918"/>
      <c r="DV110" s="919" t="s">
        <v>450</v>
      </c>
      <c r="DW110" s="919"/>
      <c r="DX110" s="919"/>
      <c r="DY110" s="919"/>
      <c r="DZ110" s="920"/>
    </row>
    <row r="111" spans="1:131" s="224" customFormat="1" ht="26.25" customHeight="1" x14ac:dyDescent="0.15">
      <c r="A111" s="921" t="s">
        <v>451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449</v>
      </c>
      <c r="AB111" s="925"/>
      <c r="AC111" s="925"/>
      <c r="AD111" s="925"/>
      <c r="AE111" s="926"/>
      <c r="AF111" s="927" t="s">
        <v>449</v>
      </c>
      <c r="AG111" s="925"/>
      <c r="AH111" s="925"/>
      <c r="AI111" s="925"/>
      <c r="AJ111" s="926"/>
      <c r="AK111" s="927" t="s">
        <v>399</v>
      </c>
      <c r="AL111" s="925"/>
      <c r="AM111" s="925"/>
      <c r="AN111" s="925"/>
      <c r="AO111" s="926"/>
      <c r="AP111" s="928" t="s">
        <v>449</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399</v>
      </c>
      <c r="BR111" s="913"/>
      <c r="BS111" s="913"/>
      <c r="BT111" s="913"/>
      <c r="BU111" s="913"/>
      <c r="BV111" s="913" t="s">
        <v>399</v>
      </c>
      <c r="BW111" s="913"/>
      <c r="BX111" s="913"/>
      <c r="BY111" s="913"/>
      <c r="BZ111" s="913"/>
      <c r="CA111" s="913" t="s">
        <v>399</v>
      </c>
      <c r="CB111" s="913"/>
      <c r="CC111" s="913"/>
      <c r="CD111" s="913"/>
      <c r="CE111" s="913"/>
      <c r="CF111" s="907" t="s">
        <v>449</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450</v>
      </c>
      <c r="DM111" s="913"/>
      <c r="DN111" s="913"/>
      <c r="DO111" s="913"/>
      <c r="DP111" s="913"/>
      <c r="DQ111" s="913" t="s">
        <v>454</v>
      </c>
      <c r="DR111" s="913"/>
      <c r="DS111" s="913"/>
      <c r="DT111" s="913"/>
      <c r="DU111" s="913"/>
      <c r="DV111" s="914" t="s">
        <v>449</v>
      </c>
      <c r="DW111" s="914"/>
      <c r="DX111" s="914"/>
      <c r="DY111" s="914"/>
      <c r="DZ111" s="915"/>
    </row>
    <row r="112" spans="1:131" s="224" customFormat="1" ht="26.25" customHeight="1" x14ac:dyDescent="0.15">
      <c r="A112" s="939" t="s">
        <v>455</v>
      </c>
      <c r="B112" s="940"/>
      <c r="C112" s="910" t="s">
        <v>456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457</v>
      </c>
      <c r="AB112" s="946"/>
      <c r="AC112" s="946"/>
      <c r="AD112" s="946"/>
      <c r="AE112" s="947"/>
      <c r="AF112" s="948" t="s">
        <v>457</v>
      </c>
      <c r="AG112" s="946"/>
      <c r="AH112" s="946"/>
      <c r="AI112" s="946"/>
      <c r="AJ112" s="947"/>
      <c r="AK112" s="948" t="s">
        <v>399</v>
      </c>
      <c r="AL112" s="946"/>
      <c r="AM112" s="946"/>
      <c r="AN112" s="946"/>
      <c r="AO112" s="947"/>
      <c r="AP112" s="949" t="s">
        <v>450</v>
      </c>
      <c r="AQ112" s="950"/>
      <c r="AR112" s="950"/>
      <c r="AS112" s="950"/>
      <c r="AT112" s="951"/>
      <c r="AU112" s="895"/>
      <c r="AV112" s="896"/>
      <c r="AW112" s="896"/>
      <c r="AX112" s="896"/>
      <c r="AY112" s="896"/>
      <c r="AZ112" s="909" t="s">
        <v>458</v>
      </c>
      <c r="BA112" s="910"/>
      <c r="BB112" s="910"/>
      <c r="BC112" s="910"/>
      <c r="BD112" s="910"/>
      <c r="BE112" s="910"/>
      <c r="BF112" s="910"/>
      <c r="BG112" s="910"/>
      <c r="BH112" s="910"/>
      <c r="BI112" s="910"/>
      <c r="BJ112" s="910"/>
      <c r="BK112" s="910"/>
      <c r="BL112" s="910"/>
      <c r="BM112" s="910"/>
      <c r="BN112" s="910"/>
      <c r="BO112" s="910"/>
      <c r="BP112" s="911"/>
      <c r="BQ112" s="912">
        <v>4955697</v>
      </c>
      <c r="BR112" s="913"/>
      <c r="BS112" s="913"/>
      <c r="BT112" s="913"/>
      <c r="BU112" s="913"/>
      <c r="BV112" s="913">
        <v>4433613</v>
      </c>
      <c r="BW112" s="913"/>
      <c r="BX112" s="913"/>
      <c r="BY112" s="913"/>
      <c r="BZ112" s="913"/>
      <c r="CA112" s="913">
        <v>5923407</v>
      </c>
      <c r="CB112" s="913"/>
      <c r="CC112" s="913"/>
      <c r="CD112" s="913"/>
      <c r="CE112" s="913"/>
      <c r="CF112" s="907">
        <v>16.7</v>
      </c>
      <c r="CG112" s="908"/>
      <c r="CH112" s="908"/>
      <c r="CI112" s="908"/>
      <c r="CJ112" s="908"/>
      <c r="CK112" s="935"/>
      <c r="CL112" s="936"/>
      <c r="CM112" s="909" t="s">
        <v>459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399</v>
      </c>
      <c r="DH112" s="913"/>
      <c r="DI112" s="913"/>
      <c r="DJ112" s="913"/>
      <c r="DK112" s="913"/>
      <c r="DL112" s="913" t="s">
        <v>457</v>
      </c>
      <c r="DM112" s="913"/>
      <c r="DN112" s="913"/>
      <c r="DO112" s="913"/>
      <c r="DP112" s="913"/>
      <c r="DQ112" s="913" t="s">
        <v>460</v>
      </c>
      <c r="DR112" s="913"/>
      <c r="DS112" s="913"/>
      <c r="DT112" s="913"/>
      <c r="DU112" s="913"/>
      <c r="DV112" s="914" t="s">
        <v>449</v>
      </c>
      <c r="DW112" s="914"/>
      <c r="DX112" s="914"/>
      <c r="DY112" s="914"/>
      <c r="DZ112" s="915"/>
    </row>
    <row r="113" spans="1:130" s="224" customFormat="1" ht="26.25" customHeight="1" x14ac:dyDescent="0.15">
      <c r="A113" s="941"/>
      <c r="B113" s="942"/>
      <c r="C113" s="910" t="s">
        <v>461</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507956</v>
      </c>
      <c r="AB113" s="925"/>
      <c r="AC113" s="925"/>
      <c r="AD113" s="925"/>
      <c r="AE113" s="926"/>
      <c r="AF113" s="927">
        <v>491914</v>
      </c>
      <c r="AG113" s="925"/>
      <c r="AH113" s="925"/>
      <c r="AI113" s="925"/>
      <c r="AJ113" s="926"/>
      <c r="AK113" s="927">
        <v>348834</v>
      </c>
      <c r="AL113" s="925"/>
      <c r="AM113" s="925"/>
      <c r="AN113" s="925"/>
      <c r="AO113" s="926"/>
      <c r="AP113" s="928">
        <v>1</v>
      </c>
      <c r="AQ113" s="929"/>
      <c r="AR113" s="929"/>
      <c r="AS113" s="929"/>
      <c r="AT113" s="930"/>
      <c r="AU113" s="895"/>
      <c r="AV113" s="896"/>
      <c r="AW113" s="896"/>
      <c r="AX113" s="896"/>
      <c r="AY113" s="896"/>
      <c r="AZ113" s="909" t="s">
        <v>462</v>
      </c>
      <c r="BA113" s="910"/>
      <c r="BB113" s="910"/>
      <c r="BC113" s="910"/>
      <c r="BD113" s="910"/>
      <c r="BE113" s="910"/>
      <c r="BF113" s="910"/>
      <c r="BG113" s="910"/>
      <c r="BH113" s="910"/>
      <c r="BI113" s="910"/>
      <c r="BJ113" s="910"/>
      <c r="BK113" s="910"/>
      <c r="BL113" s="910"/>
      <c r="BM113" s="910"/>
      <c r="BN113" s="910"/>
      <c r="BO113" s="910"/>
      <c r="BP113" s="911"/>
      <c r="BQ113" s="912">
        <v>873871</v>
      </c>
      <c r="BR113" s="913"/>
      <c r="BS113" s="913"/>
      <c r="BT113" s="913"/>
      <c r="BU113" s="913"/>
      <c r="BV113" s="913">
        <v>845466</v>
      </c>
      <c r="BW113" s="913"/>
      <c r="BX113" s="913"/>
      <c r="BY113" s="913"/>
      <c r="BZ113" s="913"/>
      <c r="CA113" s="913">
        <v>603965</v>
      </c>
      <c r="CB113" s="913"/>
      <c r="CC113" s="913"/>
      <c r="CD113" s="913"/>
      <c r="CE113" s="913"/>
      <c r="CF113" s="907">
        <v>1.7</v>
      </c>
      <c r="CG113" s="908"/>
      <c r="CH113" s="908"/>
      <c r="CI113" s="908"/>
      <c r="CJ113" s="908"/>
      <c r="CK113" s="935"/>
      <c r="CL113" s="936"/>
      <c r="CM113" s="909" t="s">
        <v>463</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450</v>
      </c>
      <c r="DH113" s="946"/>
      <c r="DI113" s="946"/>
      <c r="DJ113" s="946"/>
      <c r="DK113" s="947"/>
      <c r="DL113" s="948" t="s">
        <v>450</v>
      </c>
      <c r="DM113" s="946"/>
      <c r="DN113" s="946"/>
      <c r="DO113" s="946"/>
      <c r="DP113" s="947"/>
      <c r="DQ113" s="948" t="s">
        <v>450</v>
      </c>
      <c r="DR113" s="946"/>
      <c r="DS113" s="946"/>
      <c r="DT113" s="946"/>
      <c r="DU113" s="947"/>
      <c r="DV113" s="949" t="s">
        <v>464</v>
      </c>
      <c r="DW113" s="950"/>
      <c r="DX113" s="950"/>
      <c r="DY113" s="950"/>
      <c r="DZ113" s="951"/>
    </row>
    <row r="114" spans="1:130" s="224" customFormat="1" ht="26.25" customHeight="1" x14ac:dyDescent="0.15">
      <c r="A114" s="941"/>
      <c r="B114" s="942"/>
      <c r="C114" s="910" t="s">
        <v>465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416804</v>
      </c>
      <c r="AB114" s="946"/>
      <c r="AC114" s="946"/>
      <c r="AD114" s="946"/>
      <c r="AE114" s="947"/>
      <c r="AF114" s="948">
        <v>362566</v>
      </c>
      <c r="AG114" s="946"/>
      <c r="AH114" s="946"/>
      <c r="AI114" s="946"/>
      <c r="AJ114" s="947"/>
      <c r="AK114" s="948">
        <v>275816</v>
      </c>
      <c r="AL114" s="946"/>
      <c r="AM114" s="946"/>
      <c r="AN114" s="946"/>
      <c r="AO114" s="947"/>
      <c r="AP114" s="949">
        <v>0.8</v>
      </c>
      <c r="AQ114" s="950"/>
      <c r="AR114" s="950"/>
      <c r="AS114" s="950"/>
      <c r="AT114" s="951"/>
      <c r="AU114" s="895"/>
      <c r="AV114" s="896"/>
      <c r="AW114" s="896"/>
      <c r="AX114" s="896"/>
      <c r="AY114" s="896"/>
      <c r="AZ114" s="909" t="s">
        <v>466</v>
      </c>
      <c r="BA114" s="910"/>
      <c r="BB114" s="910"/>
      <c r="BC114" s="910"/>
      <c r="BD114" s="910"/>
      <c r="BE114" s="910"/>
      <c r="BF114" s="910"/>
      <c r="BG114" s="910"/>
      <c r="BH114" s="910"/>
      <c r="BI114" s="910"/>
      <c r="BJ114" s="910"/>
      <c r="BK114" s="910"/>
      <c r="BL114" s="910"/>
      <c r="BM114" s="910"/>
      <c r="BN114" s="910"/>
      <c r="BO114" s="910"/>
      <c r="BP114" s="911"/>
      <c r="BQ114" s="912">
        <v>5293614</v>
      </c>
      <c r="BR114" s="913"/>
      <c r="BS114" s="913"/>
      <c r="BT114" s="913"/>
      <c r="BU114" s="913"/>
      <c r="BV114" s="913">
        <v>5531433</v>
      </c>
      <c r="BW114" s="913"/>
      <c r="BX114" s="913"/>
      <c r="BY114" s="913"/>
      <c r="BZ114" s="913"/>
      <c r="CA114" s="913">
        <v>5571658</v>
      </c>
      <c r="CB114" s="913"/>
      <c r="CC114" s="913"/>
      <c r="CD114" s="913"/>
      <c r="CE114" s="913"/>
      <c r="CF114" s="907">
        <v>15.7</v>
      </c>
      <c r="CG114" s="908"/>
      <c r="CH114" s="908"/>
      <c r="CI114" s="908"/>
      <c r="CJ114" s="908"/>
      <c r="CK114" s="935"/>
      <c r="CL114" s="936"/>
      <c r="CM114" s="909" t="s">
        <v>467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460</v>
      </c>
      <c r="DH114" s="946"/>
      <c r="DI114" s="946"/>
      <c r="DJ114" s="946"/>
      <c r="DK114" s="947"/>
      <c r="DL114" s="948" t="s">
        <v>464</v>
      </c>
      <c r="DM114" s="946"/>
      <c r="DN114" s="946"/>
      <c r="DO114" s="946"/>
      <c r="DP114" s="947"/>
      <c r="DQ114" s="948" t="s">
        <v>457</v>
      </c>
      <c r="DR114" s="946"/>
      <c r="DS114" s="946"/>
      <c r="DT114" s="946"/>
      <c r="DU114" s="947"/>
      <c r="DV114" s="949" t="s">
        <v>454</v>
      </c>
      <c r="DW114" s="950"/>
      <c r="DX114" s="950"/>
      <c r="DY114" s="950"/>
      <c r="DZ114" s="951"/>
    </row>
    <row r="115" spans="1:130" s="224" customFormat="1" ht="26.25" customHeight="1" x14ac:dyDescent="0.15">
      <c r="A115" s="941"/>
      <c r="B115" s="942"/>
      <c r="C115" s="910" t="s">
        <v>468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449</v>
      </c>
      <c r="AB115" s="925"/>
      <c r="AC115" s="925"/>
      <c r="AD115" s="925"/>
      <c r="AE115" s="926"/>
      <c r="AF115" s="927" t="s">
        <v>399</v>
      </c>
      <c r="AG115" s="925"/>
      <c r="AH115" s="925"/>
      <c r="AI115" s="925"/>
      <c r="AJ115" s="926"/>
      <c r="AK115" s="927" t="s">
        <v>454</v>
      </c>
      <c r="AL115" s="925"/>
      <c r="AM115" s="925"/>
      <c r="AN115" s="925"/>
      <c r="AO115" s="926"/>
      <c r="AP115" s="928" t="s">
        <v>457</v>
      </c>
      <c r="AQ115" s="929"/>
      <c r="AR115" s="929"/>
      <c r="AS115" s="929"/>
      <c r="AT115" s="930"/>
      <c r="AU115" s="895"/>
      <c r="AV115" s="896"/>
      <c r="AW115" s="896"/>
      <c r="AX115" s="896"/>
      <c r="AY115" s="896"/>
      <c r="AZ115" s="909" t="s">
        <v>469</v>
      </c>
      <c r="BA115" s="910"/>
      <c r="BB115" s="910"/>
      <c r="BC115" s="910"/>
      <c r="BD115" s="910"/>
      <c r="BE115" s="910"/>
      <c r="BF115" s="910"/>
      <c r="BG115" s="910"/>
      <c r="BH115" s="910"/>
      <c r="BI115" s="910"/>
      <c r="BJ115" s="910"/>
      <c r="BK115" s="910"/>
      <c r="BL115" s="910"/>
      <c r="BM115" s="910"/>
      <c r="BN115" s="910"/>
      <c r="BO115" s="910"/>
      <c r="BP115" s="911"/>
      <c r="BQ115" s="912" t="s">
        <v>460</v>
      </c>
      <c r="BR115" s="913"/>
      <c r="BS115" s="913"/>
      <c r="BT115" s="913"/>
      <c r="BU115" s="913"/>
      <c r="BV115" s="913" t="s">
        <v>399</v>
      </c>
      <c r="BW115" s="913"/>
      <c r="BX115" s="913"/>
      <c r="BY115" s="913"/>
      <c r="BZ115" s="913"/>
      <c r="CA115" s="913" t="s">
        <v>449</v>
      </c>
      <c r="CB115" s="913"/>
      <c r="CC115" s="913"/>
      <c r="CD115" s="913"/>
      <c r="CE115" s="913"/>
      <c r="CF115" s="907" t="s">
        <v>454</v>
      </c>
      <c r="CG115" s="908"/>
      <c r="CH115" s="908"/>
      <c r="CI115" s="908"/>
      <c r="CJ115" s="908"/>
      <c r="CK115" s="935"/>
      <c r="CL115" s="936"/>
      <c r="CM115" s="909" t="s">
        <v>470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449</v>
      </c>
      <c r="DH115" s="946"/>
      <c r="DI115" s="946"/>
      <c r="DJ115" s="946"/>
      <c r="DK115" s="947"/>
      <c r="DL115" s="948" t="s">
        <v>450</v>
      </c>
      <c r="DM115" s="946"/>
      <c r="DN115" s="946"/>
      <c r="DO115" s="946"/>
      <c r="DP115" s="947"/>
      <c r="DQ115" s="948" t="s">
        <v>460</v>
      </c>
      <c r="DR115" s="946"/>
      <c r="DS115" s="946"/>
      <c r="DT115" s="946"/>
      <c r="DU115" s="947"/>
      <c r="DV115" s="949" t="s">
        <v>449</v>
      </c>
      <c r="DW115" s="950"/>
      <c r="DX115" s="950"/>
      <c r="DY115" s="950"/>
      <c r="DZ115" s="951"/>
    </row>
    <row r="116" spans="1:130" s="224" customFormat="1" ht="26.25" customHeight="1" x14ac:dyDescent="0.15">
      <c r="A116" s="943"/>
      <c r="B116" s="944"/>
      <c r="C116" s="952" t="s">
        <v>471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399</v>
      </c>
      <c r="AB116" s="946"/>
      <c r="AC116" s="946"/>
      <c r="AD116" s="946"/>
      <c r="AE116" s="947"/>
      <c r="AF116" s="948" t="s">
        <v>449</v>
      </c>
      <c r="AG116" s="946"/>
      <c r="AH116" s="946"/>
      <c r="AI116" s="946"/>
      <c r="AJ116" s="947"/>
      <c r="AK116" s="948" t="s">
        <v>457</v>
      </c>
      <c r="AL116" s="946"/>
      <c r="AM116" s="946"/>
      <c r="AN116" s="946"/>
      <c r="AO116" s="947"/>
      <c r="AP116" s="949" t="s">
        <v>399</v>
      </c>
      <c r="AQ116" s="950"/>
      <c r="AR116" s="950"/>
      <c r="AS116" s="950"/>
      <c r="AT116" s="951"/>
      <c r="AU116" s="895"/>
      <c r="AV116" s="896"/>
      <c r="AW116" s="896"/>
      <c r="AX116" s="896"/>
      <c r="AY116" s="896"/>
      <c r="AZ116" s="954" t="s">
        <v>472</v>
      </c>
      <c r="BA116" s="955"/>
      <c r="BB116" s="955"/>
      <c r="BC116" s="955"/>
      <c r="BD116" s="955"/>
      <c r="BE116" s="955"/>
      <c r="BF116" s="955"/>
      <c r="BG116" s="955"/>
      <c r="BH116" s="955"/>
      <c r="BI116" s="955"/>
      <c r="BJ116" s="955"/>
      <c r="BK116" s="955"/>
      <c r="BL116" s="955"/>
      <c r="BM116" s="955"/>
      <c r="BN116" s="955"/>
      <c r="BO116" s="955"/>
      <c r="BP116" s="956"/>
      <c r="BQ116" s="912" t="s">
        <v>464</v>
      </c>
      <c r="BR116" s="913"/>
      <c r="BS116" s="913"/>
      <c r="BT116" s="913"/>
      <c r="BU116" s="913"/>
      <c r="BV116" s="913" t="s">
        <v>450</v>
      </c>
      <c r="BW116" s="913"/>
      <c r="BX116" s="913"/>
      <c r="BY116" s="913"/>
      <c r="BZ116" s="913"/>
      <c r="CA116" s="913" t="s">
        <v>460</v>
      </c>
      <c r="CB116" s="913"/>
      <c r="CC116" s="913"/>
      <c r="CD116" s="913"/>
      <c r="CE116" s="913"/>
      <c r="CF116" s="907" t="s">
        <v>449</v>
      </c>
      <c r="CG116" s="908"/>
      <c r="CH116" s="908"/>
      <c r="CI116" s="908"/>
      <c r="CJ116" s="908"/>
      <c r="CK116" s="935"/>
      <c r="CL116" s="936"/>
      <c r="CM116" s="909" t="s">
        <v>473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450</v>
      </c>
      <c r="DH116" s="946"/>
      <c r="DI116" s="946"/>
      <c r="DJ116" s="946"/>
      <c r="DK116" s="947"/>
      <c r="DL116" s="948" t="s">
        <v>449</v>
      </c>
      <c r="DM116" s="946"/>
      <c r="DN116" s="946"/>
      <c r="DO116" s="946"/>
      <c r="DP116" s="947"/>
      <c r="DQ116" s="948" t="s">
        <v>454</v>
      </c>
      <c r="DR116" s="946"/>
      <c r="DS116" s="946"/>
      <c r="DT116" s="946"/>
      <c r="DU116" s="947"/>
      <c r="DV116" s="949" t="s">
        <v>454</v>
      </c>
      <c r="DW116" s="950"/>
      <c r="DX116" s="950"/>
      <c r="DY116" s="950"/>
      <c r="DZ116" s="951"/>
    </row>
    <row r="117" spans="1:130" s="224" customFormat="1" ht="26.25" customHeight="1" x14ac:dyDescent="0.15">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474</v>
      </c>
      <c r="Z117" s="881"/>
      <c r="AA117" s="965">
        <v>2109756</v>
      </c>
      <c r="AB117" s="966"/>
      <c r="AC117" s="966"/>
      <c r="AD117" s="966"/>
      <c r="AE117" s="967"/>
      <c r="AF117" s="968">
        <v>2133307</v>
      </c>
      <c r="AG117" s="966"/>
      <c r="AH117" s="966"/>
      <c r="AI117" s="966"/>
      <c r="AJ117" s="967"/>
      <c r="AK117" s="968">
        <v>1948527</v>
      </c>
      <c r="AL117" s="966"/>
      <c r="AM117" s="966"/>
      <c r="AN117" s="966"/>
      <c r="AO117" s="967"/>
      <c r="AP117" s="969"/>
      <c r="AQ117" s="970"/>
      <c r="AR117" s="970"/>
      <c r="AS117" s="970"/>
      <c r="AT117" s="971"/>
      <c r="AU117" s="895"/>
      <c r="AV117" s="896"/>
      <c r="AW117" s="896"/>
      <c r="AX117" s="896"/>
      <c r="AY117" s="896"/>
      <c r="AZ117" s="961" t="s">
        <v>475</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449</v>
      </c>
      <c r="BW117" s="913"/>
      <c r="BX117" s="913"/>
      <c r="BY117" s="913"/>
      <c r="BZ117" s="913"/>
      <c r="CA117" s="913" t="s">
        <v>460</v>
      </c>
      <c r="CB117" s="913"/>
      <c r="CC117" s="913"/>
      <c r="CD117" s="913"/>
      <c r="CE117" s="913"/>
      <c r="CF117" s="907" t="s">
        <v>449</v>
      </c>
      <c r="CG117" s="908"/>
      <c r="CH117" s="908"/>
      <c r="CI117" s="908"/>
      <c r="CJ117" s="908"/>
      <c r="CK117" s="935"/>
      <c r="CL117" s="936"/>
      <c r="CM117" s="909" t="s">
        <v>476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450</v>
      </c>
      <c r="DH117" s="946"/>
      <c r="DI117" s="946"/>
      <c r="DJ117" s="946"/>
      <c r="DK117" s="947"/>
      <c r="DL117" s="948" t="s">
        <v>449</v>
      </c>
      <c r="DM117" s="946"/>
      <c r="DN117" s="946"/>
      <c r="DO117" s="946"/>
      <c r="DP117" s="947"/>
      <c r="DQ117" s="948" t="s">
        <v>399</v>
      </c>
      <c r="DR117" s="946"/>
      <c r="DS117" s="946"/>
      <c r="DT117" s="946"/>
      <c r="DU117" s="947"/>
      <c r="DV117" s="949" t="s">
        <v>449</v>
      </c>
      <c r="DW117" s="950"/>
      <c r="DX117" s="950"/>
      <c r="DY117" s="950"/>
      <c r="DZ117" s="951"/>
    </row>
    <row r="118" spans="1:130" s="224" customFormat="1" ht="26.25" customHeight="1" x14ac:dyDescent="0.15">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315</v>
      </c>
      <c r="AL118" s="880"/>
      <c r="AM118" s="880"/>
      <c r="AN118" s="880"/>
      <c r="AO118" s="881"/>
      <c r="AP118" s="957" t="s">
        <v>443</v>
      </c>
      <c r="AQ118" s="958"/>
      <c r="AR118" s="958"/>
      <c r="AS118" s="958"/>
      <c r="AT118" s="959"/>
      <c r="AU118" s="895"/>
      <c r="AV118" s="896"/>
      <c r="AW118" s="896"/>
      <c r="AX118" s="896"/>
      <c r="AY118" s="896"/>
      <c r="AZ118" s="960" t="s">
        <v>477</v>
      </c>
      <c r="BA118" s="952"/>
      <c r="BB118" s="952"/>
      <c r="BC118" s="952"/>
      <c r="BD118" s="952"/>
      <c r="BE118" s="952"/>
      <c r="BF118" s="952"/>
      <c r="BG118" s="952"/>
      <c r="BH118" s="952"/>
      <c r="BI118" s="952"/>
      <c r="BJ118" s="952"/>
      <c r="BK118" s="952"/>
      <c r="BL118" s="952"/>
      <c r="BM118" s="952"/>
      <c r="BN118" s="952"/>
      <c r="BO118" s="952"/>
      <c r="BP118" s="953"/>
      <c r="BQ118" s="986" t="s">
        <v>449</v>
      </c>
      <c r="BR118" s="987"/>
      <c r="BS118" s="987"/>
      <c r="BT118" s="987"/>
      <c r="BU118" s="987"/>
      <c r="BV118" s="987" t="s">
        <v>454</v>
      </c>
      <c r="BW118" s="987"/>
      <c r="BX118" s="987"/>
      <c r="BY118" s="987"/>
      <c r="BZ118" s="987"/>
      <c r="CA118" s="987" t="s">
        <v>454</v>
      </c>
      <c r="CB118" s="987"/>
      <c r="CC118" s="987"/>
      <c r="CD118" s="987"/>
      <c r="CE118" s="987"/>
      <c r="CF118" s="907" t="s">
        <v>450</v>
      </c>
      <c r="CG118" s="908"/>
      <c r="CH118" s="908"/>
      <c r="CI118" s="908"/>
      <c r="CJ118" s="908"/>
      <c r="CK118" s="935"/>
      <c r="CL118" s="936"/>
      <c r="CM118" s="909" t="s">
        <v>478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460</v>
      </c>
      <c r="DH118" s="946"/>
      <c r="DI118" s="946"/>
      <c r="DJ118" s="946"/>
      <c r="DK118" s="947"/>
      <c r="DL118" s="948" t="s">
        <v>449</v>
      </c>
      <c r="DM118" s="946"/>
      <c r="DN118" s="946"/>
      <c r="DO118" s="946"/>
      <c r="DP118" s="947"/>
      <c r="DQ118" s="948" t="s">
        <v>449</v>
      </c>
      <c r="DR118" s="946"/>
      <c r="DS118" s="946"/>
      <c r="DT118" s="946"/>
      <c r="DU118" s="947"/>
      <c r="DV118" s="949" t="s">
        <v>449</v>
      </c>
      <c r="DW118" s="950"/>
      <c r="DX118" s="950"/>
      <c r="DY118" s="950"/>
      <c r="DZ118" s="951"/>
    </row>
    <row r="119" spans="1:130" s="224" customFormat="1" ht="26.25" customHeight="1" x14ac:dyDescent="0.15">
      <c r="A119" s="1043"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449</v>
      </c>
      <c r="AB119" s="887"/>
      <c r="AC119" s="887"/>
      <c r="AD119" s="887"/>
      <c r="AE119" s="888"/>
      <c r="AF119" s="889" t="s">
        <v>454</v>
      </c>
      <c r="AG119" s="887"/>
      <c r="AH119" s="887"/>
      <c r="AI119" s="887"/>
      <c r="AJ119" s="888"/>
      <c r="AK119" s="889" t="s">
        <v>450</v>
      </c>
      <c r="AL119" s="887"/>
      <c r="AM119" s="887"/>
      <c r="AN119" s="887"/>
      <c r="AO119" s="888"/>
      <c r="AP119" s="890" t="s">
        <v>399</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479</v>
      </c>
      <c r="BP119" s="992"/>
      <c r="BQ119" s="986">
        <v>21197067</v>
      </c>
      <c r="BR119" s="987"/>
      <c r="BS119" s="987"/>
      <c r="BT119" s="987"/>
      <c r="BU119" s="987"/>
      <c r="BV119" s="987">
        <v>20428422</v>
      </c>
      <c r="BW119" s="987"/>
      <c r="BX119" s="987"/>
      <c r="BY119" s="987"/>
      <c r="BZ119" s="987"/>
      <c r="CA119" s="987">
        <v>21824829</v>
      </c>
      <c r="CB119" s="987"/>
      <c r="CC119" s="987"/>
      <c r="CD119" s="987"/>
      <c r="CE119" s="987"/>
      <c r="CF119" s="988"/>
      <c r="CG119" s="989"/>
      <c r="CH119" s="989"/>
      <c r="CI119" s="989"/>
      <c r="CJ119" s="990"/>
      <c r="CK119" s="937"/>
      <c r="CL119" s="938"/>
      <c r="CM119" s="960" t="s">
        <v>480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460</v>
      </c>
      <c r="DH119" s="973"/>
      <c r="DI119" s="973"/>
      <c r="DJ119" s="973"/>
      <c r="DK119" s="974"/>
      <c r="DL119" s="972" t="s">
        <v>449</v>
      </c>
      <c r="DM119" s="973"/>
      <c r="DN119" s="973"/>
      <c r="DO119" s="973"/>
      <c r="DP119" s="974"/>
      <c r="DQ119" s="972" t="s">
        <v>449</v>
      </c>
      <c r="DR119" s="973"/>
      <c r="DS119" s="973"/>
      <c r="DT119" s="973"/>
      <c r="DU119" s="974"/>
      <c r="DV119" s="975" t="s">
        <v>449</v>
      </c>
      <c r="DW119" s="976"/>
      <c r="DX119" s="976"/>
      <c r="DY119" s="976"/>
      <c r="DZ119" s="977"/>
    </row>
    <row r="120" spans="1:130" s="224" customFormat="1" ht="26.25" customHeight="1" x14ac:dyDescent="0.15">
      <c r="A120" s="1044"/>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449</v>
      </c>
      <c r="AB120" s="946"/>
      <c r="AC120" s="946"/>
      <c r="AD120" s="946"/>
      <c r="AE120" s="947"/>
      <c r="AF120" s="948" t="s">
        <v>450</v>
      </c>
      <c r="AG120" s="946"/>
      <c r="AH120" s="946"/>
      <c r="AI120" s="946"/>
      <c r="AJ120" s="947"/>
      <c r="AK120" s="948" t="s">
        <v>450</v>
      </c>
      <c r="AL120" s="946"/>
      <c r="AM120" s="946"/>
      <c r="AN120" s="946"/>
      <c r="AO120" s="947"/>
      <c r="AP120" s="949" t="s">
        <v>449</v>
      </c>
      <c r="AQ120" s="950"/>
      <c r="AR120" s="950"/>
      <c r="AS120" s="950"/>
      <c r="AT120" s="951"/>
      <c r="AU120" s="978" t="s">
        <v>481</v>
      </c>
      <c r="AV120" s="979"/>
      <c r="AW120" s="979"/>
      <c r="AX120" s="979"/>
      <c r="AY120" s="980"/>
      <c r="AZ120" s="916" t="s">
        <v>482</v>
      </c>
      <c r="BA120" s="884"/>
      <c r="BB120" s="884"/>
      <c r="BC120" s="884"/>
      <c r="BD120" s="884"/>
      <c r="BE120" s="884"/>
      <c r="BF120" s="884"/>
      <c r="BG120" s="884"/>
      <c r="BH120" s="884"/>
      <c r="BI120" s="884"/>
      <c r="BJ120" s="884"/>
      <c r="BK120" s="884"/>
      <c r="BL120" s="884"/>
      <c r="BM120" s="884"/>
      <c r="BN120" s="884"/>
      <c r="BO120" s="884"/>
      <c r="BP120" s="885"/>
      <c r="BQ120" s="917">
        <v>24926679</v>
      </c>
      <c r="BR120" s="918"/>
      <c r="BS120" s="918"/>
      <c r="BT120" s="918"/>
      <c r="BU120" s="918"/>
      <c r="BV120" s="918">
        <v>23661404</v>
      </c>
      <c r="BW120" s="918"/>
      <c r="BX120" s="918"/>
      <c r="BY120" s="918"/>
      <c r="BZ120" s="918"/>
      <c r="CA120" s="918">
        <v>24232116</v>
      </c>
      <c r="CB120" s="918"/>
      <c r="CC120" s="918"/>
      <c r="CD120" s="918"/>
      <c r="CE120" s="918"/>
      <c r="CF120" s="931">
        <v>68.3</v>
      </c>
      <c r="CG120" s="932"/>
      <c r="CH120" s="932"/>
      <c r="CI120" s="932"/>
      <c r="CJ120" s="932"/>
      <c r="CK120" s="993" t="s">
        <v>483</v>
      </c>
      <c r="CL120" s="994"/>
      <c r="CM120" s="994"/>
      <c r="CN120" s="994"/>
      <c r="CO120" s="995"/>
      <c r="CP120" s="1001" t="s">
        <v>484</v>
      </c>
      <c r="CQ120" s="1002"/>
      <c r="CR120" s="1002"/>
      <c r="CS120" s="1002"/>
      <c r="CT120" s="1002"/>
      <c r="CU120" s="1002"/>
      <c r="CV120" s="1002"/>
      <c r="CW120" s="1002"/>
      <c r="CX120" s="1002"/>
      <c r="CY120" s="1002"/>
      <c r="CZ120" s="1002"/>
      <c r="DA120" s="1002"/>
      <c r="DB120" s="1002"/>
      <c r="DC120" s="1002"/>
      <c r="DD120" s="1002"/>
      <c r="DE120" s="1002"/>
      <c r="DF120" s="1003"/>
      <c r="DG120" s="917">
        <v>4912254</v>
      </c>
      <c r="DH120" s="918"/>
      <c r="DI120" s="918"/>
      <c r="DJ120" s="918"/>
      <c r="DK120" s="918"/>
      <c r="DL120" s="918">
        <v>4423695</v>
      </c>
      <c r="DM120" s="918"/>
      <c r="DN120" s="918"/>
      <c r="DO120" s="918"/>
      <c r="DP120" s="918"/>
      <c r="DQ120" s="918">
        <v>5923407</v>
      </c>
      <c r="DR120" s="918"/>
      <c r="DS120" s="918"/>
      <c r="DT120" s="918"/>
      <c r="DU120" s="918"/>
      <c r="DV120" s="919">
        <v>16.7</v>
      </c>
      <c r="DW120" s="919"/>
      <c r="DX120" s="919"/>
      <c r="DY120" s="919"/>
      <c r="DZ120" s="920"/>
    </row>
    <row r="121" spans="1:130" s="224" customFormat="1" ht="26.25" customHeight="1" x14ac:dyDescent="0.15">
      <c r="A121" s="1044"/>
      <c r="B121" s="936"/>
      <c r="C121" s="961" t="s">
        <v>485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449</v>
      </c>
      <c r="AB121" s="946"/>
      <c r="AC121" s="946"/>
      <c r="AD121" s="946"/>
      <c r="AE121" s="947"/>
      <c r="AF121" s="948" t="s">
        <v>450</v>
      </c>
      <c r="AG121" s="946"/>
      <c r="AH121" s="946"/>
      <c r="AI121" s="946"/>
      <c r="AJ121" s="947"/>
      <c r="AK121" s="948" t="s">
        <v>449</v>
      </c>
      <c r="AL121" s="946"/>
      <c r="AM121" s="946"/>
      <c r="AN121" s="946"/>
      <c r="AO121" s="947"/>
      <c r="AP121" s="949" t="s">
        <v>449</v>
      </c>
      <c r="AQ121" s="950"/>
      <c r="AR121" s="950"/>
      <c r="AS121" s="950"/>
      <c r="AT121" s="951"/>
      <c r="AU121" s="981"/>
      <c r="AV121" s="982"/>
      <c r="AW121" s="982"/>
      <c r="AX121" s="982"/>
      <c r="AY121" s="983"/>
      <c r="AZ121" s="909" t="s">
        <v>486</v>
      </c>
      <c r="BA121" s="910"/>
      <c r="BB121" s="910"/>
      <c r="BC121" s="910"/>
      <c r="BD121" s="910"/>
      <c r="BE121" s="910"/>
      <c r="BF121" s="910"/>
      <c r="BG121" s="910"/>
      <c r="BH121" s="910"/>
      <c r="BI121" s="910"/>
      <c r="BJ121" s="910"/>
      <c r="BK121" s="910"/>
      <c r="BL121" s="910"/>
      <c r="BM121" s="910"/>
      <c r="BN121" s="910"/>
      <c r="BO121" s="910"/>
      <c r="BP121" s="911"/>
      <c r="BQ121" s="912">
        <v>5725259</v>
      </c>
      <c r="BR121" s="913"/>
      <c r="BS121" s="913"/>
      <c r="BT121" s="913"/>
      <c r="BU121" s="913"/>
      <c r="BV121" s="913">
        <v>5125583</v>
      </c>
      <c r="BW121" s="913"/>
      <c r="BX121" s="913"/>
      <c r="BY121" s="913"/>
      <c r="BZ121" s="913"/>
      <c r="CA121" s="913">
        <v>4792484</v>
      </c>
      <c r="CB121" s="913"/>
      <c r="CC121" s="913"/>
      <c r="CD121" s="913"/>
      <c r="CE121" s="913"/>
      <c r="CF121" s="907">
        <v>13.5</v>
      </c>
      <c r="CG121" s="908"/>
      <c r="CH121" s="908"/>
      <c r="CI121" s="908"/>
      <c r="CJ121" s="908"/>
      <c r="CK121" s="996"/>
      <c r="CL121" s="997"/>
      <c r="CM121" s="997"/>
      <c r="CN121" s="997"/>
      <c r="CO121" s="998"/>
      <c r="CP121" s="1006" t="s">
        <v>487</v>
      </c>
      <c r="CQ121" s="1007"/>
      <c r="CR121" s="1007"/>
      <c r="CS121" s="1007"/>
      <c r="CT121" s="1007"/>
      <c r="CU121" s="1007"/>
      <c r="CV121" s="1007"/>
      <c r="CW121" s="1007"/>
      <c r="CX121" s="1007"/>
      <c r="CY121" s="1007"/>
      <c r="CZ121" s="1007"/>
      <c r="DA121" s="1007"/>
      <c r="DB121" s="1007"/>
      <c r="DC121" s="1007"/>
      <c r="DD121" s="1007"/>
      <c r="DE121" s="1007"/>
      <c r="DF121" s="1008"/>
      <c r="DG121" s="912" t="s">
        <v>449</v>
      </c>
      <c r="DH121" s="913"/>
      <c r="DI121" s="913"/>
      <c r="DJ121" s="913"/>
      <c r="DK121" s="913"/>
      <c r="DL121" s="913" t="s">
        <v>460</v>
      </c>
      <c r="DM121" s="913"/>
      <c r="DN121" s="913"/>
      <c r="DO121" s="913"/>
      <c r="DP121" s="913"/>
      <c r="DQ121" s="913" t="s">
        <v>449</v>
      </c>
      <c r="DR121" s="913"/>
      <c r="DS121" s="913"/>
      <c r="DT121" s="913"/>
      <c r="DU121" s="913"/>
      <c r="DV121" s="914" t="s">
        <v>454</v>
      </c>
      <c r="DW121" s="914"/>
      <c r="DX121" s="914"/>
      <c r="DY121" s="914"/>
      <c r="DZ121" s="915"/>
    </row>
    <row r="122" spans="1:130" s="224" customFormat="1" ht="26.25" customHeight="1" x14ac:dyDescent="0.15">
      <c r="A122" s="1044"/>
      <c r="B122" s="936"/>
      <c r="C122" s="909" t="s">
        <v>467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460</v>
      </c>
      <c r="AB122" s="946"/>
      <c r="AC122" s="946"/>
      <c r="AD122" s="946"/>
      <c r="AE122" s="947"/>
      <c r="AF122" s="948" t="s">
        <v>450</v>
      </c>
      <c r="AG122" s="946"/>
      <c r="AH122" s="946"/>
      <c r="AI122" s="946"/>
      <c r="AJ122" s="947"/>
      <c r="AK122" s="948" t="s">
        <v>449</v>
      </c>
      <c r="AL122" s="946"/>
      <c r="AM122" s="946"/>
      <c r="AN122" s="946"/>
      <c r="AO122" s="947"/>
      <c r="AP122" s="949" t="s">
        <v>399</v>
      </c>
      <c r="AQ122" s="950"/>
      <c r="AR122" s="950"/>
      <c r="AS122" s="950"/>
      <c r="AT122" s="951"/>
      <c r="AU122" s="981"/>
      <c r="AV122" s="982"/>
      <c r="AW122" s="982"/>
      <c r="AX122" s="982"/>
      <c r="AY122" s="983"/>
      <c r="AZ122" s="960" t="s">
        <v>488</v>
      </c>
      <c r="BA122" s="952"/>
      <c r="BB122" s="952"/>
      <c r="BC122" s="952"/>
      <c r="BD122" s="952"/>
      <c r="BE122" s="952"/>
      <c r="BF122" s="952"/>
      <c r="BG122" s="952"/>
      <c r="BH122" s="952"/>
      <c r="BI122" s="952"/>
      <c r="BJ122" s="952"/>
      <c r="BK122" s="952"/>
      <c r="BL122" s="952"/>
      <c r="BM122" s="952"/>
      <c r="BN122" s="952"/>
      <c r="BO122" s="952"/>
      <c r="BP122" s="953"/>
      <c r="BQ122" s="986">
        <v>16050743</v>
      </c>
      <c r="BR122" s="987"/>
      <c r="BS122" s="987"/>
      <c r="BT122" s="987"/>
      <c r="BU122" s="987"/>
      <c r="BV122" s="987">
        <v>14528075</v>
      </c>
      <c r="BW122" s="987"/>
      <c r="BX122" s="987"/>
      <c r="BY122" s="987"/>
      <c r="BZ122" s="987"/>
      <c r="CA122" s="987">
        <v>13083841</v>
      </c>
      <c r="CB122" s="987"/>
      <c r="CC122" s="987"/>
      <c r="CD122" s="987"/>
      <c r="CE122" s="987"/>
      <c r="CF122" s="1004">
        <v>36.9</v>
      </c>
      <c r="CG122" s="1005"/>
      <c r="CH122" s="1005"/>
      <c r="CI122" s="1005"/>
      <c r="CJ122" s="1005"/>
      <c r="CK122" s="996"/>
      <c r="CL122" s="997"/>
      <c r="CM122" s="997"/>
      <c r="CN122" s="997"/>
      <c r="CO122" s="998"/>
      <c r="CP122" s="1006" t="s">
        <v>489</v>
      </c>
      <c r="CQ122" s="1007"/>
      <c r="CR122" s="1007"/>
      <c r="CS122" s="1007"/>
      <c r="CT122" s="1007"/>
      <c r="CU122" s="1007"/>
      <c r="CV122" s="1007"/>
      <c r="CW122" s="1007"/>
      <c r="CX122" s="1007"/>
      <c r="CY122" s="1007"/>
      <c r="CZ122" s="1007"/>
      <c r="DA122" s="1007"/>
      <c r="DB122" s="1007"/>
      <c r="DC122" s="1007"/>
      <c r="DD122" s="1007"/>
      <c r="DE122" s="1007"/>
      <c r="DF122" s="1008"/>
      <c r="DG122" s="912">
        <v>43443</v>
      </c>
      <c r="DH122" s="913"/>
      <c r="DI122" s="913"/>
      <c r="DJ122" s="913"/>
      <c r="DK122" s="913"/>
      <c r="DL122" s="913">
        <v>9918</v>
      </c>
      <c r="DM122" s="913"/>
      <c r="DN122" s="913"/>
      <c r="DO122" s="913"/>
      <c r="DP122" s="913"/>
      <c r="DQ122" s="913" t="s">
        <v>399</v>
      </c>
      <c r="DR122" s="913"/>
      <c r="DS122" s="913"/>
      <c r="DT122" s="913"/>
      <c r="DU122" s="913"/>
      <c r="DV122" s="914" t="s">
        <v>449</v>
      </c>
      <c r="DW122" s="914"/>
      <c r="DX122" s="914"/>
      <c r="DY122" s="914"/>
      <c r="DZ122" s="915"/>
    </row>
    <row r="123" spans="1:130" s="224" customFormat="1" ht="26.25" customHeight="1" x14ac:dyDescent="0.15">
      <c r="A123" s="1044"/>
      <c r="B123" s="936"/>
      <c r="C123" s="909" t="s">
        <v>473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449</v>
      </c>
      <c r="AB123" s="946"/>
      <c r="AC123" s="946"/>
      <c r="AD123" s="946"/>
      <c r="AE123" s="947"/>
      <c r="AF123" s="948" t="s">
        <v>399</v>
      </c>
      <c r="AG123" s="946"/>
      <c r="AH123" s="946"/>
      <c r="AI123" s="946"/>
      <c r="AJ123" s="947"/>
      <c r="AK123" s="948" t="s">
        <v>454</v>
      </c>
      <c r="AL123" s="946"/>
      <c r="AM123" s="946"/>
      <c r="AN123" s="946"/>
      <c r="AO123" s="947"/>
      <c r="AP123" s="949" t="s">
        <v>450</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490</v>
      </c>
      <c r="BP123" s="992"/>
      <c r="BQ123" s="1050">
        <v>46702681</v>
      </c>
      <c r="BR123" s="1051"/>
      <c r="BS123" s="1051"/>
      <c r="BT123" s="1051"/>
      <c r="BU123" s="1051"/>
      <c r="BV123" s="1051">
        <v>43315062</v>
      </c>
      <c r="BW123" s="1051"/>
      <c r="BX123" s="1051"/>
      <c r="BY123" s="1051"/>
      <c r="BZ123" s="1051"/>
      <c r="CA123" s="1051">
        <v>42108441</v>
      </c>
      <c r="CB123" s="1051"/>
      <c r="CC123" s="1051"/>
      <c r="CD123" s="1051"/>
      <c r="CE123" s="1051"/>
      <c r="CF123" s="988"/>
      <c r="CG123" s="989"/>
      <c r="CH123" s="989"/>
      <c r="CI123" s="989"/>
      <c r="CJ123" s="990"/>
      <c r="CK123" s="996"/>
      <c r="CL123" s="997"/>
      <c r="CM123" s="997"/>
      <c r="CN123" s="997"/>
      <c r="CO123" s="998"/>
      <c r="CP123" s="1006" t="s">
        <v>491</v>
      </c>
      <c r="CQ123" s="1007"/>
      <c r="CR123" s="1007"/>
      <c r="CS123" s="1007"/>
      <c r="CT123" s="1007"/>
      <c r="CU123" s="1007"/>
      <c r="CV123" s="1007"/>
      <c r="CW123" s="1007"/>
      <c r="CX123" s="1007"/>
      <c r="CY123" s="1007"/>
      <c r="CZ123" s="1007"/>
      <c r="DA123" s="1007"/>
      <c r="DB123" s="1007"/>
      <c r="DC123" s="1007"/>
      <c r="DD123" s="1007"/>
      <c r="DE123" s="1007"/>
      <c r="DF123" s="1008"/>
      <c r="DG123" s="945" t="s">
        <v>449</v>
      </c>
      <c r="DH123" s="946"/>
      <c r="DI123" s="946"/>
      <c r="DJ123" s="946"/>
      <c r="DK123" s="947"/>
      <c r="DL123" s="948" t="s">
        <v>399</v>
      </c>
      <c r="DM123" s="946"/>
      <c r="DN123" s="946"/>
      <c r="DO123" s="946"/>
      <c r="DP123" s="947"/>
      <c r="DQ123" s="948" t="s">
        <v>399</v>
      </c>
      <c r="DR123" s="946"/>
      <c r="DS123" s="946"/>
      <c r="DT123" s="946"/>
      <c r="DU123" s="947"/>
      <c r="DV123" s="949" t="s">
        <v>449</v>
      </c>
      <c r="DW123" s="950"/>
      <c r="DX123" s="950"/>
      <c r="DY123" s="950"/>
      <c r="DZ123" s="951"/>
    </row>
    <row r="124" spans="1:130" s="224" customFormat="1" ht="26.25" customHeight="1" thickBot="1" x14ac:dyDescent="0.2">
      <c r="A124" s="1044"/>
      <c r="B124" s="936"/>
      <c r="C124" s="909" t="s">
        <v>476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460</v>
      </c>
      <c r="AB124" s="946"/>
      <c r="AC124" s="946"/>
      <c r="AD124" s="946"/>
      <c r="AE124" s="947"/>
      <c r="AF124" s="948" t="s">
        <v>399</v>
      </c>
      <c r="AG124" s="946"/>
      <c r="AH124" s="946"/>
      <c r="AI124" s="946"/>
      <c r="AJ124" s="947"/>
      <c r="AK124" s="948" t="s">
        <v>399</v>
      </c>
      <c r="AL124" s="946"/>
      <c r="AM124" s="946"/>
      <c r="AN124" s="946"/>
      <c r="AO124" s="947"/>
      <c r="AP124" s="949" t="s">
        <v>449</v>
      </c>
      <c r="AQ124" s="950"/>
      <c r="AR124" s="950"/>
      <c r="AS124" s="950"/>
      <c r="AT124" s="951"/>
      <c r="AU124" s="1046" t="s">
        <v>492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460</v>
      </c>
      <c r="BR124" s="1014"/>
      <c r="BS124" s="1014"/>
      <c r="BT124" s="1014"/>
      <c r="BU124" s="1014"/>
      <c r="BV124" s="1014" t="s">
        <v>460</v>
      </c>
      <c r="BW124" s="1014"/>
      <c r="BX124" s="1014"/>
      <c r="BY124" s="1014"/>
      <c r="BZ124" s="1014"/>
      <c r="CA124" s="1014" t="s">
        <v>399</v>
      </c>
      <c r="CB124" s="1014"/>
      <c r="CC124" s="1014"/>
      <c r="CD124" s="1014"/>
      <c r="CE124" s="1014"/>
      <c r="CF124" s="1015"/>
      <c r="CG124" s="1016"/>
      <c r="CH124" s="1016"/>
      <c r="CI124" s="1016"/>
      <c r="CJ124" s="1017"/>
      <c r="CK124" s="999"/>
      <c r="CL124" s="999"/>
      <c r="CM124" s="999"/>
      <c r="CN124" s="999"/>
      <c r="CO124" s="1000"/>
      <c r="CP124" s="1006" t="s">
        <v>493</v>
      </c>
      <c r="CQ124" s="1007"/>
      <c r="CR124" s="1007"/>
      <c r="CS124" s="1007"/>
      <c r="CT124" s="1007"/>
      <c r="CU124" s="1007"/>
      <c r="CV124" s="1007"/>
      <c r="CW124" s="1007"/>
      <c r="CX124" s="1007"/>
      <c r="CY124" s="1007"/>
      <c r="CZ124" s="1007"/>
      <c r="DA124" s="1007"/>
      <c r="DB124" s="1007"/>
      <c r="DC124" s="1007"/>
      <c r="DD124" s="1007"/>
      <c r="DE124" s="1007"/>
      <c r="DF124" s="1008"/>
      <c r="DG124" s="991" t="s">
        <v>449</v>
      </c>
      <c r="DH124" s="973"/>
      <c r="DI124" s="973"/>
      <c r="DJ124" s="973"/>
      <c r="DK124" s="974"/>
      <c r="DL124" s="972" t="s">
        <v>449</v>
      </c>
      <c r="DM124" s="973"/>
      <c r="DN124" s="973"/>
      <c r="DO124" s="973"/>
      <c r="DP124" s="974"/>
      <c r="DQ124" s="972" t="s">
        <v>449</v>
      </c>
      <c r="DR124" s="973"/>
      <c r="DS124" s="973"/>
      <c r="DT124" s="973"/>
      <c r="DU124" s="974"/>
      <c r="DV124" s="975" t="s">
        <v>449</v>
      </c>
      <c r="DW124" s="976"/>
      <c r="DX124" s="976"/>
      <c r="DY124" s="976"/>
      <c r="DZ124" s="977"/>
    </row>
    <row r="125" spans="1:130" s="224" customFormat="1" ht="26.25" customHeight="1" x14ac:dyDescent="0.15">
      <c r="A125" s="1044"/>
      <c r="B125" s="936"/>
      <c r="C125" s="909" t="s">
        <v>478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399</v>
      </c>
      <c r="AB125" s="946"/>
      <c r="AC125" s="946"/>
      <c r="AD125" s="946"/>
      <c r="AE125" s="947"/>
      <c r="AF125" s="948" t="s">
        <v>399</v>
      </c>
      <c r="AG125" s="946"/>
      <c r="AH125" s="946"/>
      <c r="AI125" s="946"/>
      <c r="AJ125" s="947"/>
      <c r="AK125" s="948" t="s">
        <v>449</v>
      </c>
      <c r="AL125" s="946"/>
      <c r="AM125" s="946"/>
      <c r="AN125" s="946"/>
      <c r="AO125" s="947"/>
      <c r="AP125" s="949" t="s">
        <v>449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494</v>
      </c>
      <c r="CL125" s="994"/>
      <c r="CM125" s="994"/>
      <c r="CN125" s="994"/>
      <c r="CO125" s="995"/>
      <c r="CP125" s="916" t="s">
        <v>495</v>
      </c>
      <c r="CQ125" s="884"/>
      <c r="CR125" s="884"/>
      <c r="CS125" s="884"/>
      <c r="CT125" s="884"/>
      <c r="CU125" s="884"/>
      <c r="CV125" s="884"/>
      <c r="CW125" s="884"/>
      <c r="CX125" s="884"/>
      <c r="CY125" s="884"/>
      <c r="CZ125" s="884"/>
      <c r="DA125" s="884"/>
      <c r="DB125" s="884"/>
      <c r="DC125" s="884"/>
      <c r="DD125" s="884"/>
      <c r="DE125" s="884"/>
      <c r="DF125" s="885"/>
      <c r="DG125" s="917" t="s">
        <v>399</v>
      </c>
      <c r="DH125" s="918"/>
      <c r="DI125" s="918"/>
      <c r="DJ125" s="918"/>
      <c r="DK125" s="918"/>
      <c r="DL125" s="918" t="s">
        <v>399</v>
      </c>
      <c r="DM125" s="918"/>
      <c r="DN125" s="918"/>
      <c r="DO125" s="918"/>
      <c r="DP125" s="918"/>
      <c r="DQ125" s="918" t="s">
        <v>449</v>
      </c>
      <c r="DR125" s="918"/>
      <c r="DS125" s="918"/>
      <c r="DT125" s="918"/>
      <c r="DU125" s="918"/>
      <c r="DV125" s="919" t="s">
        <v>449</v>
      </c>
      <c r="DW125" s="919"/>
      <c r="DX125" s="919"/>
      <c r="DY125" s="919"/>
      <c r="DZ125" s="920"/>
    </row>
    <row r="126" spans="1:130" s="224" customFormat="1" ht="26.25" customHeight="1" thickBot="1" x14ac:dyDescent="0.2">
      <c r="A126" s="1044"/>
      <c r="B126" s="936"/>
      <c r="C126" s="909" t="s">
        <v>480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449</v>
      </c>
      <c r="AB126" s="946"/>
      <c r="AC126" s="946"/>
      <c r="AD126" s="946"/>
      <c r="AE126" s="947"/>
      <c r="AF126" s="948" t="s">
        <v>449</v>
      </c>
      <c r="AG126" s="946"/>
      <c r="AH126" s="946"/>
      <c r="AI126" s="946"/>
      <c r="AJ126" s="947"/>
      <c r="AK126" s="948" t="s">
        <v>449</v>
      </c>
      <c r="AL126" s="946"/>
      <c r="AM126" s="946"/>
      <c r="AN126" s="946"/>
      <c r="AO126" s="947"/>
      <c r="AP126" s="949" t="s">
        <v>449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496</v>
      </c>
      <c r="CQ126" s="910"/>
      <c r="CR126" s="910"/>
      <c r="CS126" s="910"/>
      <c r="CT126" s="910"/>
      <c r="CU126" s="910"/>
      <c r="CV126" s="910"/>
      <c r="CW126" s="910"/>
      <c r="CX126" s="910"/>
      <c r="CY126" s="910"/>
      <c r="CZ126" s="910"/>
      <c r="DA126" s="910"/>
      <c r="DB126" s="910"/>
      <c r="DC126" s="910"/>
      <c r="DD126" s="910"/>
      <c r="DE126" s="910"/>
      <c r="DF126" s="911"/>
      <c r="DG126" s="912" t="s">
        <v>449</v>
      </c>
      <c r="DH126" s="913"/>
      <c r="DI126" s="913"/>
      <c r="DJ126" s="913"/>
      <c r="DK126" s="913"/>
      <c r="DL126" s="913" t="s">
        <v>449</v>
      </c>
      <c r="DM126" s="913"/>
      <c r="DN126" s="913"/>
      <c r="DO126" s="913"/>
      <c r="DP126" s="913"/>
      <c r="DQ126" s="913" t="s">
        <v>449</v>
      </c>
      <c r="DR126" s="913"/>
      <c r="DS126" s="913"/>
      <c r="DT126" s="913"/>
      <c r="DU126" s="913"/>
      <c r="DV126" s="914" t="s">
        <v>449</v>
      </c>
      <c r="DW126" s="914"/>
      <c r="DX126" s="914"/>
      <c r="DY126" s="914"/>
      <c r="DZ126" s="915"/>
    </row>
    <row r="127" spans="1:130" s="224" customFormat="1" ht="26.25" customHeight="1" x14ac:dyDescent="0.15">
      <c r="A127" s="1045"/>
      <c r="B127" s="938"/>
      <c r="C127" s="960" t="s">
        <v>497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399</v>
      </c>
      <c r="AB127" s="946"/>
      <c r="AC127" s="946"/>
      <c r="AD127" s="946"/>
      <c r="AE127" s="947"/>
      <c r="AF127" s="948" t="s">
        <v>449</v>
      </c>
      <c r="AG127" s="946"/>
      <c r="AH127" s="946"/>
      <c r="AI127" s="946"/>
      <c r="AJ127" s="947"/>
      <c r="AK127" s="948" t="s">
        <v>449</v>
      </c>
      <c r="AL127" s="946"/>
      <c r="AM127" s="946"/>
      <c r="AN127" s="946"/>
      <c r="AO127" s="947"/>
      <c r="AP127" s="949" t="s">
        <v>449</v>
      </c>
      <c r="AQ127" s="950"/>
      <c r="AR127" s="950"/>
      <c r="AS127" s="950"/>
      <c r="AT127" s="951"/>
      <c r="AU127" s="226"/>
      <c r="AV127" s="226"/>
      <c r="AW127" s="226"/>
      <c r="AX127" s="1018" t="s">
        <v>498</v>
      </c>
      <c r="AY127" s="1019"/>
      <c r="AZ127" s="1019"/>
      <c r="BA127" s="1019"/>
      <c r="BB127" s="1019"/>
      <c r="BC127" s="1019"/>
      <c r="BD127" s="1019"/>
      <c r="BE127" s="1020"/>
      <c r="BF127" s="1021" t="s">
        <v>499</v>
      </c>
      <c r="BG127" s="1019"/>
      <c r="BH127" s="1019"/>
      <c r="BI127" s="1019"/>
      <c r="BJ127" s="1019"/>
      <c r="BK127" s="1019"/>
      <c r="BL127" s="1020"/>
      <c r="BM127" s="1021" t="s">
        <v>500</v>
      </c>
      <c r="BN127" s="1019"/>
      <c r="BO127" s="1019"/>
      <c r="BP127" s="1019"/>
      <c r="BQ127" s="1019"/>
      <c r="BR127" s="1019"/>
      <c r="BS127" s="1020"/>
      <c r="BT127" s="1021" t="s">
        <v>501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502</v>
      </c>
      <c r="CQ127" s="910"/>
      <c r="CR127" s="910"/>
      <c r="CS127" s="910"/>
      <c r="CT127" s="910"/>
      <c r="CU127" s="910"/>
      <c r="CV127" s="910"/>
      <c r="CW127" s="910"/>
      <c r="CX127" s="910"/>
      <c r="CY127" s="910"/>
      <c r="CZ127" s="910"/>
      <c r="DA127" s="910"/>
      <c r="DB127" s="910"/>
      <c r="DC127" s="910"/>
      <c r="DD127" s="910"/>
      <c r="DE127" s="910"/>
      <c r="DF127" s="911"/>
      <c r="DG127" s="912" t="s">
        <v>449</v>
      </c>
      <c r="DH127" s="913"/>
      <c r="DI127" s="913"/>
      <c r="DJ127" s="913"/>
      <c r="DK127" s="913"/>
      <c r="DL127" s="913" t="s">
        <v>449</v>
      </c>
      <c r="DM127" s="913"/>
      <c r="DN127" s="913"/>
      <c r="DO127" s="913"/>
      <c r="DP127" s="913"/>
      <c r="DQ127" s="913" t="s">
        <v>449</v>
      </c>
      <c r="DR127" s="913"/>
      <c r="DS127" s="913"/>
      <c r="DT127" s="913"/>
      <c r="DU127" s="913"/>
      <c r="DV127" s="914" t="s">
        <v>399</v>
      </c>
      <c r="DW127" s="914"/>
      <c r="DX127" s="914"/>
      <c r="DY127" s="914"/>
      <c r="DZ127" s="915"/>
    </row>
    <row r="128" spans="1:130" s="224" customFormat="1" ht="26.25" customHeight="1" thickBot="1" x14ac:dyDescent="0.2">
      <c r="A128" s="1028" t="s">
        <v>503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504</v>
      </c>
      <c r="X128" s="1030"/>
      <c r="Y128" s="1030"/>
      <c r="Z128" s="1031"/>
      <c r="AA128" s="1032">
        <v>595921</v>
      </c>
      <c r="AB128" s="1033"/>
      <c r="AC128" s="1033"/>
      <c r="AD128" s="1033"/>
      <c r="AE128" s="1034"/>
      <c r="AF128" s="1035">
        <v>575501</v>
      </c>
      <c r="AG128" s="1033"/>
      <c r="AH128" s="1033"/>
      <c r="AI128" s="1033"/>
      <c r="AJ128" s="1034"/>
      <c r="AK128" s="1035">
        <v>429349</v>
      </c>
      <c r="AL128" s="1033"/>
      <c r="AM128" s="1033"/>
      <c r="AN128" s="1033"/>
      <c r="AO128" s="1034"/>
      <c r="AP128" s="1036"/>
      <c r="AQ128" s="1037"/>
      <c r="AR128" s="1037"/>
      <c r="AS128" s="1037"/>
      <c r="AT128" s="1038"/>
      <c r="AU128" s="226"/>
      <c r="AV128" s="226"/>
      <c r="AW128" s="226"/>
      <c r="AX128" s="883" t="s">
        <v>505</v>
      </c>
      <c r="AY128" s="884"/>
      <c r="AZ128" s="884"/>
      <c r="BA128" s="884"/>
      <c r="BB128" s="884"/>
      <c r="BC128" s="884"/>
      <c r="BD128" s="884"/>
      <c r="BE128" s="885"/>
      <c r="BF128" s="1039" t="s">
        <v>399</v>
      </c>
      <c r="BG128" s="1040"/>
      <c r="BH128" s="1040"/>
      <c r="BI128" s="1040"/>
      <c r="BJ128" s="1040"/>
      <c r="BK128" s="1040"/>
      <c r="BL128" s="1041"/>
      <c r="BM128" s="1039">
        <v>11.53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506</v>
      </c>
      <c r="CQ128" s="713"/>
      <c r="CR128" s="713"/>
      <c r="CS128" s="713"/>
      <c r="CT128" s="713"/>
      <c r="CU128" s="713"/>
      <c r="CV128" s="713"/>
      <c r="CW128" s="713"/>
      <c r="CX128" s="713"/>
      <c r="CY128" s="713"/>
      <c r="CZ128" s="713"/>
      <c r="DA128" s="713"/>
      <c r="DB128" s="713"/>
      <c r="DC128" s="713"/>
      <c r="DD128" s="713"/>
      <c r="DE128" s="713"/>
      <c r="DF128" s="1023"/>
      <c r="DG128" s="1024" t="s">
        <v>399</v>
      </c>
      <c r="DH128" s="1025"/>
      <c r="DI128" s="1025"/>
      <c r="DJ128" s="1025"/>
      <c r="DK128" s="1025"/>
      <c r="DL128" s="1025" t="s">
        <v>399</v>
      </c>
      <c r="DM128" s="1025"/>
      <c r="DN128" s="1025"/>
      <c r="DO128" s="1025"/>
      <c r="DP128" s="1025"/>
      <c r="DQ128" s="1025" t="s">
        <v>399</v>
      </c>
      <c r="DR128" s="1025"/>
      <c r="DS128" s="1025"/>
      <c r="DT128" s="1025"/>
      <c r="DU128" s="1025"/>
      <c r="DV128" s="1026" t="s">
        <v>399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37729762</v>
      </c>
      <c r="AB129" s="946"/>
      <c r="AC129" s="946"/>
      <c r="AD129" s="946"/>
      <c r="AE129" s="947"/>
      <c r="AF129" s="948">
        <v>37612551</v>
      </c>
      <c r="AG129" s="946"/>
      <c r="AH129" s="946"/>
      <c r="AI129" s="946"/>
      <c r="AJ129" s="947"/>
      <c r="AK129" s="948">
        <v>37557931</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399</v>
      </c>
      <c r="BG129" s="1054"/>
      <c r="BH129" s="1054"/>
      <c r="BI129" s="1054"/>
      <c r="BJ129" s="1054"/>
      <c r="BK129" s="1054"/>
      <c r="BL129" s="1055"/>
      <c r="BM129" s="1053">
        <v>16.53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2297154</v>
      </c>
      <c r="AB130" s="946"/>
      <c r="AC130" s="946"/>
      <c r="AD130" s="946"/>
      <c r="AE130" s="947"/>
      <c r="AF130" s="948">
        <v>2242548</v>
      </c>
      <c r="AG130" s="946"/>
      <c r="AH130" s="946"/>
      <c r="AI130" s="946"/>
      <c r="AJ130" s="947"/>
      <c r="AK130" s="948">
        <v>2084237</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-1.9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35432608</v>
      </c>
      <c r="AB131" s="973"/>
      <c r="AC131" s="973"/>
      <c r="AD131" s="973"/>
      <c r="AE131" s="974"/>
      <c r="AF131" s="972">
        <v>35370003</v>
      </c>
      <c r="AG131" s="973"/>
      <c r="AH131" s="973"/>
      <c r="AI131" s="973"/>
      <c r="AJ131" s="974"/>
      <c r="AK131" s="972">
        <v>35473694</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3"/>
      <c r="BF131" s="1071" t="s">
        <v>399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-2.21072917</v>
      </c>
      <c r="AB132" s="1084"/>
      <c r="AC132" s="1084"/>
      <c r="AD132" s="1084"/>
      <c r="AE132" s="1085"/>
      <c r="AF132" s="1086">
        <v>-1.9359398999999999</v>
      </c>
      <c r="AG132" s="1084"/>
      <c r="AH132" s="1084"/>
      <c r="AI132" s="1084"/>
      <c r="AJ132" s="1085"/>
      <c r="AK132" s="1086">
        <v>-1.5928958499999999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-2.7</v>
      </c>
      <c r="AB133" s="1067"/>
      <c r="AC133" s="1067"/>
      <c r="AD133" s="1067"/>
      <c r="AE133" s="1068"/>
      <c r="AF133" s="1066">
        <v>-2.2000000000000002</v>
      </c>
      <c r="AG133" s="1067"/>
      <c r="AH133" s="1067"/>
      <c r="AI133" s="1067"/>
      <c r="AJ133" s="1068"/>
      <c r="AK133" s="1066">
        <v>-1.9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V9w08Xm41magWNWkNYdfBHt1Cy+KcIEFqCX5HW0FGZI3h5TD/Od+f8DbV1j7Xb1sHi7iM1pzAvEGRD7m4rF3w==" saltValue="RpFDnC8Iy/1QWrdNFRDx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62974-797D-44E8-AD28-89362E4A15D8}">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nZE0+lAAbYxjQQMlErPJewjyJwDCbLnO0GKnnuGLl/ydXYqezzDIV1D/QzqhJ/MSXxK0uLhJRcITglFFgdSJcA==" saltValue="PTVddXOfttI2CSW/MQiS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zwi7ZdO/785ZBJcYAY6lm7mql+xjc5YgqE/o+q41RN0yunoX1Zbgxdtr6GCv/Gt9qtCATvGETF8LyMv4rFPA==" saltValue="7OM9ocieNn0cS2cSGbhg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1" t="s">
        <v>520</v>
      </c>
      <c r="AP7" s="265"/>
      <c r="AQ7" s="266" t="s">
        <v>521</v>
      </c>
      <c r="AR7" s="267"/>
    </row>
    <row r="8" spans="1:46" x14ac:dyDescent="0.15">
      <c r="A8" s="259"/>
      <c r="AK8" s="268"/>
      <c r="AL8" s="269"/>
      <c r="AM8" s="269"/>
      <c r="AN8" s="270"/>
      <c r="AO8" s="1102"/>
      <c r="AP8" s="271" t="s">
        <v>522</v>
      </c>
      <c r="AQ8" s="272" t="s">
        <v>523</v>
      </c>
      <c r="AR8" s="273" t="s">
        <v>524</v>
      </c>
    </row>
    <row r="9" spans="1:46" x14ac:dyDescent="0.15">
      <c r="A9" s="259"/>
      <c r="AK9" s="1103" t="s">
        <v>525</v>
      </c>
      <c r="AL9" s="1104"/>
      <c r="AM9" s="1104"/>
      <c r="AN9" s="1105"/>
      <c r="AO9" s="274">
        <v>10411477</v>
      </c>
      <c r="AP9" s="274">
        <v>68329</v>
      </c>
      <c r="AQ9" s="275">
        <v>69543</v>
      </c>
      <c r="AR9" s="276">
        <v>-1.7</v>
      </c>
    </row>
    <row r="10" spans="1:46" ht="13.5" customHeight="1" x14ac:dyDescent="0.15">
      <c r="A10" s="259"/>
      <c r="AK10" s="1103" t="s">
        <v>526</v>
      </c>
      <c r="AL10" s="1104"/>
      <c r="AM10" s="1104"/>
      <c r="AN10" s="1105"/>
      <c r="AO10" s="277">
        <v>1176075</v>
      </c>
      <c r="AP10" s="277">
        <v>7718</v>
      </c>
      <c r="AQ10" s="278">
        <v>2774</v>
      </c>
      <c r="AR10" s="279">
        <v>178.2</v>
      </c>
    </row>
    <row r="11" spans="1:46" ht="13.5" customHeight="1" x14ac:dyDescent="0.15">
      <c r="A11" s="259"/>
      <c r="AK11" s="1103" t="s">
        <v>527</v>
      </c>
      <c r="AL11" s="1104"/>
      <c r="AM11" s="1104"/>
      <c r="AN11" s="1105"/>
      <c r="AO11" s="277">
        <v>19317</v>
      </c>
      <c r="AP11" s="277">
        <v>127</v>
      </c>
      <c r="AQ11" s="278">
        <v>457</v>
      </c>
      <c r="AR11" s="279">
        <v>-72.2</v>
      </c>
    </row>
    <row r="12" spans="1:46" ht="13.5" customHeight="1" x14ac:dyDescent="0.15">
      <c r="A12" s="259"/>
      <c r="AK12" s="1103" t="s">
        <v>528</v>
      </c>
      <c r="AL12" s="1104"/>
      <c r="AM12" s="1104"/>
      <c r="AN12" s="1105"/>
      <c r="AO12" s="277">
        <v>43272</v>
      </c>
      <c r="AP12" s="277">
        <v>284</v>
      </c>
      <c r="AQ12" s="278">
        <v>16</v>
      </c>
      <c r="AR12" s="279">
        <v>1675</v>
      </c>
    </row>
    <row r="13" spans="1:46" ht="13.5" customHeight="1" x14ac:dyDescent="0.15">
      <c r="A13" s="259"/>
      <c r="AK13" s="1103" t="s">
        <v>529</v>
      </c>
      <c r="AL13" s="1104"/>
      <c r="AM13" s="1104"/>
      <c r="AN13" s="1105"/>
      <c r="AO13" s="277">
        <v>227475</v>
      </c>
      <c r="AP13" s="277">
        <v>1493</v>
      </c>
      <c r="AQ13" s="278">
        <v>2048</v>
      </c>
      <c r="AR13" s="279">
        <v>-27.1</v>
      </c>
    </row>
    <row r="14" spans="1:46" ht="13.5" customHeight="1" x14ac:dyDescent="0.15">
      <c r="A14" s="259"/>
      <c r="AK14" s="1103" t="s">
        <v>530</v>
      </c>
      <c r="AL14" s="1104"/>
      <c r="AM14" s="1104"/>
      <c r="AN14" s="1105"/>
      <c r="AO14" s="277">
        <v>406327</v>
      </c>
      <c r="AP14" s="277">
        <v>2667</v>
      </c>
      <c r="AQ14" s="278">
        <v>1567</v>
      </c>
      <c r="AR14" s="279">
        <v>70.2</v>
      </c>
    </row>
    <row r="15" spans="1:46" ht="13.5" customHeight="1" x14ac:dyDescent="0.15">
      <c r="A15" s="259"/>
      <c r="AK15" s="1106" t="s">
        <v>531</v>
      </c>
      <c r="AL15" s="1107"/>
      <c r="AM15" s="1107"/>
      <c r="AN15" s="1108"/>
      <c r="AO15" s="277">
        <v>-269347</v>
      </c>
      <c r="AP15" s="277">
        <v>-1768</v>
      </c>
      <c r="AQ15" s="278">
        <v>-4078</v>
      </c>
      <c r="AR15" s="279">
        <v>-56.6</v>
      </c>
    </row>
    <row r="16" spans="1:46" x14ac:dyDescent="0.15">
      <c r="A16" s="259"/>
      <c r="AK16" s="1106" t="s">
        <v>193</v>
      </c>
      <c r="AL16" s="1107"/>
      <c r="AM16" s="1107"/>
      <c r="AN16" s="1108"/>
      <c r="AO16" s="277">
        <v>12014596</v>
      </c>
      <c r="AP16" s="277">
        <v>78850</v>
      </c>
      <c r="AQ16" s="278">
        <v>72328</v>
      </c>
      <c r="AR16" s="279">
        <v>9</v>
      </c>
    </row>
    <row r="17" spans="1:46" x14ac:dyDescent="0.15">
      <c r="A17" s="259"/>
    </row>
    <row r="18" spans="1:46" x14ac:dyDescent="0.15">
      <c r="A18" s="259"/>
      <c r="AQ18" s="280"/>
      <c r="AR18" s="280"/>
    </row>
    <row r="19" spans="1:46" x14ac:dyDescent="0.15">
      <c r="A19" s="259"/>
      <c r="AK19" s="255" t="s">
        <v>532</v>
      </c>
    </row>
    <row r="20" spans="1:46" x14ac:dyDescent="0.15">
      <c r="A20" s="259"/>
      <c r="AK20" s="281"/>
      <c r="AL20" s="282"/>
      <c r="AM20" s="282"/>
      <c r="AN20" s="283"/>
      <c r="AO20" s="284" t="s">
        <v>533</v>
      </c>
      <c r="AP20" s="285" t="s">
        <v>534</v>
      </c>
      <c r="AQ20" s="286" t="s">
        <v>535</v>
      </c>
      <c r="AR20" s="287"/>
    </row>
    <row r="21" spans="1:46" s="260" customFormat="1" x14ac:dyDescent="0.15">
      <c r="A21" s="288"/>
      <c r="AK21" s="1109" t="s">
        <v>536</v>
      </c>
      <c r="AL21" s="1110"/>
      <c r="AM21" s="1110"/>
      <c r="AN21" s="1111"/>
      <c r="AO21" s="289">
        <v>7.31</v>
      </c>
      <c r="AP21" s="290">
        <v>7.03</v>
      </c>
      <c r="AQ21" s="291">
        <v>0.28000000000000003</v>
      </c>
      <c r="AS21" s="292"/>
      <c r="AT21" s="288"/>
    </row>
    <row r="22" spans="1:46" s="260" customFormat="1" x14ac:dyDescent="0.15">
      <c r="A22" s="288"/>
      <c r="AK22" s="1109" t="s">
        <v>537</v>
      </c>
      <c r="AL22" s="1110"/>
      <c r="AM22" s="1110"/>
      <c r="AN22" s="1111"/>
      <c r="AO22" s="293">
        <v>99.6</v>
      </c>
      <c r="AP22" s="294">
        <v>99.2</v>
      </c>
      <c r="AQ22" s="295">
        <v>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540</v>
      </c>
      <c r="AL29" s="260"/>
      <c r="AM29" s="260"/>
      <c r="AN29" s="260"/>
      <c r="AS29" s="302"/>
    </row>
    <row r="30" spans="1:46" ht="13.5" customHeight="1" x14ac:dyDescent="0.15">
      <c r="A30" s="259"/>
      <c r="AK30" s="262"/>
      <c r="AL30" s="263"/>
      <c r="AM30" s="263"/>
      <c r="AN30" s="264"/>
      <c r="AO30" s="1101" t="s">
        <v>520</v>
      </c>
      <c r="AP30" s="265"/>
      <c r="AQ30" s="266" t="s">
        <v>521</v>
      </c>
      <c r="AR30" s="267"/>
    </row>
    <row r="31" spans="1:46" x14ac:dyDescent="0.15">
      <c r="A31" s="259"/>
      <c r="AK31" s="268"/>
      <c r="AL31" s="269"/>
      <c r="AM31" s="269"/>
      <c r="AN31" s="270"/>
      <c r="AO31" s="1102"/>
      <c r="AP31" s="271" t="s">
        <v>522</v>
      </c>
      <c r="AQ31" s="272" t="s">
        <v>523</v>
      </c>
      <c r="AR31" s="273" t="s">
        <v>524</v>
      </c>
    </row>
    <row r="32" spans="1:46" ht="27" customHeight="1" x14ac:dyDescent="0.15">
      <c r="A32" s="259"/>
      <c r="AK32" s="1117" t="s">
        <v>541</v>
      </c>
      <c r="AL32" s="1118"/>
      <c r="AM32" s="1118"/>
      <c r="AN32" s="1119"/>
      <c r="AO32" s="303">
        <v>1323877</v>
      </c>
      <c r="AP32" s="303">
        <v>8688</v>
      </c>
      <c r="AQ32" s="304">
        <v>36026</v>
      </c>
      <c r="AR32" s="305">
        <v>-75.900000000000006</v>
      </c>
    </row>
    <row r="33" spans="1:46" ht="13.5" customHeight="1" x14ac:dyDescent="0.15">
      <c r="A33" s="259"/>
      <c r="AK33" s="1117" t="s">
        <v>542</v>
      </c>
      <c r="AL33" s="1118"/>
      <c r="AM33" s="1118"/>
      <c r="AN33" s="1119"/>
      <c r="AO33" s="303" t="s">
        <v>543</v>
      </c>
      <c r="AP33" s="303" t="s">
        <v>543</v>
      </c>
      <c r="AQ33" s="304" t="s">
        <v>543</v>
      </c>
      <c r="AR33" s="305" t="s">
        <v>543</v>
      </c>
    </row>
    <row r="34" spans="1:46" ht="27" customHeight="1" x14ac:dyDescent="0.15">
      <c r="A34" s="259"/>
      <c r="AK34" s="1117" t="s">
        <v>544</v>
      </c>
      <c r="AL34" s="1118"/>
      <c r="AM34" s="1118"/>
      <c r="AN34" s="1119"/>
      <c r="AO34" s="303" t="s">
        <v>543</v>
      </c>
      <c r="AP34" s="303" t="s">
        <v>543</v>
      </c>
      <c r="AQ34" s="304" t="s">
        <v>543</v>
      </c>
      <c r="AR34" s="305" t="s">
        <v>543</v>
      </c>
    </row>
    <row r="35" spans="1:46" ht="27" customHeight="1" x14ac:dyDescent="0.15">
      <c r="A35" s="259"/>
      <c r="AK35" s="1117" t="s">
        <v>545</v>
      </c>
      <c r="AL35" s="1118"/>
      <c r="AM35" s="1118"/>
      <c r="AN35" s="1119"/>
      <c r="AO35" s="303">
        <v>348834</v>
      </c>
      <c r="AP35" s="303">
        <v>2289</v>
      </c>
      <c r="AQ35" s="304">
        <v>9412</v>
      </c>
      <c r="AR35" s="305">
        <v>-75.7</v>
      </c>
    </row>
    <row r="36" spans="1:46" ht="27" customHeight="1" x14ac:dyDescent="0.15">
      <c r="A36" s="259"/>
      <c r="AK36" s="1117" t="s">
        <v>546</v>
      </c>
      <c r="AL36" s="1118"/>
      <c r="AM36" s="1118"/>
      <c r="AN36" s="1119"/>
      <c r="AO36" s="303">
        <v>275816</v>
      </c>
      <c r="AP36" s="303">
        <v>1810</v>
      </c>
      <c r="AQ36" s="304">
        <v>651</v>
      </c>
      <c r="AR36" s="305">
        <v>178</v>
      </c>
    </row>
    <row r="37" spans="1:46" ht="13.5" customHeight="1" x14ac:dyDescent="0.15">
      <c r="A37" s="259"/>
      <c r="AK37" s="1117" t="s">
        <v>547</v>
      </c>
      <c r="AL37" s="1118"/>
      <c r="AM37" s="1118"/>
      <c r="AN37" s="1119"/>
      <c r="AO37" s="303" t="s">
        <v>543</v>
      </c>
      <c r="AP37" s="303" t="s">
        <v>543</v>
      </c>
      <c r="AQ37" s="304">
        <v>496</v>
      </c>
      <c r="AR37" s="305" t="s">
        <v>543</v>
      </c>
    </row>
    <row r="38" spans="1:46" ht="27" customHeight="1" x14ac:dyDescent="0.15">
      <c r="A38" s="259"/>
      <c r="AK38" s="1120" t="s">
        <v>548</v>
      </c>
      <c r="AL38" s="1121"/>
      <c r="AM38" s="1121"/>
      <c r="AN38" s="1122"/>
      <c r="AO38" s="306" t="s">
        <v>543</v>
      </c>
      <c r="AP38" s="306" t="s">
        <v>543</v>
      </c>
      <c r="AQ38" s="307">
        <v>0</v>
      </c>
      <c r="AR38" s="295" t="s">
        <v>543</v>
      </c>
      <c r="AS38" s="302"/>
    </row>
    <row r="39" spans="1:46" x14ac:dyDescent="0.15">
      <c r="A39" s="259"/>
      <c r="AK39" s="1120" t="s">
        <v>549</v>
      </c>
      <c r="AL39" s="1121"/>
      <c r="AM39" s="1121"/>
      <c r="AN39" s="1122"/>
      <c r="AO39" s="303">
        <v>-429349</v>
      </c>
      <c r="AP39" s="303">
        <v>-2818</v>
      </c>
      <c r="AQ39" s="304">
        <v>-5535</v>
      </c>
      <c r="AR39" s="305">
        <v>-49.1</v>
      </c>
      <c r="AS39" s="302"/>
    </row>
    <row r="40" spans="1:46" ht="27" customHeight="1" x14ac:dyDescent="0.15">
      <c r="A40" s="259"/>
      <c r="AK40" s="1117" t="s">
        <v>550</v>
      </c>
      <c r="AL40" s="1118"/>
      <c r="AM40" s="1118"/>
      <c r="AN40" s="1119"/>
      <c r="AO40" s="303">
        <v>-2084237</v>
      </c>
      <c r="AP40" s="303">
        <v>-13679</v>
      </c>
      <c r="AQ40" s="304">
        <v>-33207</v>
      </c>
      <c r="AR40" s="305">
        <v>-58.8</v>
      </c>
      <c r="AS40" s="302"/>
    </row>
    <row r="41" spans="1:46" x14ac:dyDescent="0.15">
      <c r="A41" s="259"/>
      <c r="AK41" s="1123" t="s">
        <v>307</v>
      </c>
      <c r="AL41" s="1124"/>
      <c r="AM41" s="1124"/>
      <c r="AN41" s="1125"/>
      <c r="AO41" s="303">
        <v>-565059</v>
      </c>
      <c r="AP41" s="303">
        <v>-3708</v>
      </c>
      <c r="AQ41" s="304">
        <v>7844</v>
      </c>
      <c r="AR41" s="305">
        <v>-147.30000000000001</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12" t="s">
        <v>520</v>
      </c>
      <c r="AN49" s="1114" t="s">
        <v>554</v>
      </c>
      <c r="AO49" s="1115"/>
      <c r="AP49" s="1115"/>
      <c r="AQ49" s="1115"/>
      <c r="AR49" s="1116"/>
    </row>
    <row r="50" spans="1:44" x14ac:dyDescent="0.15">
      <c r="A50" s="259"/>
      <c r="AK50" s="317"/>
      <c r="AL50" s="318"/>
      <c r="AM50" s="1113"/>
      <c r="AN50" s="319" t="s">
        <v>555</v>
      </c>
      <c r="AO50" s="320" t="s">
        <v>556</v>
      </c>
      <c r="AP50" s="321" t="s">
        <v>557</v>
      </c>
      <c r="AQ50" s="322" t="s">
        <v>558</v>
      </c>
      <c r="AR50" s="323" t="s">
        <v>559</v>
      </c>
    </row>
    <row r="51" spans="1:44" x14ac:dyDescent="0.15">
      <c r="A51" s="259"/>
      <c r="AK51" s="315" t="s">
        <v>560</v>
      </c>
      <c r="AL51" s="316"/>
      <c r="AM51" s="324">
        <v>11469767</v>
      </c>
      <c r="AN51" s="325">
        <v>75569</v>
      </c>
      <c r="AO51" s="326">
        <v>-13</v>
      </c>
      <c r="AP51" s="327">
        <v>46402</v>
      </c>
      <c r="AQ51" s="328">
        <v>-11.3</v>
      </c>
      <c r="AR51" s="329">
        <v>-1.7</v>
      </c>
    </row>
    <row r="52" spans="1:44" x14ac:dyDescent="0.15">
      <c r="A52" s="259"/>
      <c r="AK52" s="330"/>
      <c r="AL52" s="331" t="s">
        <v>561</v>
      </c>
      <c r="AM52" s="332">
        <v>9137018</v>
      </c>
      <c r="AN52" s="333">
        <v>60200</v>
      </c>
      <c r="AO52" s="334">
        <v>-13.4</v>
      </c>
      <c r="AP52" s="335">
        <v>26897</v>
      </c>
      <c r="AQ52" s="336">
        <v>-6.3</v>
      </c>
      <c r="AR52" s="337">
        <v>-7.1</v>
      </c>
    </row>
    <row r="53" spans="1:44" x14ac:dyDescent="0.15">
      <c r="A53" s="259"/>
      <c r="AK53" s="315" t="s">
        <v>562</v>
      </c>
      <c r="AL53" s="316"/>
      <c r="AM53" s="324">
        <v>9204503</v>
      </c>
      <c r="AN53" s="325">
        <v>60292</v>
      </c>
      <c r="AO53" s="326">
        <v>-20.2</v>
      </c>
      <c r="AP53" s="327">
        <v>66343</v>
      </c>
      <c r="AQ53" s="328">
        <v>43</v>
      </c>
      <c r="AR53" s="329">
        <v>-63.2</v>
      </c>
    </row>
    <row r="54" spans="1:44" x14ac:dyDescent="0.15">
      <c r="A54" s="259"/>
      <c r="AK54" s="330"/>
      <c r="AL54" s="331" t="s">
        <v>561</v>
      </c>
      <c r="AM54" s="332">
        <v>7044643</v>
      </c>
      <c r="AN54" s="333">
        <v>46144</v>
      </c>
      <c r="AO54" s="334">
        <v>-23.3</v>
      </c>
      <c r="AP54" s="335">
        <v>34529</v>
      </c>
      <c r="AQ54" s="336">
        <v>28.4</v>
      </c>
      <c r="AR54" s="337">
        <v>-51.7</v>
      </c>
    </row>
    <row r="55" spans="1:44" x14ac:dyDescent="0.15">
      <c r="A55" s="259"/>
      <c r="AK55" s="315" t="s">
        <v>563</v>
      </c>
      <c r="AL55" s="316"/>
      <c r="AM55" s="324">
        <v>9737003</v>
      </c>
      <c r="AN55" s="325">
        <v>63808</v>
      </c>
      <c r="AO55" s="326">
        <v>5.8</v>
      </c>
      <c r="AP55" s="327">
        <v>60285</v>
      </c>
      <c r="AQ55" s="328">
        <v>-9.1</v>
      </c>
      <c r="AR55" s="329">
        <v>14.9</v>
      </c>
    </row>
    <row r="56" spans="1:44" x14ac:dyDescent="0.15">
      <c r="A56" s="259"/>
      <c r="AK56" s="330"/>
      <c r="AL56" s="331" t="s">
        <v>561</v>
      </c>
      <c r="AM56" s="332">
        <v>6437514</v>
      </c>
      <c r="AN56" s="333">
        <v>42186</v>
      </c>
      <c r="AO56" s="334">
        <v>-8.6</v>
      </c>
      <c r="AP56" s="335">
        <v>36445</v>
      </c>
      <c r="AQ56" s="336">
        <v>5.5</v>
      </c>
      <c r="AR56" s="337">
        <v>-14.1</v>
      </c>
    </row>
    <row r="57" spans="1:44" x14ac:dyDescent="0.15">
      <c r="A57" s="259"/>
      <c r="AK57" s="315" t="s">
        <v>564</v>
      </c>
      <c r="AL57" s="316"/>
      <c r="AM57" s="324">
        <v>10819924</v>
      </c>
      <c r="AN57" s="325">
        <v>70977</v>
      </c>
      <c r="AO57" s="326">
        <v>11.2</v>
      </c>
      <c r="AP57" s="327">
        <v>52714</v>
      </c>
      <c r="AQ57" s="328">
        <v>-12.6</v>
      </c>
      <c r="AR57" s="329">
        <v>23.8</v>
      </c>
    </row>
    <row r="58" spans="1:44" x14ac:dyDescent="0.15">
      <c r="A58" s="259"/>
      <c r="AK58" s="330"/>
      <c r="AL58" s="331" t="s">
        <v>561</v>
      </c>
      <c r="AM58" s="332">
        <v>8133202</v>
      </c>
      <c r="AN58" s="333">
        <v>53352</v>
      </c>
      <c r="AO58" s="334">
        <v>26.5</v>
      </c>
      <c r="AP58" s="335">
        <v>29032</v>
      </c>
      <c r="AQ58" s="336">
        <v>-20.3</v>
      </c>
      <c r="AR58" s="337">
        <v>46.8</v>
      </c>
    </row>
    <row r="59" spans="1:44" x14ac:dyDescent="0.15">
      <c r="A59" s="259"/>
      <c r="AK59" s="315" t="s">
        <v>565</v>
      </c>
      <c r="AL59" s="316"/>
      <c r="AM59" s="324">
        <v>8934754</v>
      </c>
      <c r="AN59" s="325">
        <v>58638</v>
      </c>
      <c r="AO59" s="326">
        <v>-17.399999999999999</v>
      </c>
      <c r="AP59" s="327">
        <v>46001</v>
      </c>
      <c r="AQ59" s="328">
        <v>-12.7</v>
      </c>
      <c r="AR59" s="329">
        <v>-4.7</v>
      </c>
    </row>
    <row r="60" spans="1:44" x14ac:dyDescent="0.15">
      <c r="A60" s="259"/>
      <c r="AK60" s="330"/>
      <c r="AL60" s="331" t="s">
        <v>561</v>
      </c>
      <c r="AM60" s="332">
        <v>7323956</v>
      </c>
      <c r="AN60" s="333">
        <v>48066</v>
      </c>
      <c r="AO60" s="334">
        <v>-9.9</v>
      </c>
      <c r="AP60" s="335">
        <v>27974</v>
      </c>
      <c r="AQ60" s="336">
        <v>-3.6</v>
      </c>
      <c r="AR60" s="337">
        <v>-6.3</v>
      </c>
    </row>
    <row r="61" spans="1:44" x14ac:dyDescent="0.15">
      <c r="A61" s="259"/>
      <c r="AK61" s="315" t="s">
        <v>566</v>
      </c>
      <c r="AL61" s="338"/>
      <c r="AM61" s="324">
        <v>10033190</v>
      </c>
      <c r="AN61" s="325">
        <v>65857</v>
      </c>
      <c r="AO61" s="326">
        <v>-6.7</v>
      </c>
      <c r="AP61" s="327">
        <v>54349</v>
      </c>
      <c r="AQ61" s="339">
        <v>-0.5</v>
      </c>
      <c r="AR61" s="329">
        <v>-6.2</v>
      </c>
    </row>
    <row r="62" spans="1:44" x14ac:dyDescent="0.15">
      <c r="A62" s="259"/>
      <c r="AK62" s="330"/>
      <c r="AL62" s="331" t="s">
        <v>561</v>
      </c>
      <c r="AM62" s="332">
        <v>7615267</v>
      </c>
      <c r="AN62" s="333">
        <v>49990</v>
      </c>
      <c r="AO62" s="334">
        <v>-5.7</v>
      </c>
      <c r="AP62" s="335">
        <v>30975</v>
      </c>
      <c r="AQ62" s="336">
        <v>0.7</v>
      </c>
      <c r="AR62" s="337">
        <v>-6.4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hHMOIUjUU8bDawTeu8llF8LEbEXIp42KVvlKXivVKU59I8MRQMYyW1OPmZVTH3BdqL80GpVguuv0wzACtwkb4g==" saltValue="ZS/r9Ks3Ul96iLQ1rxa5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P+b99xqNgmDL9VTeM/eeR+UpMaEHHrKVzMLSWdUhK+kZKQgntuFG9COmdqNso6smIG3oTZdJCkabmszQHlk31Q==" saltValue="Zcx7Rpvrt8TPpGk4bypm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lQ13xwZ44/fs/EF/83rjUqcS8YTobyDGFBRudll/sKrQe+b8Dz2tRjsEnVEzUhKl48cFRt4fxVPhLETYSOZjMQ==" saltValue="d9mSGKHbRGaaMqIaqY2U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6" t="s">
        <v>3</v>
      </c>
      <c r="D47" s="1126"/>
      <c r="E47" s="1127"/>
      <c r="F47" s="11">
        <v>25.04</v>
      </c>
      <c r="G47" s="12">
        <v>24.38</v>
      </c>
      <c r="H47" s="12">
        <v>22.29</v>
      </c>
      <c r="I47" s="12">
        <v>20.02</v>
      </c>
      <c r="J47" s="13">
        <v>21.25</v>
      </c>
    </row>
    <row r="48" spans="2:10" ht="57.75" customHeight="1" x14ac:dyDescent="0.15">
      <c r="B48" s="14"/>
      <c r="C48" s="1128" t="s">
        <v>4</v>
      </c>
      <c r="D48" s="1128"/>
      <c r="E48" s="1129"/>
      <c r="F48" s="15">
        <v>11.55</v>
      </c>
      <c r="G48" s="16">
        <v>9.08</v>
      </c>
      <c r="H48" s="16">
        <v>14.04</v>
      </c>
      <c r="I48" s="16">
        <v>13.43</v>
      </c>
      <c r="J48" s="17">
        <v>12.71</v>
      </c>
    </row>
    <row r="49" spans="2:10" ht="57.75" customHeight="1" thickBot="1" x14ac:dyDescent="0.2">
      <c r="B49" s="18"/>
      <c r="C49" s="1130" t="s">
        <v>5</v>
      </c>
      <c r="D49" s="1130"/>
      <c r="E49" s="1131"/>
      <c r="F49" s="19">
        <v>1.28</v>
      </c>
      <c r="G49" s="20">
        <v>1.21</v>
      </c>
      <c r="H49" s="20">
        <v>1.06</v>
      </c>
      <c r="I49" s="20" t="s">
        <v>575</v>
      </c>
      <c r="J49" s="21">
        <v>0.45</v>
      </c>
    </row>
    <row r="50" spans="2:10" x14ac:dyDescent="0.15"/>
  </sheetData>
  <sheetProtection algorithmName="SHA-512" hashValue="MO3NuQlIwFF+gJSCbRXCNW5zLNyQxMI9NEFbtYuUaOWP2kHLzypRI2IC8annxVpTCMyoZDa4zwfuTvBSViUtRQ==" saltValue="qclxdR1gVe2YiUmQnf9d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2024-03-22T09:22:03Z</cp:lastPrinted>
  <dcterms:created xsi:type="dcterms:W3CDTF">2024-02-05T01:48:28Z</dcterms:created>
  <dcterms:modified xsi:type="dcterms:W3CDTF">2024-03-22T09:22:09Z</dcterms:modified>
  <cp:category/>
</cp:coreProperties>
</file>