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5_市町村→県\12 豊田市\豊田市\"/>
    </mc:Choice>
  </mc:AlternateContent>
  <xr:revisionPtr revIDLastSave="0" documentId="13_ncr:1_{1E563B4D-E67C-4175-AF60-709E11A90BE3}"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AM37" i="10"/>
  <c r="U37" i="10"/>
  <c r="C37" i="10"/>
  <c r="BW36" i="10"/>
  <c r="AM36" i="10"/>
  <c r="CO34" i="10"/>
  <c r="CO35" i="10" s="1"/>
  <c r="CO36" i="10" s="1"/>
  <c r="CO37" i="10" s="1"/>
  <c r="CO38" i="10" s="1"/>
  <c r="CO39" i="10" s="1"/>
  <c r="CO40" i="10" s="1"/>
  <c r="CO41" i="10" s="1"/>
  <c r="CO42" i="10" s="1"/>
  <c r="CO43" i="10" s="1"/>
  <c r="BW34" i="10"/>
  <c r="BW35"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s="1"/>
  <c r="AM35" i="10" s="1"/>
  <c r="BE34" i="10"/>
  <c r="BE35" i="10" s="1"/>
  <c r="BE36" i="10" s="1"/>
  <c r="BE37" i="10" s="1"/>
</calcChain>
</file>

<file path=xl/sharedStrings.xml><?xml version="1.0" encoding="utf-8"?>
<sst xmlns="http://schemas.openxmlformats.org/spreadsheetml/2006/main" count="1140" uniqueCount="615">
  <si>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</si>
  <si>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</si>
  <si>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</si>
  <si>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</si>
  <si>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</si>
  <si>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</si>
  <si>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</si>
  <si>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</si>
  <si>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</si>
  <si>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</si>
  <si>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</si>
  <si>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</si>
  <si>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</si>
  <si>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</si>
  <si>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</si>
  <si>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</si>
  <si>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</si>
  <si>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</si>
  <si>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</si>
  <si>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</si>
  <si>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</si>
  <si>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</si>
  <si>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</si>
  <si>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</si>
  <si>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</si>
  <si>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</si>
  <si>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</si>
  <si>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</si>
  <si>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</si>
  <si>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</si>
  <si>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</si>
  <si>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</si>
  <si>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</si>
  <si>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</si>
  <si>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</si>
  <si>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</si>
  <si>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</si>
  <si>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</si>
  <si>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</si>
  <si>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</si>
  <si>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</si>
  <si>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</si>
  <si>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</si>
  <si>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</si>
  <si>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</si>
  <si>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</si>
  <si>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</si>
  <si>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</si>
  <si>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</si>
  <si>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</si>
  <si>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</si>
  <si>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</si>
  <si>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</si>
  <si>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</si>
  <si>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</si>
  <si>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</si>
  <si>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</si>
  <si>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</si>
  <si>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</si>
  <si>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</si>
  <si>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</si>
  <si>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</si>
  <si>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</si>
  <si>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</si>
  <si>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</si>
  <si>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</si>
  <si>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</si>
  <si>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</si>
  <si>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</si>
  <si>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</si>
  <si>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</si>
  <si>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</si>
  <si>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</si>
  <si>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</si>
  <si>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</si>
  <si>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</si>
  <si>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</si>
  <si>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</si>
  <si>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</si>
  <si>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</si>
  <si>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</si>
  <si>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</si>
  <si>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</si>
  <si>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</si>
  <si>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</si>
  <si>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</si>
  <si>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</si>
  <si>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</si>
  <si>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</si>
  <si>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</si>
  <si>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</si>
  <si>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</si>
  <si>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</si>
  <si>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</si>
  <si>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</si>
  <si>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</si>
  <si>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</si>
  <si>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</si>
  <si>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</si>
  <si>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</si>
  <si>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</si>
  <si>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</si>
  <si>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</si>
  <si>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</si>
  <si>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</si>
  <si>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</si>
  <si>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</si>
  <si>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</si>
  <si>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</si>
  <si>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</si>
  <si>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</si>
  <si>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</si>
  <si>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</si>
  <si>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</si>
  <si>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</si>
  <si>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</si>
  <si>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</si>
  <si>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</si>
  <si>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</si>
  <si>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</si>
  <si>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</si>
  <si>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</si>
  <si>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</si>
  <si>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</si>
  <si>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</si>
  <si>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</si>
  <si>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</si>
  <si>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</si>
  <si>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</si>
  <si>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</si>
  <si>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</si>
  <si>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</si>
  <si>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</si>
  <si>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</si>
  <si>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</si>
  <si>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</si>
  <si>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</si>
  <si>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</si>
  <si>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</si>
  <si>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</si>
  <si>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</si>
  <si>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</si>
  <si>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</si>
  <si>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</si>
  <si>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</si>
  <si>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</si>
  <si>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</si>
  <si>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</si>
  <si>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</si>
  <si>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</si>
  <si>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</si>
  <si>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</si>
  <si>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</si>
  <si>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</si>
  <si>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</si>
  <si>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</si>
  <si>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</si>
  <si>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</si>
  <si>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</si>
  <si>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</si>
  <si>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</si>
  <si>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</si>
  <si>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</si>
  <si>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</si>
  <si>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</si>
  <si>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</si>
  <si>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</si>
  <si>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</si>
  <si>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</si>
  <si>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</si>
  <si>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</si>
  <si>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</si>
  <si>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</si>
  <si>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</si>
  <si>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</si>
  <si>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</si>
  <si>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</si>
  <si>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</si>
  <si>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</si>
  <si>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</si>
  <si>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</si>
  <si>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</si>
  <si>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</si>
  <si>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</si>
  <si>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</si>
  <si>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</si>
  <si>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</si>
  <si>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</si>
  <si>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</si>
  <si>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</si>
  <si>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</si>
  <si>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</si>
  <si>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</si>
  <si>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</si>
  <si>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</si>
  <si>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</si>
  <si>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</si>
  <si>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</si>
  <si>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</si>
  <si>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</si>
  <si>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</si>
  <si>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</si>
  <si>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</si>
  <si>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</si>
  <si>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</si>
  <si>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</si>
  <si>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</si>
  <si>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</si>
  <si>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</si>
  <si>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</si>
  <si>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</si>
  <si>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</si>
  <si>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</si>
  <si>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</si>
  <si>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</si>
  <si>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</si>
  <si>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</si>
  <si>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</si>
  <si>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</si>
  <si>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</si>
  <si>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</si>
  <si>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</si>
  <si>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</si>
  <si>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</si>
  <si>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</si>
  <si>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</si>
  <si>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</si>
  <si>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</si>
  <si>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</si>
  <si>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</si>
  <si>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</si>
  <si>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</si>
  <si>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</si>
  <si>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</si>
  <si>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</si>
  <si>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</si>
  <si>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</si>
  <si>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</si>
  <si>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</si>
  <si>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</si>
  <si>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</si>
  <si>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</si>
  <si>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</si>
  <si>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</si>
  <si>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</si>
  <si>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</si>
  <si>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</si>
  <si>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</si>
  <si>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</si>
  <si>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</si>
  <si>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</si>
  <si>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</si>
  <si>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</si>
  <si>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</si>
  <si>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</si>
  <si>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</si>
  <si>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</si>
  <si>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</si>
  <si>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</si>
  <si>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</si>
  <si>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</si>
  <si>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</si>
  <si>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</si>
  <si>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</si>
  <si>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</si>
  <si>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</si>
  <si>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</si>
  <si>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</si>
  <si>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</si>
  <si>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</si>
  <si>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</si>
  <si>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</si>
  <si>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</si>
  <si>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</si>
  <si>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</si>
  <si>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</si>
  <si>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</si>
  <si>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</si>
  <si>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</si>
  <si>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</si>
  <si>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</si>
  <si>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</si>
  <si>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</si>
  <si>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</si>
  <si>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</si>
  <si>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</si>
  <si>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</si>
  <si>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</si>
  <si>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</si>
  <si>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</si>
  <si>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</si>
  <si>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</si>
  <si>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</si>
  <si>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</si>
  <si>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</si>
  <si>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</si>
  <si>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</si>
  <si>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</si>
  <si>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</si>
  <si>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</si>
  <si>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</si>
  <si>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</si>
  <si>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</si>
  <si>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</si>
  <si>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</si>
  <si>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</si>
  <si>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</si>
  <si>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</si>
  <si>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</si>
  <si>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</si>
  <si>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</si>
  <si>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</si>
  <si>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</si>
  <si>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</si>
  <si>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</si>
  <si>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</si>
  <si>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</si>
  <si>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</si>
  <si>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</si>
  <si>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</si>
  <si>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</si>
  <si>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</si>
  <si>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</si>
  <si>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</si>
  <si>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</si>
  <si>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</si>
  <si>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</si>
  <si>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</si>
  <si>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</si>
  <si>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</si>
  <si>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</si>
  <si>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</si>
  <si>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</si>
  <si>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</si>
  <si>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</si>
  <si>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</si>
  <si>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</si>
  <si>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</si>
  <si>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</si>
  <si>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</si>
  <si>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</si>
  <si>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</si>
  <si>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</si>
  <si>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</si>
  <si>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</si>
  <si>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</si>
  <si>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</si>
  <si>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</si>
  <si>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</si>
  <si>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</si>
  <si>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</si>
  <si>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</si>
  <si>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</si>
  <si>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</si>
  <si>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</si>
  <si>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</si>
  <si>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</si>
  <si>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</si>
  <si>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</si>
  <si>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</si>
  <si>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</si>
  <si>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</si>
  <si>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</si>
  <si>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</si>
  <si>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</si>
  <si>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</si>
  <si>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</si>
  <si>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</si>
  <si>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</si>
  <si>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</si>
  <si>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</si>
  <si>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</si>
  <si>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</si>
  <si>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</si>
  <si>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</si>
  <si>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</si>
  <si>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</si>
  <si>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</si>
  <si>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</si>
  <si>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</si>
  <si>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</si>
  <si>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</si>
  <si>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</si>
  <si>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</si>
  <si>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</si>
  <si>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</si>
  <si>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</si>
  <si>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</si>
  <si>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</si>
  <si>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</si>
  <si>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</si>
  <si>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</si>
  <si>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</si>
  <si>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</si>
  <si>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</si>
  <si>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</si>
  <si>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</si>
  <si>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</si>
  <si>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</si>
  <si>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</si>
  <si>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</si>
  <si>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</si>
  <si>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</si>
  <si>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</si>
  <si>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</si>
  <si>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</si>
  <si>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</si>
  <si>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</si>
  <si>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</si>
  <si>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</si>
  <si>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</si>
  <si>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</si>
  <si>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</si>
  <si>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</si>
  <si>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</si>
  <si>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</si>
  <si>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</si>
  <si>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卸売市場特別会計</t>
    <phoneticPr fontId="5"/>
  </si>
  <si>
    <t>法非適用企業</t>
    <phoneticPr fontId="5"/>
  </si>
  <si>
    <t>産業用地造成事業特別会計</t>
    <phoneticPr fontId="5"/>
  </si>
  <si>
    <t>法非適用企業</t>
    <phoneticPr fontId="5"/>
  </si>
  <si>
    <t>分譲住宅建設事業特別会計</t>
    <phoneticPr fontId="5"/>
  </si>
  <si>
    <t>都市計画事業土地区画整理特別会計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</si>
  <si>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</si>
  <si>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</si>
  <si>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</si>
  <si>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</si>
  <si>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</si>
  <si>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</si>
  <si>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</si>
  <si>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</si>
  <si>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</si>
  <si>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</si>
  <si>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</si>
  <si>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</si>
  <si>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</si>
  <si>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</si>
  <si>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</si>
  <si>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</si>
  <si>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</si>
  <si>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</si>
  <si>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</si>
  <si>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</si>
  <si>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</si>
  <si>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</si>
  <si>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</si>
  <si>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</si>
  <si>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</si>
  <si>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</si>
  <si>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</si>
  <si>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</si>
  <si>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</si>
  <si>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</si>
  <si>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</si>
  <si>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</si>
  <si>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</si>
  <si>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</si>
  <si>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</si>
  <si>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</si>
  <si>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</si>
  <si>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</si>
  <si>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</si>
  <si>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</si>
  <si>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</si>
  <si>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</si>
  <si>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</si>
  <si>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</si>
  <si>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</si>
  <si>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</si>
  <si>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</si>
  <si>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</si>
  <si>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</si>
  <si>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</si>
  <si>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</si>
  <si>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</si>
  <si>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</si>
  <si>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</si>
  <si>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</si>
  <si>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</si>
  <si>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</si>
  <si>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</si>
  <si>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</si>
  <si>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</si>
  <si>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</si>
  <si>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</si>
  <si>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</si>
  <si>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</si>
  <si>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</si>
  <si>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</si>
  <si>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</si>
  <si>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</si>
  <si>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</si>
  <si>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</si>
  <si>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</si>
  <si>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</si>
  <si>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</si>
  <si>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</si>
  <si>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</si>
  <si>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</si>
  <si>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</si>
  <si>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</si>
  <si>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</si>
  <si>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</si>
  <si>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</si>
  <si>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</si>
  <si>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</si>
  <si>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</si>
  <si>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</si>
  <si>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</si>
  <si>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</si>
  <si>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</si>
  <si>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</si>
  <si>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</si>
  <si>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</si>
  <si>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</si>
  <si>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</si>
  <si>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</si>
  <si>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</si>
  <si>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</si>
  <si>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</si>
  <si>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</si>
  <si>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</si>
  <si>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</si>
  <si>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</si>
  <si>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</si>
  <si>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</si>
  <si>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</si>
  <si>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</si>
  <si>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</si>
  <si>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</si>
  <si>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</si>
  <si>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</si>
  <si>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</si>
  <si>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</si>
  <si>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</si>
  <si>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</si>
  <si>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</si>
  <si>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</si>
  <si>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</si>
  <si>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</si>
  <si>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</si>
  <si>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</si>
  <si>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</si>
  <si>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</si>
  <si>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</si>
  <si>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</si>
  <si>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</si>
  <si>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</si>
  <si>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</si>
  <si>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</si>
  <si>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</si>
  <si>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</si>
  <si>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</si>
  <si>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</si>
  <si>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</si>
  <si>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</si>
  <si>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</si>
  <si>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</si>
  <si>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</si>
  <si>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</si>
  <si>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</si>
  <si>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</si>
  <si>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</si>
  <si>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</si>
  <si>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</si>
  <si>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</si>
  <si>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</si>
  <si>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</si>
  <si>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</si>
  <si>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0.54</t>
  </si>
  <si>
    <t>▲ 2.45</t>
  </si>
  <si>
    <t>▲ 0.03</t>
  </si>
  <si>
    <t>水道事業会計</t>
  </si>
  <si>
    <t>一般会計</t>
  </si>
  <si>
    <t>下水道事業会計</t>
  </si>
  <si>
    <t>国民健康保険特別会計</t>
  </si>
  <si>
    <t>介護保険事業特別会計</t>
  </si>
  <si>
    <t>都市計画事業土地区画整理特別会計</t>
  </si>
  <si>
    <t>後期高齢者医療特別会計</t>
  </si>
  <si>
    <t>卸売市場特別会計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</si>
  <si>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</si>
  <si>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</si>
  <si>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</si>
  <si>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</si>
  <si>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</si>
  <si>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</si>
  <si>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</si>
  <si>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</si>
  <si>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</si>
  <si>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愛知県後期高齢者医療広域連合（一般会計）</t>
    <rPh sb="0" eb="3">
      <t>アイチケン</t>
    </rPh>
    <rPh sb="3" eb="8">
      <t>コウキコウレイシャ</t>
    </rPh>
    <rPh sb="8" eb="12">
      <t>イリョウコウイキ</t>
    </rPh>
    <rPh sb="12" eb="14">
      <t>レンゴウ</t>
    </rPh>
    <rPh sb="15" eb="17">
      <t>イッパン</t>
    </rPh>
    <rPh sb="17" eb="19">
      <t>カイケイ</t>
    </rPh>
    <phoneticPr fontId="2"/>
  </si>
  <si>
    <t>愛知県後期高齢者医療広域連合（後期高齢者医療特別会計）</t>
    <rPh sb="0" eb="3">
      <t>アイチケン</t>
    </rPh>
    <rPh sb="3" eb="8">
      <t>コウキコウレイシャ</t>
    </rPh>
    <rPh sb="8" eb="12">
      <t>イリョウコウイキ</t>
    </rPh>
    <rPh sb="12" eb="14">
      <t>レンゴウ</t>
    </rPh>
    <rPh sb="15" eb="20">
      <t>コウキコウレイシャ</t>
    </rPh>
    <rPh sb="20" eb="24">
      <t>イリョウトクベツ</t>
    </rPh>
    <rPh sb="24" eb="26">
      <t>カイケイ</t>
    </rPh>
    <phoneticPr fontId="2"/>
  </si>
  <si>
    <t>豊田市国際交流協会</t>
    <rPh sb="0" eb="3">
      <t>トヨタシ</t>
    </rPh>
    <rPh sb="3" eb="5">
      <t>コクサイ</t>
    </rPh>
    <rPh sb="5" eb="9">
      <t>コウリュウキョウカイ</t>
    </rPh>
    <phoneticPr fontId="2"/>
  </si>
  <si>
    <t>豊田市地域医療センター</t>
    <rPh sb="0" eb="3">
      <t>トヨタシ</t>
    </rPh>
    <rPh sb="3" eb="5">
      <t>チイキ</t>
    </rPh>
    <rPh sb="5" eb="7">
      <t>イリョウ</t>
    </rPh>
    <phoneticPr fontId="2"/>
  </si>
  <si>
    <t>豊田ほっとかん</t>
    <rPh sb="0" eb="2">
      <t>トヨタ</t>
    </rPh>
    <phoneticPr fontId="2"/>
  </si>
  <si>
    <t>豊田加茂環境整備公社</t>
    <rPh sb="0" eb="2">
      <t>トヨタ</t>
    </rPh>
    <rPh sb="2" eb="4">
      <t>カモ</t>
    </rPh>
    <rPh sb="4" eb="10">
      <t>カンキョウセイビコウシャ</t>
    </rPh>
    <phoneticPr fontId="2"/>
  </si>
  <si>
    <t>豊田都市交通研究所</t>
    <rPh sb="0" eb="2">
      <t>トヨタ</t>
    </rPh>
    <rPh sb="2" eb="6">
      <t>トシコウツウ</t>
    </rPh>
    <rPh sb="6" eb="9">
      <t>ケンキュウジョ</t>
    </rPh>
    <phoneticPr fontId="2"/>
  </si>
  <si>
    <t>豊田市駅前開発</t>
    <rPh sb="0" eb="2">
      <t>トヨタ</t>
    </rPh>
    <rPh sb="2" eb="4">
      <t>シエキ</t>
    </rPh>
    <rPh sb="4" eb="5">
      <t>マエ</t>
    </rPh>
    <rPh sb="5" eb="7">
      <t>カイハツ</t>
    </rPh>
    <phoneticPr fontId="2"/>
  </si>
  <si>
    <t>豊田市水道サービス協会</t>
    <rPh sb="0" eb="3">
      <t>トヨタシ</t>
    </rPh>
    <rPh sb="3" eb="5">
      <t>スイドウ</t>
    </rPh>
    <rPh sb="9" eb="11">
      <t>キョウカイ</t>
    </rPh>
    <phoneticPr fontId="2"/>
  </si>
  <si>
    <t>豊田市学校給食協会</t>
    <rPh sb="0" eb="3">
      <t>トヨタシ</t>
    </rPh>
    <rPh sb="3" eb="9">
      <t>ガッコウキュウショクキョウカイ</t>
    </rPh>
    <phoneticPr fontId="2"/>
  </si>
  <si>
    <t>豊田市文化振興財団</t>
    <rPh sb="0" eb="3">
      <t>トヨタシ</t>
    </rPh>
    <rPh sb="3" eb="9">
      <t>ブンカシンコウザイダン</t>
    </rPh>
    <phoneticPr fontId="2"/>
  </si>
  <si>
    <t>豊田市スポーツ協会</t>
    <rPh sb="0" eb="3">
      <t>トヨタシ</t>
    </rPh>
    <rPh sb="7" eb="9">
      <t>キョウカイ</t>
    </rPh>
    <phoneticPr fontId="2"/>
  </si>
  <si>
    <t>高橋記念美術文化振興財団</t>
    <rPh sb="0" eb="2">
      <t>タカハシ</t>
    </rPh>
    <rPh sb="2" eb="4">
      <t>キネン</t>
    </rPh>
    <rPh sb="4" eb="12">
      <t>ビジュツブンカシンコウザイダン</t>
    </rPh>
    <phoneticPr fontId="2"/>
  </si>
  <si>
    <t>豊田市土地開発公社</t>
    <rPh sb="0" eb="3">
      <t>トヨタシ</t>
    </rPh>
    <rPh sb="3" eb="9">
      <t>トチカイハツコウシャ</t>
    </rPh>
    <phoneticPr fontId="2"/>
  </si>
  <si>
    <t>豊田まちづくり</t>
    <rPh sb="0" eb="2">
      <t>トヨタ</t>
    </rPh>
    <phoneticPr fontId="2"/>
  </si>
  <si>
    <t>豊田市駅東開発</t>
    <rPh sb="0" eb="4">
      <t>トヨタシエキ</t>
    </rPh>
    <rPh sb="4" eb="7">
      <t>ヒガシカイハツ</t>
    </rPh>
    <phoneticPr fontId="2"/>
  </si>
  <si>
    <t>豊田スタジアム</t>
    <rPh sb="0" eb="2">
      <t>トヨタ</t>
    </rPh>
    <phoneticPr fontId="2"/>
  </si>
  <si>
    <t>豊田市駅前通り南開発</t>
    <rPh sb="0" eb="6">
      <t>トヨタシエキマエドオ</t>
    </rPh>
    <rPh sb="7" eb="10">
      <t>ミナミカイハツ</t>
    </rPh>
    <phoneticPr fontId="2"/>
  </si>
  <si>
    <t>ツーリズムとよた</t>
  </si>
  <si>
    <t>とよた山里ホールディングス</t>
  </si>
  <si>
    <t>-</t>
    <phoneticPr fontId="2"/>
  </si>
  <si>
    <t>豊田市公共施設安心安全基金</t>
    <phoneticPr fontId="5"/>
  </si>
  <si>
    <t>豊田市教育施設整備基金</t>
    <phoneticPr fontId="2"/>
  </si>
  <si>
    <t>豊田市保健医療福祉基金</t>
    <phoneticPr fontId="2"/>
  </si>
  <si>
    <t>豊田市都市高速鉄道整備基金</t>
    <rPh sb="0" eb="3">
      <t>トヨタシ</t>
    </rPh>
    <rPh sb="3" eb="7">
      <t>トシコウソク</t>
    </rPh>
    <rPh sb="7" eb="9">
      <t>テツドウ</t>
    </rPh>
    <rPh sb="9" eb="13">
      <t>セイビキキン</t>
    </rPh>
    <phoneticPr fontId="2"/>
  </si>
  <si>
    <t>豊田市都心環境計画推進基金</t>
    <rPh sb="0" eb="3">
      <t>トヨタシ</t>
    </rPh>
    <rPh sb="3" eb="7">
      <t>トシンカンキョウ</t>
    </rPh>
    <rPh sb="7" eb="9">
      <t>ケイカク</t>
    </rPh>
    <rPh sb="9" eb="11">
      <t>スイシン</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</si>
</sst>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39E6-4569-A909-E2AD49322F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90161</c:v>
                </c:pt>
                <c:pt idx="1">
                  <c:v>112579</c:v>
                </c:pt>
                <c:pt idx="2">
                  <c:v>109142</c:v>
                </c:pt>
                <c:pt idx="3">
                  <c:v>86640</c:v>
                </c:pt>
                <c:pt idx="4">
                  <c:v>75326</c:v>
                </c:pt>
              </c:numCache>
            </c:numRef>
          </c:val>
          <c:smooth val="0"/>
          <c:extLst>
            <c:ext xmlns:c16="http://schemas.microsoft.com/office/drawing/2014/chart" uri="{C3380CC4-5D6E-409C-BE32-E72D297353CC}">
              <c16:uniqueId val="{00000001-39E6-4569-A909-E2AD49322F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5.55</c:v>
                </c:pt>
                <c:pt idx="1">
                  <c:v>5.63</c:v>
                </c:pt>
                <c:pt idx="2">
                  <c:v>5.87</c:v>
                </c:pt>
                <c:pt idx="3">
                  <c:v>7.86</c:v>
                </c:pt>
                <c:pt idx="4">
                  <c:v>5.75</c:v>
                </c:pt>
              </c:numCache>
            </c:numRef>
          </c:val>
          <c:extLst>
            <c:ext xmlns:c16="http://schemas.microsoft.com/office/drawing/2014/chart" uri="{C3380CC4-5D6E-409C-BE32-E72D297353CC}">
              <c16:uniqueId val="{00000000-EF68-4577-9EAA-ED2D63427A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31.44</c:v>
                </c:pt>
                <c:pt idx="1">
                  <c:v>28.28</c:v>
                </c:pt>
                <c:pt idx="2">
                  <c:v>28.84</c:v>
                </c:pt>
                <c:pt idx="3">
                  <c:v>28.26</c:v>
                </c:pt>
                <c:pt idx="4">
                  <c:v>33.1</c:v>
                </c:pt>
              </c:numCache>
            </c:numRef>
          </c:val>
          <c:extLst>
            <c:ext xmlns:c16="http://schemas.microsoft.com/office/drawing/2014/chart" uri="{C3380CC4-5D6E-409C-BE32-E72D297353CC}">
              <c16:uniqueId val="{00000001-EF68-4577-9EAA-ED2D63427A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1.45</c:v>
                </c:pt>
                <c:pt idx="1">
                  <c:v>4.34</c:v>
                </c:pt>
                <c:pt idx="2">
                  <c:v>-0.54</c:v>
                </c:pt>
                <c:pt idx="3">
                  <c:v>-2.4500000000000002</c:v>
                </c:pt>
                <c:pt idx="4">
                  <c:v>-0.03</c:v>
                </c:pt>
              </c:numCache>
            </c:numRef>
          </c:val>
          <c:smooth val="0"/>
          <c:extLst>
            <c:ext xmlns:c16="http://schemas.microsoft.com/office/drawing/2014/chart" uri="{C3380CC4-5D6E-409C-BE32-E72D297353CC}">
              <c16:uniqueId val="{00000002-EF68-4577-9EAA-ED2D63427A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2.16</c:v>
                </c:pt>
                <c:pt idx="6">
                  <c:v>#N/A</c:v>
                </c:pt>
                <c:pt idx="7">
                  <c:v>2.39</c:v>
                </c:pt>
                <c:pt idx="8">
                  <c:v>#N/A</c:v>
                </c:pt>
                <c:pt idx="9">
                  <c:v>0.01</c:v>
                </c:pt>
              </c:numCache>
            </c:numRef>
          </c:val>
          <c:extLst>
            <c:ext xmlns:c16="http://schemas.microsoft.com/office/drawing/2014/chart" uri="{C3380CC4-5D6E-409C-BE32-E72D297353CC}">
              <c16:uniqueId val="{00000000-F1A0-43A9-A6EA-21DA88CF3A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A0-43A9-A6EA-21DA88CF3A25}"/>
            </c:ext>
          </c:extLst>
        </c:ser>
        <c:ser>
          <c:idx val="2"/>
          <c:order val="2"/>
          <c:tx>
            <c:strRef>
              <c:f>データシート!$A$29</c:f>
              <c:strCache>
                <c:ptCount val="1"/>
                <c:pt idx="0">
                  <c:v>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F1A0-43A9-A6EA-21DA88CF3A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F1A0-43A9-A6EA-21DA88CF3A25}"/>
            </c:ext>
          </c:extLst>
        </c:ser>
        <c:ser>
          <c:idx val="4"/>
          <c:order val="4"/>
          <c:tx>
            <c:strRef>
              <c:f>データシート!$A$31</c:f>
              <c:strCache>
                <c:ptCount val="1"/>
                <c:pt idx="0">
                  <c:v>都市計画事業土地区画整理特別会計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0.08</c:v>
                </c:pt>
                <c:pt idx="8">
                  <c:v>#N/A</c:v>
                </c:pt>
                <c:pt idx="9">
                  <c:v>0.21</c:v>
                </c:pt>
              </c:numCache>
            </c:numRef>
          </c:val>
          <c:extLst>
            <c:ext xmlns:c16="http://schemas.microsoft.com/office/drawing/2014/chart" uri="{C3380CC4-5D6E-409C-BE32-E72D297353CC}">
              <c16:uniqueId val="{00000004-F1A0-43A9-A6EA-21DA88CF3A2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0.63</c:v>
                </c:pt>
                <c:pt idx="2">
                  <c:v>#N/A</c:v>
                </c:pt>
                <c:pt idx="3">
                  <c:v>0.43</c:v>
                </c:pt>
                <c:pt idx="4">
                  <c:v>#N/A</c:v>
                </c:pt>
                <c:pt idx="5">
                  <c:v>0.54</c:v>
                </c:pt>
                <c:pt idx="6">
                  <c:v>#N/A</c:v>
                </c:pt>
                <c:pt idx="7">
                  <c:v>0.3</c:v>
                </c:pt>
                <c:pt idx="8">
                  <c:v>#N/A</c:v>
                </c:pt>
                <c:pt idx="9">
                  <c:v>0.48</c:v>
                </c:pt>
              </c:numCache>
            </c:numRef>
          </c:val>
          <c:extLst>
            <c:ext xmlns:c16="http://schemas.microsoft.com/office/drawing/2014/chart" uri="{C3380CC4-5D6E-409C-BE32-E72D297353CC}">
              <c16:uniqueId val="{00000005-F1A0-43A9-A6EA-21DA88CF3A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0.53</c:v>
                </c:pt>
                <c:pt idx="2">
                  <c:v>#N/A</c:v>
                </c:pt>
                <c:pt idx="3">
                  <c:v>7.0000000000000007E-2</c:v>
                </c:pt>
                <c:pt idx="4">
                  <c:v>#N/A</c:v>
                </c:pt>
                <c:pt idx="5">
                  <c:v>0.46</c:v>
                </c:pt>
                <c:pt idx="6">
                  <c:v>#N/A</c:v>
                </c:pt>
                <c:pt idx="7">
                  <c:v>1.45</c:v>
                </c:pt>
                <c:pt idx="8">
                  <c:v>#N/A</c:v>
                </c:pt>
                <c:pt idx="9">
                  <c:v>0.52</c:v>
                </c:pt>
              </c:numCache>
            </c:numRef>
          </c:val>
          <c:extLst>
            <c:ext xmlns:c16="http://schemas.microsoft.com/office/drawing/2014/chart" uri="{C3380CC4-5D6E-409C-BE32-E72D297353CC}">
              <c16:uniqueId val="{00000006-F1A0-43A9-A6EA-21DA88CF3A2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2.88</c:v>
                </c:pt>
                <c:pt idx="2">
                  <c:v>#N/A</c:v>
                </c:pt>
                <c:pt idx="3">
                  <c:v>2.89</c:v>
                </c:pt>
                <c:pt idx="4">
                  <c:v>#N/A</c:v>
                </c:pt>
                <c:pt idx="5">
                  <c:v>3.1</c:v>
                </c:pt>
                <c:pt idx="6">
                  <c:v>#N/A</c:v>
                </c:pt>
                <c:pt idx="7">
                  <c:v>3.25</c:v>
                </c:pt>
                <c:pt idx="8">
                  <c:v>#N/A</c:v>
                </c:pt>
                <c:pt idx="9">
                  <c:v>3.26</c:v>
                </c:pt>
              </c:numCache>
            </c:numRef>
          </c:val>
          <c:extLst>
            <c:ext xmlns:c16="http://schemas.microsoft.com/office/drawing/2014/chart" uri="{C3380CC4-5D6E-409C-BE32-E72D297353CC}">
              <c16:uniqueId val="{00000007-F1A0-43A9-A6EA-21DA88CF3A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5.54</c:v>
                </c:pt>
                <c:pt idx="2">
                  <c:v>#N/A</c:v>
                </c:pt>
                <c:pt idx="3">
                  <c:v>5.62</c:v>
                </c:pt>
                <c:pt idx="4">
                  <c:v>#N/A</c:v>
                </c:pt>
                <c:pt idx="5">
                  <c:v>5.85</c:v>
                </c:pt>
                <c:pt idx="6">
                  <c:v>#N/A</c:v>
                </c:pt>
                <c:pt idx="7">
                  <c:v>7.85</c:v>
                </c:pt>
                <c:pt idx="8">
                  <c:v>#N/A</c:v>
                </c:pt>
                <c:pt idx="9">
                  <c:v>5.74</c:v>
                </c:pt>
              </c:numCache>
            </c:numRef>
          </c:val>
          <c:extLst>
            <c:ext xmlns:c16="http://schemas.microsoft.com/office/drawing/2014/chart" uri="{C3380CC4-5D6E-409C-BE32-E72D297353CC}">
              <c16:uniqueId val="{00000008-F1A0-43A9-A6EA-21DA88CF3A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12.17</c:v>
                </c:pt>
                <c:pt idx="2">
                  <c:v>#N/A</c:v>
                </c:pt>
                <c:pt idx="3">
                  <c:v>9.2200000000000006</c:v>
                </c:pt>
                <c:pt idx="4">
                  <c:v>#N/A</c:v>
                </c:pt>
                <c:pt idx="5">
                  <c:v>9.24</c:v>
                </c:pt>
                <c:pt idx="6">
                  <c:v>#N/A</c:v>
                </c:pt>
                <c:pt idx="7">
                  <c:v>9.9600000000000009</c:v>
                </c:pt>
                <c:pt idx="8">
                  <c:v>#N/A</c:v>
                </c:pt>
                <c:pt idx="9">
                  <c:v>10.119999999999999</c:v>
                </c:pt>
              </c:numCache>
            </c:numRef>
          </c:val>
          <c:extLst>
            <c:ext xmlns:c16="http://schemas.microsoft.com/office/drawing/2014/chart" uri="{C3380CC4-5D6E-409C-BE32-E72D297353CC}">
              <c16:uniqueId val="{00000009-F1A0-43A9-A6EA-21DA88CF3A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11938</c:v>
                </c:pt>
                <c:pt idx="5">
                  <c:v>9617</c:v>
                </c:pt>
                <c:pt idx="8">
                  <c:v>9061</c:v>
                </c:pt>
                <c:pt idx="11">
                  <c:v>8978</c:v>
                </c:pt>
                <c:pt idx="14">
                  <c:v>8462</c:v>
                </c:pt>
              </c:numCache>
            </c:numRef>
          </c:val>
          <c:extLst>
            <c:ext xmlns:c16="http://schemas.microsoft.com/office/drawing/2014/chart" uri="{C3380CC4-5D6E-409C-BE32-E72D297353CC}">
              <c16:uniqueId val="{00000000-CB04-4A79-99FC-C771DF0A7F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04-4A79-99FC-C771DF0A7F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348</c:v>
                </c:pt>
                <c:pt idx="3">
                  <c:v>1079</c:v>
                </c:pt>
                <c:pt idx="6">
                  <c:v>398</c:v>
                </c:pt>
                <c:pt idx="9">
                  <c:v>398</c:v>
                </c:pt>
                <c:pt idx="12">
                  <c:v>399</c:v>
                </c:pt>
              </c:numCache>
            </c:numRef>
          </c:val>
          <c:extLst>
            <c:ext xmlns:c16="http://schemas.microsoft.com/office/drawing/2014/chart" uri="{C3380CC4-5D6E-409C-BE32-E72D297353CC}">
              <c16:uniqueId val="{00000002-CB04-4A79-99FC-C771DF0A7F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04-4A79-99FC-C771DF0A7F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2408</c:v>
                </c:pt>
                <c:pt idx="3">
                  <c:v>2356</c:v>
                </c:pt>
                <c:pt idx="6">
                  <c:v>2317</c:v>
                </c:pt>
                <c:pt idx="9">
                  <c:v>2190</c:v>
                </c:pt>
                <c:pt idx="12">
                  <c:v>2157</c:v>
                </c:pt>
              </c:numCache>
            </c:numRef>
          </c:val>
          <c:extLst>
            <c:ext xmlns:c16="http://schemas.microsoft.com/office/drawing/2014/chart" uri="{C3380CC4-5D6E-409C-BE32-E72D297353CC}">
              <c16:uniqueId val="{00000004-CB04-4A79-99FC-C771DF0A7F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04-4A79-99FC-C771DF0A7F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04-4A79-99FC-C771DF0A7F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12173</c:v>
                </c:pt>
                <c:pt idx="3">
                  <c:v>9557</c:v>
                </c:pt>
                <c:pt idx="6">
                  <c:v>7897</c:v>
                </c:pt>
                <c:pt idx="9">
                  <c:v>7247</c:v>
                </c:pt>
                <c:pt idx="12">
                  <c:v>7745</c:v>
                </c:pt>
              </c:numCache>
            </c:numRef>
          </c:val>
          <c:extLst>
            <c:ext xmlns:c16="http://schemas.microsoft.com/office/drawing/2014/chart" uri="{C3380CC4-5D6E-409C-BE32-E72D297353CC}">
              <c16:uniqueId val="{00000007-CB04-4A79-99FC-C771DF0A7F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2991</c:v>
                </c:pt>
                <c:pt idx="2">
                  <c:v>#N/A</c:v>
                </c:pt>
                <c:pt idx="3">
                  <c:v>#N/A</c:v>
                </c:pt>
                <c:pt idx="4">
                  <c:v>3375</c:v>
                </c:pt>
                <c:pt idx="5">
                  <c:v>#N/A</c:v>
                </c:pt>
                <c:pt idx="6">
                  <c:v>#N/A</c:v>
                </c:pt>
                <c:pt idx="7">
                  <c:v>1551</c:v>
                </c:pt>
                <c:pt idx="8">
                  <c:v>#N/A</c:v>
                </c:pt>
                <c:pt idx="9">
                  <c:v>#N/A</c:v>
                </c:pt>
                <c:pt idx="10">
                  <c:v>857</c:v>
                </c:pt>
                <c:pt idx="11">
                  <c:v>#N/A</c:v>
                </c:pt>
                <c:pt idx="12">
                  <c:v>#N/A</c:v>
                </c:pt>
                <c:pt idx="13">
                  <c:v>1839</c:v>
                </c:pt>
                <c:pt idx="14">
                  <c:v>#N/A</c:v>
                </c:pt>
              </c:numCache>
            </c:numRef>
          </c:val>
          <c:smooth val="0"/>
          <c:extLst>
            <c:ext xmlns:c16="http://schemas.microsoft.com/office/drawing/2014/chart" uri="{C3380CC4-5D6E-409C-BE32-E72D297353CC}">
              <c16:uniqueId val="{00000008-CB04-4A79-99FC-C771DF0A7F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71757</c:v>
                </c:pt>
                <c:pt idx="5">
                  <c:v>67286</c:v>
                </c:pt>
                <c:pt idx="8">
                  <c:v>62197</c:v>
                </c:pt>
                <c:pt idx="11">
                  <c:v>58622</c:v>
                </c:pt>
                <c:pt idx="14">
                  <c:v>52388</c:v>
                </c:pt>
              </c:numCache>
            </c:numRef>
          </c:val>
          <c:extLst>
            <c:ext xmlns:c16="http://schemas.microsoft.com/office/drawing/2014/chart" uri="{C3380CC4-5D6E-409C-BE32-E72D297353CC}">
              <c16:uniqueId val="{00000000-2B56-45BC-91DD-66909A9BC1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13086</c:v>
                </c:pt>
                <c:pt idx="5">
                  <c:v>17023</c:v>
                </c:pt>
                <c:pt idx="8">
                  <c:v>19760</c:v>
                </c:pt>
                <c:pt idx="11">
                  <c:v>23889</c:v>
                </c:pt>
                <c:pt idx="14">
                  <c:v>25746</c:v>
                </c:pt>
              </c:numCache>
            </c:numRef>
          </c:val>
          <c:extLst>
            <c:ext xmlns:c16="http://schemas.microsoft.com/office/drawing/2014/chart" uri="{C3380CC4-5D6E-409C-BE32-E72D297353CC}">
              <c16:uniqueId val="{00000001-2B56-45BC-91DD-66909A9BC1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101893</c:v>
                </c:pt>
                <c:pt idx="5">
                  <c:v>100897</c:v>
                </c:pt>
                <c:pt idx="8">
                  <c:v>91303</c:v>
                </c:pt>
                <c:pt idx="11">
                  <c:v>83236</c:v>
                </c:pt>
                <c:pt idx="14">
                  <c:v>97315</c:v>
                </c:pt>
              </c:numCache>
            </c:numRef>
          </c:val>
          <c:extLst>
            <c:ext xmlns:c16="http://schemas.microsoft.com/office/drawing/2014/chart" uri="{C3380CC4-5D6E-409C-BE32-E72D297353CC}">
              <c16:uniqueId val="{00000002-2B56-45BC-91DD-66909A9BC1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56-45BC-91DD-66909A9BC1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56-45BC-91DD-66909A9BC1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56-45BC-91DD-66909A9BC1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19690</c:v>
                </c:pt>
                <c:pt idx="3">
                  <c:v>19265</c:v>
                </c:pt>
                <c:pt idx="6">
                  <c:v>18264</c:v>
                </c:pt>
                <c:pt idx="9">
                  <c:v>18353</c:v>
                </c:pt>
                <c:pt idx="12">
                  <c:v>18308</c:v>
                </c:pt>
              </c:numCache>
            </c:numRef>
          </c:val>
          <c:extLst>
            <c:ext xmlns:c16="http://schemas.microsoft.com/office/drawing/2014/chart" uri="{C3380CC4-5D6E-409C-BE32-E72D297353CC}">
              <c16:uniqueId val="{00000006-2B56-45BC-91DD-66909A9BC1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56-45BC-91DD-66909A9BC1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26860</c:v>
                </c:pt>
                <c:pt idx="3">
                  <c:v>24220</c:v>
                </c:pt>
                <c:pt idx="6">
                  <c:v>23000</c:v>
                </c:pt>
                <c:pt idx="9">
                  <c:v>21926</c:v>
                </c:pt>
                <c:pt idx="12">
                  <c:v>20821</c:v>
                </c:pt>
              </c:numCache>
            </c:numRef>
          </c:val>
          <c:extLst>
            <c:ext xmlns:c16="http://schemas.microsoft.com/office/drawing/2014/chart" uri="{C3380CC4-5D6E-409C-BE32-E72D297353CC}">
              <c16:uniqueId val="{00000008-2B56-45BC-91DD-66909A9BC1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7817</c:v>
                </c:pt>
                <c:pt idx="3">
                  <c:v>8084</c:v>
                </c:pt>
                <c:pt idx="6">
                  <c:v>7826</c:v>
                </c:pt>
                <c:pt idx="9">
                  <c:v>8329</c:v>
                </c:pt>
                <c:pt idx="12">
                  <c:v>7997</c:v>
                </c:pt>
              </c:numCache>
            </c:numRef>
          </c:val>
          <c:extLst>
            <c:ext xmlns:c16="http://schemas.microsoft.com/office/drawing/2014/chart" uri="{C3380CC4-5D6E-409C-BE32-E72D297353CC}">
              <c16:uniqueId val="{00000009-2B56-45BC-91DD-66909A9BC1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50960</c:v>
                </c:pt>
                <c:pt idx="3">
                  <c:v>51380</c:v>
                </c:pt>
                <c:pt idx="6">
                  <c:v>51656</c:v>
                </c:pt>
                <c:pt idx="9">
                  <c:v>51063</c:v>
                </c:pt>
                <c:pt idx="12">
                  <c:v>47821</c:v>
                </c:pt>
              </c:numCache>
            </c:numRef>
          </c:val>
          <c:extLst>
            <c:ext xmlns:c16="http://schemas.microsoft.com/office/drawing/2014/chart" uri="{C3380CC4-5D6E-409C-BE32-E72D297353CC}">
              <c16:uniqueId val="{0000000A-2B56-45BC-91DD-66909A9BC1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56-45BC-91DD-66909A9BC1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36400</c:v>
                </c:pt>
                <c:pt idx="1">
                  <c:v>32100</c:v>
                </c:pt>
                <c:pt idx="2">
                  <c:v>34900</c:v>
                </c:pt>
              </c:numCache>
            </c:numRef>
          </c:val>
          <c:extLst>
            <c:ext xmlns:c16="http://schemas.microsoft.com/office/drawing/2014/chart" uri="{C3380CC4-5D6E-409C-BE32-E72D297353CC}">
              <c16:uniqueId val="{00000000-5461-4A8F-933F-4286DD5589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2157</c:v>
                </c:pt>
                <c:pt idx="1">
                  <c:v>2159</c:v>
                </c:pt>
                <c:pt idx="2">
                  <c:v>2160</c:v>
                </c:pt>
              </c:numCache>
            </c:numRef>
          </c:val>
          <c:extLst>
            <c:ext xmlns:c16="http://schemas.microsoft.com/office/drawing/2014/chart" uri="{C3380CC4-5D6E-409C-BE32-E72D297353CC}">
              <c16:uniqueId val="{00000001-5461-4A8F-933F-4286DD5589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36442</c:v>
                </c:pt>
                <c:pt idx="1">
                  <c:v>32795</c:v>
                </c:pt>
                <c:pt idx="2">
                  <c:v>43273</c:v>
                </c:pt>
              </c:numCache>
            </c:numRef>
          </c:val>
          <c:extLst>
            <c:ext xmlns:c16="http://schemas.microsoft.com/office/drawing/2014/chart" uri="{C3380CC4-5D6E-409C-BE32-E72D297353CC}">
              <c16:uniqueId val="{00000002-5461-4A8F-933F-4286DD5589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令和４年度における実質公債比率（３か年平均）は１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３％である。元利償還金の減少により比率が改善した</a:t>
          </a:r>
          <a:endParaRPr lang="ja-JP" altLang="ja-JP" sz="1400">
            <a:effectLst/>
          </a:endParaRPr>
        </a:p>
        <a:p>
          <a:r>
            <a:rPr kumimoji="1" lang="ja-JP" altLang="ja-JP" sz="1100">
              <a:solidFill>
                <a:schemeClr val="dk1"/>
              </a:solidFill>
              <a:effectLst/>
              <a:latin typeface="+mn-lt"/>
              <a:ea typeface="+mn-ea"/>
              <a:cs typeface="+mn-cs"/>
            </a:rPr>
            <a:t>　今後も歳入確保や短期・中期的な見通しに立った財政運営に努め、引き続き財務体質の強化を図る。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満期一括償還地方債の償還財源としての積立ては行っていない。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令和４年度における将来負担比率は、充当可能財源等が将来負担比率を上回るため無い。したがって、健全な財政運営が保たれていると判断できる。</a:t>
          </a:r>
          <a:endParaRPr lang="ja-JP" altLang="ja-JP" sz="1400">
            <a:effectLst/>
          </a:endParaRPr>
        </a:p>
        <a:p>
          <a:r>
            <a:rPr kumimoji="1" lang="ja-JP" altLang="ja-JP" sz="1100">
              <a:solidFill>
                <a:schemeClr val="dk1"/>
              </a:solidFill>
              <a:effectLst/>
              <a:latin typeface="+mn-lt"/>
              <a:ea typeface="+mn-ea"/>
              <a:cs typeface="+mn-cs"/>
            </a:rPr>
            <a:t>　将来負担額は、地方債現在高の減少（△３億円）、公営企業債等繰入見込額の減少（△１１億円）等により昨年度から数値が減少した。</a:t>
          </a:r>
          <a:endParaRPr lang="ja-JP" altLang="ja-JP" sz="1400">
            <a:effectLst/>
          </a:endParaRPr>
        </a:p>
        <a:p>
          <a:r>
            <a:rPr kumimoji="1" lang="ja-JP" altLang="ja-JP" sz="1100">
              <a:solidFill>
                <a:schemeClr val="dk1"/>
              </a:solidFill>
              <a:effectLst/>
              <a:latin typeface="+mn-lt"/>
              <a:ea typeface="+mn-ea"/>
              <a:cs typeface="+mn-cs"/>
            </a:rPr>
            <a:t>　また、充当可能財源は、教育施設整備基金、公共施設安全安心基金等を約１４億円積み増したことによる充当可能基金の増加などにより、数値が増加した。</a:t>
          </a:r>
          <a:endParaRPr lang="ja-JP" altLang="ja-JP" sz="1400">
            <a:effectLst/>
          </a:endParaRPr>
        </a:p>
        <a:p>
          <a:r>
            <a:rPr kumimoji="1" lang="ja-JP" altLang="ja-JP" sz="1100">
              <a:solidFill>
                <a:schemeClr val="dk1"/>
              </a:solidFill>
              <a:effectLst/>
              <a:latin typeface="+mn-lt"/>
              <a:ea typeface="+mn-ea"/>
              <a:cs typeface="+mn-cs"/>
            </a:rPr>
            <a:t>　今後も、将来負担額が増加しないよう、より一層の財務体質の強化に向けた取組を進めていく必要がある。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・令和２年度から令和４年度にかけては、法人市民税の増収分や予算執行の残額等を活用し、財政調整基金に</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億円を積み立てた。一方、新型コロナウイルスへの対応や第８次総合計画を推進するため、財政調整基金を</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億円、豊田地域医療センター再整備のため保健医療福祉基金を</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億円取り崩した。結果として、基金全体では</a:t>
          </a:r>
          <a:r>
            <a:rPr kumimoji="1" lang="ja-JP" altLang="en-US" sz="1100">
              <a:solidFill>
                <a:schemeClr val="dk1"/>
              </a:solidFill>
              <a:effectLst/>
              <a:latin typeface="+mn-lt"/>
              <a:ea typeface="+mn-ea"/>
              <a:cs typeface="+mn-cs"/>
            </a:rPr>
            <a:t>令和元年度と比較して</a:t>
          </a:r>
          <a:r>
            <a:rPr kumimoji="1" lang="ja-JP" altLang="ja-JP" sz="1100">
              <a:solidFill>
                <a:schemeClr val="dk1"/>
              </a:solidFill>
              <a:effectLst/>
              <a:latin typeface="+mn-lt"/>
              <a:ea typeface="+mn-ea"/>
              <a:cs typeface="+mn-cs"/>
            </a:rPr>
            <a:t>３か年で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豊田市は、歳入の柱となる市税収入が経済情勢等の影響を大きく受ける財政構造である。併せて、今後も法人市民税の国税化の影響により恒常的な歳入減が続く見通しであることから、年度間の財政調整を行うための基金の必要性は極めて高い。このため、急激な歳入減があった場合にも、行政サービスができるよう、適切に備えていく。</a:t>
          </a:r>
          <a:endParaRPr lang="ja-JP" altLang="ja-JP" sz="1400">
            <a:effectLst/>
          </a:endParaRPr>
        </a:p>
        <a:p>
          <a:r>
            <a:rPr kumimoji="1" lang="ja-JP" altLang="ja-JP" sz="1100">
              <a:solidFill>
                <a:schemeClr val="dk1"/>
              </a:solidFill>
              <a:effectLst/>
              <a:latin typeface="+mn-lt"/>
              <a:ea typeface="+mn-ea"/>
              <a:cs typeface="+mn-cs"/>
            </a:rPr>
            <a:t>・特定目的基金については、名鉄三河線若林駅付近連続立体交差事業の財源として都市高速鉄道整備基金の活用を見込む。今後の基金残高は、計画事業を推進するため取崩しによる減少が見込まるが、必要となる金額は適切に積立て、安定的な財政運営のための残高確保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・保健医療福祉基金：保健医療福祉事業の推進を図るため、豊田地域医療センターの再整備事業等に充当する。</a:t>
          </a:r>
          <a:endParaRPr lang="ja-JP" altLang="ja-JP" sz="1400">
            <a:effectLst/>
          </a:endParaRPr>
        </a:p>
        <a:p>
          <a:r>
            <a:rPr kumimoji="1" lang="ja-JP" altLang="ja-JP" sz="1100">
              <a:solidFill>
                <a:schemeClr val="dk1"/>
              </a:solidFill>
              <a:effectLst/>
              <a:latin typeface="+mn-lt"/>
              <a:ea typeface="+mn-ea"/>
              <a:cs typeface="+mn-cs"/>
            </a:rPr>
            <a:t>・都市高速鉄道整備基金：名鉄三河線若林駅付近連続立体交差事業に充当する。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・公共施設安心安全基金：公共施設の長寿命化修繕を推進するため、</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r>
            <a:rPr kumimoji="1" lang="ja-JP" altLang="ja-JP" sz="1100">
              <a:solidFill>
                <a:schemeClr val="dk1"/>
              </a:solidFill>
              <a:effectLst/>
              <a:latin typeface="+mn-lt"/>
              <a:ea typeface="+mn-ea"/>
              <a:cs typeface="+mn-cs"/>
            </a:rPr>
            <a:t>・教育施設整備基金：学校施設の長寿命化や小中学校体育館等の暑さ対策に係る経費などに向け、</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r>
            <a:rPr kumimoji="1" lang="ja-JP" altLang="ja-JP" sz="1100">
              <a:solidFill>
                <a:schemeClr val="dk1"/>
              </a:solidFill>
              <a:effectLst/>
              <a:latin typeface="+mn-lt"/>
              <a:ea typeface="+mn-ea"/>
              <a:cs typeface="+mn-cs"/>
            </a:rPr>
            <a:t>・保健医療福祉基金：豊田地域医療センターの再整備事業等に充当するために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億円を取崩したことによる減少。</a:t>
          </a:r>
          <a:endParaRPr lang="ja-JP" altLang="ja-JP" sz="1400">
            <a:effectLst/>
          </a:endParaRPr>
        </a:p>
        <a:p>
          <a:r>
            <a:rPr kumimoji="1" lang="ja-JP" altLang="ja-JP" sz="1100">
              <a:solidFill>
                <a:schemeClr val="dk1"/>
              </a:solidFill>
              <a:effectLst/>
              <a:latin typeface="+mn-lt"/>
              <a:ea typeface="+mn-ea"/>
              <a:cs typeface="+mn-cs"/>
            </a:rPr>
            <a:t>・都市高速鉄道整備基金：名鉄三河線若林駅付近連続立体交差事業に充当するために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・都市高速鉄道整備基金：名鉄三河線若林駅付近連続立体交差事業のため、令和９年度にかけて取崩し予定。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・令和３年度は、市税収入の上振れ分等を財源として、</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億円を積立てを行った一方で、国税化や社会情勢の変化に伴う市税収入の減少に対応するため</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億円を取崩した。</a:t>
          </a:r>
          <a:endParaRPr lang="ja-JP" altLang="ja-JP" sz="1400">
            <a:effectLst/>
          </a:endParaRPr>
        </a:p>
        <a:p>
          <a:r>
            <a:rPr kumimoji="1" lang="ja-JP" altLang="ja-JP" sz="1100">
              <a:solidFill>
                <a:schemeClr val="dk1"/>
              </a:solidFill>
              <a:effectLst/>
              <a:latin typeface="+mn-lt"/>
              <a:ea typeface="+mn-ea"/>
              <a:cs typeface="+mn-cs"/>
            </a:rPr>
            <a:t>・令和４年度においても同様に、</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億円を積立てを行った一方で、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億円を取崩した。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・リーマンショック後、平成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年度末から平成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年度末にかけては、財政調整基金の残高は</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億円となり</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億円減少した。安定的な財政運営を図るために残高を確保しつつ、歳入規模の変化に的確に対応していく。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・令和３年度において、財政事業等により市債償還に必要な財源が不足した場合に備えるため基金運用益（利子）</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万円を積み立てたことによる増加。令和４年度においても同様に基金運用益を</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万円積み立てたことにより増加した。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・基金の運用益の積立てを行う予定</a:t>
          </a:r>
          <a:endParaRPr lang="ja-JP" altLang="ja-JP" sz="1400">
            <a:effectLst/>
          </a:endParaRPr>
        </a:p>
        <a:p>
          <a:r>
            <a:rPr kumimoji="1" lang="ja-JP" altLang="ja-JP" sz="1100">
              <a:solidFill>
                <a:schemeClr val="dk1"/>
              </a:solidFill>
              <a:effectLst/>
              <a:latin typeface="+mn-lt"/>
              <a:ea typeface="+mn-ea"/>
              <a:cs typeface="+mn-cs"/>
            </a:rPr>
            <a:t>・基金の活用については、税収減があった場合でも、大規模事業の推進や他の財政需要を見極めつつ、着実に公債費予算を確保するため必要な場合は、基金取崩しを行う。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417,432
398,904
918.32
216,652,764
199,882,435
6,064,976
105,453,981
47,802,339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動車関連企業を中心とする法人市民税等の市税収入が多いため、本市は類似団体と比較して、財政力指数の数値は大きく上回っている。しかし、税制改正による税率の引下げ及び企業業績の変動により、令和３年度の法人市民税が減少したことから、翌年度の基準財政収入額が減少し、令和３年度単年度の財政力指数は、０．０６８ポイント下降した（Ｒ３　１．２７６→Ｒ４　１．２０８）。３か年平均については、０．１１ポイント減少した。今後も、景気の変動等に注視しつつ、引き続き財務体質の強化を図る。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91722</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35372"/>
          <a:ext cx="0" cy="1112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6649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91722</xdr:rowOff>
    </xdr:from>
    <xdr:to>
      <xdr:col>24</xdr:col>
      <xdr:colOff>12700</xdr:colOff>
      <xdr:row>37</xdr:row>
      <xdr:rowOff>91722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3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115711</xdr:rowOff>
    </xdr:from>
    <xdr:to>
      <xdr:col>23</xdr:col>
      <xdr:colOff>133350</xdr:colOff>
      <xdr:row>37</xdr:row>
      <xdr:rowOff>91722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8791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115711</xdr:rowOff>
    </xdr:from>
    <xdr:to>
      <xdr:col>19</xdr:col>
      <xdr:colOff>133350</xdr:colOff>
      <xdr:row>36</xdr:row>
      <xdr:rowOff>155928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2879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155928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208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21872</xdr:rowOff>
    </xdr:from>
    <xdr:to>
      <xdr:col>11</xdr:col>
      <xdr:colOff>31750</xdr:colOff>
      <xdr:row>36</xdr:row>
      <xdr:rowOff>48683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40922</xdr:rowOff>
    </xdr:from>
    <xdr:to>
      <xdr:col>23</xdr:col>
      <xdr:colOff>184150</xdr:colOff>
      <xdr:row>37</xdr:row>
      <xdr:rowOff>142522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133649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0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64911</xdr:rowOff>
    </xdr:from>
    <xdr:to>
      <xdr:col>19</xdr:col>
      <xdr:colOff>184150</xdr:colOff>
      <xdr:row>36</xdr:row>
      <xdr:rowOff>166511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5238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0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105128</xdr:rowOff>
    </xdr:from>
    <xdr:to>
      <xdr:col>15</xdr:col>
      <xdr:colOff>133350</xdr:colOff>
      <xdr:row>37</xdr:row>
      <xdr:rowOff>35278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45455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142522</xdr:rowOff>
    </xdr:from>
    <xdr:to>
      <xdr:col>7</xdr:col>
      <xdr:colOff>31750</xdr:colOff>
      <xdr:row>36</xdr:row>
      <xdr:rowOff>72672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82849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法人市民税の増収等により、前年度から１２．４ポイント改善し、類似団体と比較して高い水準を維持している。令和６年度については、企業業績・為替相場の変動による地方税の増収が見込まれるが、景気の変動等に引き続き注視していく必要があ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8636</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24186"/>
          <a:ext cx="8382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1374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112522</xdr:rowOff>
    </xdr:from>
    <xdr:to>
      <xdr:col>15</xdr:col>
      <xdr:colOff>82550</xdr:colOff>
      <xdr:row>60</xdr:row>
      <xdr:rowOff>126746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05662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112522</xdr:rowOff>
    </xdr:from>
    <xdr:to>
      <xdr:col>11</xdr:col>
      <xdr:colOff>31750</xdr:colOff>
      <xdr:row>58</xdr:row>
      <xdr:rowOff>146304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0566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129286</xdr:rowOff>
    </xdr:from>
    <xdr:to>
      <xdr:col>23</xdr:col>
      <xdr:colOff>184150</xdr:colOff>
      <xdr:row>59</xdr:row>
      <xdr:rowOff>59436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50563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75946</xdr:rowOff>
    </xdr:from>
    <xdr:to>
      <xdr:col>15</xdr:col>
      <xdr:colOff>133350</xdr:colOff>
      <xdr:row>61</xdr:row>
      <xdr:rowOff>6096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61722</xdr:rowOff>
    </xdr:from>
    <xdr:to>
      <xdr:col>11</xdr:col>
      <xdr:colOff>82550</xdr:colOff>
      <xdr:row>58</xdr:row>
      <xdr:rowOff>163322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2049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95504</xdr:rowOff>
    </xdr:from>
    <xdr:to>
      <xdr:col>7</xdr:col>
      <xdr:colOff>31750</xdr:colOff>
      <xdr:row>59</xdr:row>
      <xdr:rowOff>25654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35831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人口１人当たり人件費は７</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６９０</a:t>
          </a:r>
          <a:r>
            <a:rPr kumimoji="1" lang="ja-JP" altLang="ja-JP" sz="900">
              <a:solidFill>
                <a:schemeClr val="dk1"/>
              </a:solidFill>
              <a:effectLst/>
              <a:latin typeface="+mn-lt"/>
              <a:ea typeface="+mn-ea"/>
              <a:cs typeface="+mn-cs"/>
            </a:rPr>
            <a:t>円となり、類似団体平均の６</a:t>
          </a:r>
          <a:r>
            <a:rPr kumimoji="1" lang="ja-JP" altLang="en-US" sz="900">
              <a:solidFill>
                <a:schemeClr val="dk1"/>
              </a:solidFill>
              <a:effectLst/>
              <a:latin typeface="+mn-lt"/>
              <a:ea typeface="+mn-ea"/>
              <a:cs typeface="+mn-cs"/>
            </a:rPr>
            <a:t>１</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１３８</a:t>
          </a:r>
          <a:r>
            <a:rPr kumimoji="1" lang="ja-JP" altLang="ja-JP" sz="900">
              <a:solidFill>
                <a:schemeClr val="dk1"/>
              </a:solidFill>
              <a:effectLst/>
              <a:latin typeface="+mn-lt"/>
              <a:ea typeface="+mn-ea"/>
              <a:cs typeface="+mn-cs"/>
            </a:rPr>
            <a:t>円を上回っている。前年度と比較すると</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した（Ｒ３　７２，６９４円→Ｒ４　７</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６９０</a:t>
          </a:r>
          <a:r>
            <a:rPr kumimoji="1" lang="ja-JP" altLang="ja-JP" sz="900">
              <a:solidFill>
                <a:schemeClr val="dk1"/>
              </a:solidFill>
              <a:effectLst/>
              <a:latin typeface="+mn-lt"/>
              <a:ea typeface="+mn-ea"/>
              <a:cs typeface="+mn-cs"/>
            </a:rPr>
            <a:t>円）。人口１人当たり物件費は９０，２６０円となり、類似団体の６６，１４１円及び全国平均の７７，１６４円を大きく上回っている。この要因としては市域が広いことにより公共施設が多く、施設の維持管理費が多く必要となるためと考えられる。なかでも、教育費が２６，４４２円で類似団体の１６，５４２円及び全国平均の１９，０４８円を大幅に上回っている。これを踏まえ、引き続き効率的な施設管理と経費削減に取り組む。</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10517</xdr:rowOff>
    </xdr:from>
    <xdr:to>
      <xdr:col>23</xdr:col>
      <xdr:colOff>133350</xdr:colOff>
      <xdr:row>88</xdr:row>
      <xdr:rowOff>88658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98117"/>
          <a:ext cx="838200" cy="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32803</xdr:rowOff>
    </xdr:from>
    <xdr:to>
      <xdr:col>19</xdr:col>
      <xdr:colOff>133350</xdr:colOff>
      <xdr:row>88</xdr:row>
      <xdr:rowOff>10517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48953"/>
          <a:ext cx="889000" cy="1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162635</xdr:rowOff>
    </xdr:from>
    <xdr:to>
      <xdr:col>15</xdr:col>
      <xdr:colOff>82550</xdr:colOff>
      <xdr:row>87</xdr:row>
      <xdr:rowOff>32803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35885"/>
          <a:ext cx="889000" cy="2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58474</xdr:rowOff>
    </xdr:from>
    <xdr:to>
      <xdr:col>11</xdr:col>
      <xdr:colOff>31750</xdr:colOff>
      <xdr:row>85</xdr:row>
      <xdr:rowOff>162635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31724"/>
          <a:ext cx="889000" cy="10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37858</xdr:rowOff>
    </xdr:from>
    <xdr:to>
      <xdr:col>23</xdr:col>
      <xdr:colOff>184150</xdr:colOff>
      <xdr:row>88</xdr:row>
      <xdr:rowOff>139458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105185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131167</xdr:rowOff>
    </xdr:from>
    <xdr:to>
      <xdr:col>19</xdr:col>
      <xdr:colOff>184150</xdr:colOff>
      <xdr:row>88</xdr:row>
      <xdr:rowOff>61317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46094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3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153453</xdr:rowOff>
    </xdr:from>
    <xdr:to>
      <xdr:col>15</xdr:col>
      <xdr:colOff>133350</xdr:colOff>
      <xdr:row>87</xdr:row>
      <xdr:rowOff>83603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68380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111835</xdr:rowOff>
    </xdr:from>
    <xdr:to>
      <xdr:col>11</xdr:col>
      <xdr:colOff>82550</xdr:colOff>
      <xdr:row>86</xdr:row>
      <xdr:rowOff>41985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26762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7674</xdr:rowOff>
    </xdr:from>
    <xdr:to>
      <xdr:col>7</xdr:col>
      <xdr:colOff>31750</xdr:colOff>
      <xdr:row>85</xdr:row>
      <xdr:rowOff>109274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94051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ラスパイレス指数は１００．０であり、適切な水準となっている。</a:t>
          </a:r>
          <a:endParaRPr lang="ja-JP" altLang="ja-JP" sz="1400">
            <a:effectLst/>
          </a:endParaRPr>
        </a:p>
        <a:p>
          <a:r>
            <a:rPr kumimoji="1" lang="ja-JP" altLang="ja-JP" sz="1100">
              <a:solidFill>
                <a:schemeClr val="dk1"/>
              </a:solidFill>
              <a:effectLst/>
              <a:latin typeface="+mn-lt"/>
              <a:ea typeface="+mn-ea"/>
              <a:cs typeface="+mn-cs"/>
            </a:rPr>
            <a:t>　これは、平成２５年度以降実施している本市独自の給与構造改革及び平成２７年度の給与制度の総合的見直しにおいて、国を上回る給料表の引下げを行った成果が表れているものと分析している。</a:t>
          </a:r>
          <a:endParaRPr lang="ja-JP" altLang="ja-JP" sz="1400">
            <a:effectLst/>
          </a:endParaRPr>
        </a:p>
        <a:p>
          <a:r>
            <a:rPr kumimoji="1" lang="ja-JP" altLang="ja-JP" sz="1100">
              <a:solidFill>
                <a:schemeClr val="dk1"/>
              </a:solidFill>
              <a:effectLst/>
              <a:latin typeface="+mn-lt"/>
              <a:ea typeface="+mn-ea"/>
              <a:cs typeface="+mn-cs"/>
            </a:rPr>
            <a:t>　今後も適正水準が維持できるよう、引き続きラスパイレス指数の動向に注視していく。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定員適正化計画に基づき、職員数全体で大幅な増員とならないように抑制していく。行政職について行政改革の取組や働き方改革によって生み出した労働力を活用することとし、現状の規模を維持する。消防職は市域特性や消防需要を加味した新たな整備指針を定め、段階的に増員する。教育保育職は現場力を確保するために任期付採用職員を活用し、定員は現状維持とする。技能労務職については一律的な退職補充は行わず、市直営で実施すべき業務を精査し、一部業務の民間委託化を図るとともに、必要最小限の直営体制の維持に向けた適正化を進めていく。</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27305</xdr:rowOff>
    </xdr:from>
    <xdr:to>
      <xdr:col>81</xdr:col>
      <xdr:colOff>44450</xdr:colOff>
      <xdr:row>64</xdr:row>
      <xdr:rowOff>51435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001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27305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799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154517</xdr:rowOff>
    </xdr:from>
    <xdr:to>
      <xdr:col>72</xdr:col>
      <xdr:colOff>203200</xdr:colOff>
      <xdr:row>64</xdr:row>
      <xdr:rowOff>7196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154517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1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635</xdr:rowOff>
    </xdr:from>
    <xdr:to>
      <xdr:col>81</xdr:col>
      <xdr:colOff>95250</xdr:colOff>
      <xdr:row>64</xdr:row>
      <xdr:rowOff>102235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144162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147955</xdr:rowOff>
    </xdr:from>
    <xdr:to>
      <xdr:col>77</xdr:col>
      <xdr:colOff>95250</xdr:colOff>
      <xdr:row>64</xdr:row>
      <xdr:rowOff>78105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62882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103717</xdr:rowOff>
    </xdr:from>
    <xdr:to>
      <xdr:col>68</xdr:col>
      <xdr:colOff>203200</xdr:colOff>
      <xdr:row>64</xdr:row>
      <xdr:rowOff>33867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18644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令和４年度決算では、前年度から０．３ポイント改善し、１．３％となった。現状では類似団体や全国平均を下回っており、今後</a:t>
          </a:r>
          <a:r>
            <a:rPr lang="ja-JP" altLang="ja-JP" sz="1100" b="0" i="0" baseline="0">
              <a:solidFill>
                <a:schemeClr val="dk1"/>
              </a:solidFill>
              <a:effectLst/>
              <a:latin typeface="+mn-lt"/>
              <a:ea typeface="+mn-ea"/>
              <a:cs typeface="+mn-cs"/>
            </a:rPr>
            <a:t>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136676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173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45659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517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103112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3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103112</xdr:rowOff>
    </xdr:from>
    <xdr:to>
      <xdr:col>68</xdr:col>
      <xdr:colOff>152400</xdr:colOff>
      <xdr:row>39</xdr:row>
      <xdr:rowOff>137583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896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充当可能財源等が将来負担額を上回るため将来負担比率はない。</a:t>
          </a:r>
          <a:endParaRPr lang="ja-JP" altLang="ja-JP" sz="1400">
            <a:effectLst/>
          </a:endParaRPr>
        </a:p>
        <a:p>
          <a:r>
            <a:rPr kumimoji="1" lang="ja-JP" altLang="ja-JP" sz="1100">
              <a:solidFill>
                <a:schemeClr val="dk1"/>
              </a:solidFill>
              <a:effectLst/>
              <a:latin typeface="+mn-lt"/>
              <a:ea typeface="+mn-ea"/>
              <a:cs typeface="+mn-cs"/>
            </a:rPr>
            <a:t>　しかし、今後は、景気の変動等に伴う数値の悪化も懸念されるため、引き続き健全な財政運営の強化に向けた取組を進めていく。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417,432
398,904
918.32
216,652,764
199,882,435
6,064,976
105,453,981
47,802,339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令和４年度決算においては、経常一般財源における法人市民税の増加等により、前年度比△４．３ポイントとなり、類似団体平均と比較すると、２．５ポイント下回っている。</a:t>
          </a:r>
          <a:endParaRPr lang="ja-JP" altLang="ja-JP" sz="1400">
            <a:effectLst/>
          </a:endParaRPr>
        </a:p>
        <a:p>
          <a:r>
            <a:rPr kumimoji="1" lang="ja-JP" altLang="ja-JP" sz="1100">
              <a:solidFill>
                <a:schemeClr val="dk1"/>
              </a:solidFill>
              <a:effectLst/>
              <a:latin typeface="+mn-lt"/>
              <a:ea typeface="+mn-ea"/>
              <a:cs typeface="+mn-cs"/>
            </a:rPr>
            <a:t>　今後も、職員の定員適正化計画に基づく適切な定員管理が必要となる。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令和４年度決算において、経常一般財源における法人市民税の増加等により、前年度比２．８ポイント改善した。市域が広く公共施設が多いことから維持管理費が膨らみ類似団体に比べて多い状況にある。</a:t>
          </a:r>
          <a:endParaRPr lang="ja-JP" altLang="ja-JP" sz="1400">
            <a:effectLst/>
          </a:endParaRPr>
        </a:p>
        <a:p>
          <a:r>
            <a:rPr kumimoji="1" lang="ja-JP" altLang="ja-JP" sz="1100">
              <a:solidFill>
                <a:schemeClr val="dk1"/>
              </a:solidFill>
              <a:effectLst/>
              <a:latin typeface="+mn-lt"/>
              <a:ea typeface="+mn-ea"/>
              <a:cs typeface="+mn-cs"/>
            </a:rPr>
            <a:t>　今後も、効率的な施設管理と経費削減を進める必要がある。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20</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78414"/>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20</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63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20</xdr:row>
      <xdr:rowOff>34472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804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155122</xdr:rowOff>
    </xdr:from>
    <xdr:to>
      <xdr:col>74</xdr:col>
      <xdr:colOff>31750</xdr:colOff>
      <xdr:row>20</xdr:row>
      <xdr:rowOff>85272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70049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令和４年度決算においては、経常一般財源における法人市民税の増加等により、数値は前年度比１．４ポイント改善し、依然として類似団体及び全国平均よりも良好な水準を維持している。</a:t>
          </a:r>
          <a:endParaRPr lang="ja-JP" altLang="ja-JP" sz="1400">
            <a:effectLst/>
          </a:endParaRPr>
        </a:p>
        <a:p>
          <a:r>
            <a:rPr kumimoji="1" lang="ja-JP" altLang="ja-JP" sz="1100">
              <a:solidFill>
                <a:schemeClr val="dk1"/>
              </a:solidFill>
              <a:effectLst/>
              <a:latin typeface="+mn-lt"/>
              <a:ea typeface="+mn-ea"/>
              <a:cs typeface="+mn-cs"/>
            </a:rPr>
            <a:t>　今後は、高齢者に伴う社会保障関連経費が増加する見込みであることから、扶助費は増加することが予想される。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19050</xdr:rowOff>
    </xdr:from>
    <xdr:to>
      <xdr:col>24</xdr:col>
      <xdr:colOff>25400</xdr:colOff>
      <xdr:row>54</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05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139700</xdr:rowOff>
    </xdr:from>
    <xdr:to>
      <xdr:col>24</xdr:col>
      <xdr:colOff>76200</xdr:colOff>
      <xdr:row>53</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内訳は、維持補修費、投資及び出資金・貸付金と繰出金である。令和４年度決算においては、維持補修費の減少や経常一般財源における法人市民税の増加等により、前年度比１．６ポイント改善した。</a:t>
          </a:r>
          <a:endParaRPr lang="ja-JP" altLang="ja-JP" sz="1400">
            <a:effectLst/>
          </a:endParaRPr>
        </a:p>
        <a:p>
          <a:r>
            <a:rPr kumimoji="1" lang="ja-JP" altLang="ja-JP" sz="1100">
              <a:solidFill>
                <a:schemeClr val="dk1"/>
              </a:solidFill>
              <a:effectLst/>
              <a:latin typeface="+mn-lt"/>
              <a:ea typeface="+mn-ea"/>
              <a:cs typeface="+mn-cs"/>
            </a:rPr>
            <a:t>　今後は公共施設の老朽化に伴い維持補修費が増加することが予想される。社会資本の適切な維持管理に努め、計画的な施設改修が行えるよう、基金等の活用も検討する必要がある。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54</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94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139700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07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19050</xdr:rowOff>
    </xdr:from>
    <xdr:to>
      <xdr:col>73</xdr:col>
      <xdr:colOff>180975</xdr:colOff>
      <xdr:row>53</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0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53</xdr:row>
      <xdr:rowOff>19050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04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69850</xdr:rowOff>
    </xdr:from>
    <xdr:to>
      <xdr:col>74</xdr:col>
      <xdr:colOff>31750</xdr:colOff>
      <xdr:row>54</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139700</xdr:rowOff>
    </xdr:from>
    <xdr:to>
      <xdr:col>69</xdr:col>
      <xdr:colOff>142875</xdr:colOff>
      <xdr:row>53</xdr:row>
      <xdr:rowOff>69850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80027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令和３年度決算においては、経常一般財源における法人市民税の増加等により、前年度比１．６ポイント改善した。</a:t>
          </a:r>
          <a:endParaRPr lang="ja-JP" altLang="ja-JP" sz="1400">
            <a:effectLst/>
          </a:endParaRPr>
        </a:p>
        <a:p>
          <a:r>
            <a:rPr kumimoji="1" lang="ja-JP" altLang="ja-JP" sz="1100">
              <a:solidFill>
                <a:schemeClr val="dk1"/>
              </a:solidFill>
              <a:effectLst/>
              <a:latin typeface="+mn-lt"/>
              <a:ea typeface="+mn-ea"/>
              <a:cs typeface="+mn-cs"/>
            </a:rPr>
            <a:t>　今後も補助金の見直しや適正化を図っていく必要がある。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54610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33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54610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35</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4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119380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25417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90187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147337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154957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令和４年度決算においては、前年度比０．７ポイント改善した。類似団体の平均を９．７ポイントと大幅に下回っており、安定した数値を維持している。今後</a:t>
          </a:r>
          <a:r>
            <a:rPr lang="ja-JP" altLang="ja-JP" sz="1100" b="0" i="0" baseline="0">
              <a:solidFill>
                <a:schemeClr val="dk1"/>
              </a:solidFill>
              <a:effectLst/>
              <a:latin typeface="+mn-lt"/>
              <a:ea typeface="+mn-ea"/>
              <a:cs typeface="+mn-cs"/>
            </a:rPr>
            <a:t>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39370</xdr:rowOff>
    </xdr:from>
    <xdr:to>
      <xdr:col>24</xdr:col>
      <xdr:colOff>25400</xdr:colOff>
      <xdr:row>73</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555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608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73</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608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74</xdr:row>
      <xdr:rowOff>35560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661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160020</xdr:rowOff>
    </xdr:from>
    <xdr:to>
      <xdr:col>24</xdr:col>
      <xdr:colOff>76200</xdr:colOff>
      <xdr:row>73</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68597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令和４年度決算においては、法人市民税の増加等による経常一般財源の増加により、前年度比１１．７ポイント改善した。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しかし、今後は経常一般財源を確保するのに厳しい状況となることが予想されることから、</a:t>
          </a:r>
          <a:r>
            <a:rPr kumimoji="1" lang="ja-JP" altLang="ja-JP" sz="1100" b="0" i="0" baseline="0">
              <a:solidFill>
                <a:schemeClr val="dk1"/>
              </a:solidFill>
              <a:effectLst/>
              <a:latin typeface="+mn-lt"/>
              <a:ea typeface="+mn-ea"/>
              <a:cs typeface="+mn-cs"/>
            </a:rPr>
            <a:t>景気の変動等に注視しつつ、</a:t>
          </a:r>
          <a:r>
            <a:rPr kumimoji="1" lang="ja-JP" altLang="ja-JP" sz="1100">
              <a:solidFill>
                <a:schemeClr val="dk1"/>
              </a:solidFill>
              <a:effectLst/>
              <a:latin typeface="+mn-lt"/>
              <a:ea typeface="+mn-ea"/>
              <a:cs typeface="+mn-cs"/>
            </a:rPr>
            <a:t>財務体質の強化に取り組む必要がある。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37160"/>
          <a:ext cx="838200" cy="5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79476"/>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76</xdr:row>
      <xdr:rowOff>49276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0914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74</xdr:row>
      <xdr:rowOff>21844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156108</xdr:rowOff>
    </xdr:from>
    <xdr:to>
      <xdr:col>29</xdr:col>
      <xdr:colOff>127000</xdr:colOff>
      <xdr:row>14</xdr:row>
      <xdr:rowOff>160566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04033"/>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156108</xdr:rowOff>
    </xdr:from>
    <xdr:to>
      <xdr:col>26</xdr:col>
      <xdr:colOff>50800</xdr:colOff>
      <xdr:row>15</xdr:row>
      <xdr:rowOff>45199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4033"/>
          <a:ext cx="6985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45199</xdr:rowOff>
    </xdr:from>
    <xdr:to>
      <xdr:col>22</xdr:col>
      <xdr:colOff>114300</xdr:colOff>
      <xdr:row>15</xdr:row>
      <xdr:rowOff>156566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4574"/>
          <a:ext cx="698500" cy="11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156566</xdr:rowOff>
    </xdr:from>
    <xdr:to>
      <xdr:col>18</xdr:col>
      <xdr:colOff>177800</xdr:colOff>
      <xdr:row>16</xdr:row>
      <xdr:rowOff>19482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5941"/>
          <a:ext cx="698500" cy="3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109766</xdr:rowOff>
    </xdr:from>
    <xdr:to>
      <xdr:col>29</xdr:col>
      <xdr:colOff>177800</xdr:colOff>
      <xdr:row>15</xdr:row>
      <xdr:rowOff>39916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126293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105308</xdr:rowOff>
    </xdr:from>
    <xdr:to>
      <xdr:col>26</xdr:col>
      <xdr:colOff>101600</xdr:colOff>
      <xdr:row>15</xdr:row>
      <xdr:rowOff>35458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45635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165849</xdr:rowOff>
    </xdr:from>
    <xdr:to>
      <xdr:col>22</xdr:col>
      <xdr:colOff>165100</xdr:colOff>
      <xdr:row>15</xdr:row>
      <xdr:rowOff>95999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105766</xdr:rowOff>
    </xdr:from>
    <xdr:to>
      <xdr:col>19</xdr:col>
      <xdr:colOff>38100</xdr:colOff>
      <xdr:row>16</xdr:row>
      <xdr:rowOff>35916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46093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140132</xdr:rowOff>
    </xdr:from>
    <xdr:to>
      <xdr:col>15</xdr:col>
      <xdr:colOff>101600</xdr:colOff>
      <xdr:row>16</xdr:row>
      <xdr:rowOff>70282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80459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54458</xdr:rowOff>
    </xdr:from>
    <xdr:to>
      <xdr:col>29</xdr:col>
      <xdr:colOff>127000</xdr:colOff>
      <xdr:row>36</xdr:row>
      <xdr:rowOff>144183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7708"/>
          <a:ext cx="647700" cy="8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82194</xdr:rowOff>
    </xdr:from>
    <xdr:to>
      <xdr:col>26</xdr:col>
      <xdr:colOff>50800</xdr:colOff>
      <xdr:row>36</xdr:row>
      <xdr:rowOff>144183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35444"/>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262598</xdr:rowOff>
    </xdr:from>
    <xdr:to>
      <xdr:col>22</xdr:col>
      <xdr:colOff>114300</xdr:colOff>
      <xdr:row>36</xdr:row>
      <xdr:rowOff>82194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2948"/>
          <a:ext cx="698500" cy="16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262598</xdr:rowOff>
    </xdr:from>
    <xdr:to>
      <xdr:col>18</xdr:col>
      <xdr:colOff>177800</xdr:colOff>
      <xdr:row>35</xdr:row>
      <xdr:rowOff>297497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2948"/>
          <a:ext cx="698500" cy="3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3658</xdr:rowOff>
    </xdr:from>
    <xdr:to>
      <xdr:col>29</xdr:col>
      <xdr:colOff>177800</xdr:colOff>
      <xdr:row>36</xdr:row>
      <xdr:rowOff>105258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318635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93383</xdr:rowOff>
    </xdr:from>
    <xdr:to>
      <xdr:col>26</xdr:col>
      <xdr:colOff>101600</xdr:colOff>
      <xdr:row>37</xdr:row>
      <xdr:rowOff>23533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31394</xdr:rowOff>
    </xdr:from>
    <xdr:to>
      <xdr:col>22</xdr:col>
      <xdr:colOff>165100</xdr:colOff>
      <xdr:row>36</xdr:row>
      <xdr:rowOff>132994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117771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211798</xdr:rowOff>
    </xdr:from>
    <xdr:to>
      <xdr:col>19</xdr:col>
      <xdr:colOff>38100</xdr:colOff>
      <xdr:row>35</xdr:row>
      <xdr:rowOff>313398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298175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246697</xdr:rowOff>
    </xdr:from>
    <xdr:to>
      <xdr:col>15</xdr:col>
      <xdr:colOff>101600</xdr:colOff>
      <xdr:row>36</xdr:row>
      <xdr:rowOff>5397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417,432
398,904
918.32
216,652,764
199,882,435
6,064,976
105,453,981
47,802,339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2573</xdr:rowOff>
    </xdr:from>
    <xdr:to>
      <xdr:col>24</xdr:col>
      <xdr:colOff>63500</xdr:colOff>
      <xdr:row>33</xdr:row>
      <xdr:rowOff>24878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60423"/>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24878</xdr:rowOff>
    </xdr:from>
    <xdr:to>
      <xdr:col>19</xdr:col>
      <xdr:colOff>177800</xdr:colOff>
      <xdr:row>33</xdr:row>
      <xdr:rowOff>108153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82728"/>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108153</xdr:rowOff>
    </xdr:from>
    <xdr:to>
      <xdr:col>15</xdr:col>
      <xdr:colOff>50800</xdr:colOff>
      <xdr:row>34</xdr:row>
      <xdr:rowOff>33760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6003"/>
          <a:ext cx="889000" cy="9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33760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144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123223</xdr:rowOff>
    </xdr:from>
    <xdr:to>
      <xdr:col>24</xdr:col>
      <xdr:colOff>114300</xdr:colOff>
      <xdr:row>33</xdr:row>
      <xdr:rowOff>53373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146100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145528</xdr:rowOff>
    </xdr:from>
    <xdr:to>
      <xdr:col>20</xdr:col>
      <xdr:colOff>38100</xdr:colOff>
      <xdr:row>33</xdr:row>
      <xdr:rowOff>75678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92205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57353</xdr:rowOff>
    </xdr:from>
    <xdr:to>
      <xdr:col>15</xdr:col>
      <xdr:colOff>101600</xdr:colOff>
      <xdr:row>33</xdr:row>
      <xdr:rowOff>158953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154410</xdr:rowOff>
    </xdr:from>
    <xdr:to>
      <xdr:col>10</xdr:col>
      <xdr:colOff>165100</xdr:colOff>
      <xdr:row>34</xdr:row>
      <xdr:rowOff>84560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101087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132791</xdr:rowOff>
    </xdr:from>
    <xdr:to>
      <xdr:col>6</xdr:col>
      <xdr:colOff>38100</xdr:colOff>
      <xdr:row>34</xdr:row>
      <xdr:rowOff>62941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79468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53594</xdr:rowOff>
    </xdr:from>
    <xdr:to>
      <xdr:col>24</xdr:col>
      <xdr:colOff>63500</xdr:colOff>
      <xdr:row>51</xdr:row>
      <xdr:rowOff>66777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626094"/>
          <a:ext cx="8382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66777</xdr:rowOff>
    </xdr:from>
    <xdr:to>
      <xdr:col>19</xdr:col>
      <xdr:colOff>177800</xdr:colOff>
      <xdr:row>52</xdr:row>
      <xdr:rowOff>43879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810727"/>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43879</xdr:rowOff>
    </xdr:from>
    <xdr:to>
      <xdr:col>15</xdr:col>
      <xdr:colOff>50800</xdr:colOff>
      <xdr:row>53</xdr:row>
      <xdr:rowOff>140576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959279"/>
          <a:ext cx="889000" cy="2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140576</xdr:rowOff>
    </xdr:from>
    <xdr:to>
      <xdr:col>10</xdr:col>
      <xdr:colOff>114300</xdr:colOff>
      <xdr:row>54</xdr:row>
      <xdr:rowOff>95123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27426"/>
          <a:ext cx="8890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2794</xdr:rowOff>
    </xdr:from>
    <xdr:to>
      <xdr:col>24</xdr:col>
      <xdr:colOff>114300</xdr:colOff>
      <xdr:row>50</xdr:row>
      <xdr:rowOff>104394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5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127271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15977</xdr:rowOff>
    </xdr:from>
    <xdr:to>
      <xdr:col>20</xdr:col>
      <xdr:colOff>38100</xdr:colOff>
      <xdr:row>51</xdr:row>
      <xdr:rowOff>117577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134104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5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164529</xdr:rowOff>
    </xdr:from>
    <xdr:to>
      <xdr:col>15</xdr:col>
      <xdr:colOff>101600</xdr:colOff>
      <xdr:row>52</xdr:row>
      <xdr:rowOff>94679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9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111206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68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89776</xdr:rowOff>
    </xdr:from>
    <xdr:to>
      <xdr:col>10</xdr:col>
      <xdr:colOff>165100</xdr:colOff>
      <xdr:row>54</xdr:row>
      <xdr:rowOff>19926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36453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5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44323</xdr:rowOff>
    </xdr:from>
    <xdr:to>
      <xdr:col>6</xdr:col>
      <xdr:colOff>38100</xdr:colOff>
      <xdr:row>54</xdr:row>
      <xdr:rowOff>145923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162450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xdr:rowOff>
    </xdr:from>
    <xdr:to>
      <xdr:col>24</xdr:col>
      <xdr:colOff>63500</xdr:colOff>
      <xdr:row>76</xdr:row>
      <xdr:rowOff>56317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31826"/>
          <a:ext cx="838200" cy="5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1626</xdr:rowOff>
    </xdr:from>
    <xdr:to>
      <xdr:col>19</xdr:col>
      <xdr:colOff>177800</xdr:colOff>
      <xdr:row>76</xdr:row>
      <xdr:rowOff>110268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31826"/>
          <a:ext cx="889000" cy="10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110268</xdr:rowOff>
    </xdr:from>
    <xdr:to>
      <xdr:col>15</xdr:col>
      <xdr:colOff>50800</xdr:colOff>
      <xdr:row>76</xdr:row>
      <xdr:rowOff>140385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40468"/>
          <a:ext cx="889000" cy="3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140385</xdr:rowOff>
    </xdr:from>
    <xdr:to>
      <xdr:col>10</xdr:col>
      <xdr:colOff>114300</xdr:colOff>
      <xdr:row>77</xdr:row>
      <xdr:rowOff>24257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058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5517</xdr:rowOff>
    </xdr:from>
    <xdr:to>
      <xdr:col>24</xdr:col>
      <xdr:colOff>114300</xdr:colOff>
      <xdr:row>76</xdr:row>
      <xdr:rowOff>107117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28395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8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122275</xdr:rowOff>
    </xdr:from>
    <xdr:to>
      <xdr:col>20</xdr:col>
      <xdr:colOff>38100</xdr:colOff>
      <xdr:row>76</xdr:row>
      <xdr:rowOff>52425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68952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59468</xdr:rowOff>
    </xdr:from>
    <xdr:to>
      <xdr:col>15</xdr:col>
      <xdr:colOff>101600</xdr:colOff>
      <xdr:row>76</xdr:row>
      <xdr:rowOff>161068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152195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89585</xdr:rowOff>
    </xdr:from>
    <xdr:to>
      <xdr:col>10</xdr:col>
      <xdr:colOff>165100</xdr:colOff>
      <xdr:row>77</xdr:row>
      <xdr:rowOff>19735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144907</xdr:rowOff>
    </xdr:from>
    <xdr:to>
      <xdr:col>6</xdr:col>
      <xdr:colOff>38100</xdr:colOff>
      <xdr:row>77</xdr:row>
      <xdr:rowOff>75057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66184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7790</xdr:rowOff>
    </xdr:from>
    <xdr:to>
      <xdr:col>24</xdr:col>
      <xdr:colOff>63500</xdr:colOff>
      <xdr:row>97</xdr:row>
      <xdr:rowOff>87213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8440"/>
          <a:ext cx="838200" cy="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7790</xdr:rowOff>
    </xdr:from>
    <xdr:to>
      <xdr:col>19</xdr:col>
      <xdr:colOff>177800</xdr:colOff>
      <xdr:row>98</xdr:row>
      <xdr:rowOff>498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8440"/>
          <a:ext cx="889000" cy="16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498</xdr:rowOff>
    </xdr:from>
    <xdr:to>
      <xdr:col>15</xdr:col>
      <xdr:colOff>50800</xdr:colOff>
      <xdr:row>98</xdr:row>
      <xdr:rowOff>39010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2598"/>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39010</xdr:rowOff>
    </xdr:from>
    <xdr:to>
      <xdr:col>10</xdr:col>
      <xdr:colOff>114300</xdr:colOff>
      <xdr:row>98</xdr:row>
      <xdr:rowOff>71676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1110"/>
          <a:ext cx="8890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36413</xdr:rowOff>
    </xdr:from>
    <xdr:to>
      <xdr:col>24</xdr:col>
      <xdr:colOff>114300</xdr:colOff>
      <xdr:row>97</xdr:row>
      <xdr:rowOff>138013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122790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128440</xdr:rowOff>
    </xdr:from>
    <xdr:to>
      <xdr:col>20</xdr:col>
      <xdr:colOff>38100</xdr:colOff>
      <xdr:row>97</xdr:row>
      <xdr:rowOff>58590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49717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121148</xdr:rowOff>
    </xdr:from>
    <xdr:to>
      <xdr:col>15</xdr:col>
      <xdr:colOff>101600</xdr:colOff>
      <xdr:row>98</xdr:row>
      <xdr:rowOff>51298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42425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159660</xdr:rowOff>
    </xdr:from>
    <xdr:to>
      <xdr:col>10</xdr:col>
      <xdr:colOff>165100</xdr:colOff>
      <xdr:row>98</xdr:row>
      <xdr:rowOff>89810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80937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20876</xdr:rowOff>
    </xdr:from>
    <xdr:to>
      <xdr:col>6</xdr:col>
      <xdr:colOff>38100</xdr:colOff>
      <xdr:row>98</xdr:row>
      <xdr:rowOff>122476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72085</xdr:rowOff>
    </xdr:from>
    <xdr:to>
      <xdr:col>55</xdr:col>
      <xdr:colOff>0</xdr:colOff>
      <xdr:row>37</xdr:row>
      <xdr:rowOff>145643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15735"/>
          <a:ext cx="8382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95364</xdr:rowOff>
    </xdr:from>
    <xdr:to>
      <xdr:col>50</xdr:col>
      <xdr:colOff>114300</xdr:colOff>
      <xdr:row>37</xdr:row>
      <xdr:rowOff>145643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38864"/>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95364</xdr:rowOff>
    </xdr:from>
    <xdr:to>
      <xdr:col>45</xdr:col>
      <xdr:colOff>177800</xdr:colOff>
      <xdr:row>38</xdr:row>
      <xdr:rowOff>88291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38864"/>
          <a:ext cx="889000" cy="13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88291</xdr:rowOff>
    </xdr:from>
    <xdr:to>
      <xdr:col>41</xdr:col>
      <xdr:colOff>50800</xdr:colOff>
      <xdr:row>38</xdr:row>
      <xdr:rowOff>105880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03391"/>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21285</xdr:rowOff>
    </xdr:from>
    <xdr:to>
      <xdr:col>55</xdr:col>
      <xdr:colOff>50800</xdr:colOff>
      <xdr:row>37</xdr:row>
      <xdr:rowOff>122885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44162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94843</xdr:rowOff>
    </xdr:from>
    <xdr:to>
      <xdr:col>50</xdr:col>
      <xdr:colOff>165100</xdr:colOff>
      <xdr:row>38</xdr:row>
      <xdr:rowOff>24994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41520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44564</xdr:rowOff>
    </xdr:from>
    <xdr:to>
      <xdr:col>46</xdr:col>
      <xdr:colOff>38100</xdr:colOff>
      <xdr:row>30</xdr:row>
      <xdr:rowOff>146164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162691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6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37491</xdr:rowOff>
    </xdr:from>
    <xdr:to>
      <xdr:col>41</xdr:col>
      <xdr:colOff>101600</xdr:colOff>
      <xdr:row>38</xdr:row>
      <xdr:rowOff>139091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155617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55080</xdr:rowOff>
    </xdr:from>
    <xdr:to>
      <xdr:col>36</xdr:col>
      <xdr:colOff>165100</xdr:colOff>
      <xdr:row>38</xdr:row>
      <xdr:rowOff>156680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39443</xdr:rowOff>
    </xdr:from>
    <xdr:to>
      <xdr:col>55</xdr:col>
      <xdr:colOff>0</xdr:colOff>
      <xdr:row>54</xdr:row>
      <xdr:rowOff>52734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26293"/>
          <a:ext cx="838200" cy="18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14917</xdr:rowOff>
    </xdr:from>
    <xdr:to>
      <xdr:col>50</xdr:col>
      <xdr:colOff>114300</xdr:colOff>
      <xdr:row>53</xdr:row>
      <xdr:rowOff>39443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8758867"/>
          <a:ext cx="889000" cy="3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130246</xdr:rowOff>
    </xdr:from>
    <xdr:to>
      <xdr:col>45</xdr:col>
      <xdr:colOff>177800</xdr:colOff>
      <xdr:row>51</xdr:row>
      <xdr:rowOff>14917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70274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130246</xdr:rowOff>
    </xdr:from>
    <xdr:to>
      <xdr:col>41</xdr:col>
      <xdr:colOff>50800</xdr:colOff>
      <xdr:row>52</xdr:row>
      <xdr:rowOff>153400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702746"/>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1934</xdr:rowOff>
    </xdr:from>
    <xdr:to>
      <xdr:col>55</xdr:col>
      <xdr:colOff>50800</xdr:colOff>
      <xdr:row>54</xdr:row>
      <xdr:rowOff>103534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24811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160093</xdr:rowOff>
    </xdr:from>
    <xdr:to>
      <xdr:col>50</xdr:col>
      <xdr:colOff>165100</xdr:colOff>
      <xdr:row>53</xdr:row>
      <xdr:rowOff>90243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106770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135567</xdr:rowOff>
    </xdr:from>
    <xdr:to>
      <xdr:col>46</xdr:col>
      <xdr:colOff>38100</xdr:colOff>
      <xdr:row>51</xdr:row>
      <xdr:rowOff>65717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82244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4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79446</xdr:rowOff>
    </xdr:from>
    <xdr:to>
      <xdr:col>41</xdr:col>
      <xdr:colOff>101600</xdr:colOff>
      <xdr:row>51</xdr:row>
      <xdr:rowOff>9596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6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26123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4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102600</xdr:rowOff>
    </xdr:from>
    <xdr:to>
      <xdr:col>36</xdr:col>
      <xdr:colOff>165100</xdr:colOff>
      <xdr:row>53</xdr:row>
      <xdr:rowOff>32750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49277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77887</xdr:rowOff>
    </xdr:from>
    <xdr:to>
      <xdr:col>55</xdr:col>
      <xdr:colOff>0</xdr:colOff>
      <xdr:row>77</xdr:row>
      <xdr:rowOff>120132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79537"/>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77887</xdr:rowOff>
    </xdr:from>
    <xdr:to>
      <xdr:col>50</xdr:col>
      <xdr:colOff>114300</xdr:colOff>
      <xdr:row>78</xdr:row>
      <xdr:rowOff>11593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7953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139814</xdr:rowOff>
    </xdr:from>
    <xdr:to>
      <xdr:col>45</xdr:col>
      <xdr:colOff>177800</xdr:colOff>
      <xdr:row>78</xdr:row>
      <xdr:rowOff>11593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827114"/>
          <a:ext cx="889000" cy="55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139814</xdr:rowOff>
    </xdr:from>
    <xdr:to>
      <xdr:col>41</xdr:col>
      <xdr:colOff>50800</xdr:colOff>
      <xdr:row>78</xdr:row>
      <xdr:rowOff>15982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827114"/>
          <a:ext cx="889000" cy="5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69332</xdr:rowOff>
    </xdr:from>
    <xdr:to>
      <xdr:col>55</xdr:col>
      <xdr:colOff>50800</xdr:colOff>
      <xdr:row>77</xdr:row>
      <xdr:rowOff>170932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47759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27087</xdr:rowOff>
    </xdr:from>
    <xdr:to>
      <xdr:col>50</xdr:col>
      <xdr:colOff>165100</xdr:colOff>
      <xdr:row>77</xdr:row>
      <xdr:rowOff>128687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119814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132243</xdr:rowOff>
    </xdr:from>
    <xdr:to>
      <xdr:col>46</xdr:col>
      <xdr:colOff>38100</xdr:colOff>
      <xdr:row>78</xdr:row>
      <xdr:rowOff>62393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53520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89014</xdr:rowOff>
    </xdr:from>
    <xdr:to>
      <xdr:col>41</xdr:col>
      <xdr:colOff>101600</xdr:colOff>
      <xdr:row>75</xdr:row>
      <xdr:rowOff>19164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35691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136632</xdr:rowOff>
    </xdr:from>
    <xdr:to>
      <xdr:col>36</xdr:col>
      <xdr:colOff>165100</xdr:colOff>
      <xdr:row>78</xdr:row>
      <xdr:rowOff>66782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57909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154608</xdr:rowOff>
    </xdr:from>
    <xdr:to>
      <xdr:col>54</xdr:col>
      <xdr:colOff>189865</xdr:colOff>
      <xdr:row>99</xdr:row>
      <xdr:rowOff>17007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6099458"/>
          <a:ext cx="1270" cy="89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20834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17007</xdr:rowOff>
    </xdr:from>
    <xdr:to>
      <xdr:col>55</xdr:col>
      <xdr:colOff>88900</xdr:colOff>
      <xdr:row>99</xdr:row>
      <xdr:rowOff>17007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9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101285</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8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154608</xdr:rowOff>
    </xdr:from>
    <xdr:to>
      <xdr:col>55</xdr:col>
      <xdr:colOff>88900</xdr:colOff>
      <xdr:row>93</xdr:row>
      <xdr:rowOff>154608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09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18231</xdr:rowOff>
    </xdr:from>
    <xdr:to>
      <xdr:col>55</xdr:col>
      <xdr:colOff>0</xdr:colOff>
      <xdr:row>94</xdr:row>
      <xdr:rowOff>14982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963081"/>
          <a:ext cx="838200" cy="16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109242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68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130815</xdr:rowOff>
    </xdr:from>
    <xdr:to>
      <xdr:col>55</xdr:col>
      <xdr:colOff>50800</xdr:colOff>
      <xdr:row>97</xdr:row>
      <xdr:rowOff>60965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151978</xdr:rowOff>
    </xdr:from>
    <xdr:to>
      <xdr:col>50</xdr:col>
      <xdr:colOff>114300</xdr:colOff>
      <xdr:row>93</xdr:row>
      <xdr:rowOff>18231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582478"/>
          <a:ext cx="889000" cy="3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143143</xdr:rowOff>
    </xdr:from>
    <xdr:to>
      <xdr:col>50</xdr:col>
      <xdr:colOff>165100</xdr:colOff>
      <xdr:row>97</xdr:row>
      <xdr:rowOff>73293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64420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151978</xdr:rowOff>
    </xdr:from>
    <xdr:to>
      <xdr:col>45</xdr:col>
      <xdr:colOff>177800</xdr:colOff>
      <xdr:row>93</xdr:row>
      <xdr:rowOff>69422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582478"/>
          <a:ext cx="889000" cy="4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111793</xdr:rowOff>
    </xdr:from>
    <xdr:to>
      <xdr:col>46</xdr:col>
      <xdr:colOff>38100</xdr:colOff>
      <xdr:row>97</xdr:row>
      <xdr:rowOff>41943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33070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152567</xdr:rowOff>
    </xdr:from>
    <xdr:to>
      <xdr:col>41</xdr:col>
      <xdr:colOff>50800</xdr:colOff>
      <xdr:row>93</xdr:row>
      <xdr:rowOff>69422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5925967"/>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96721</xdr:rowOff>
    </xdr:from>
    <xdr:to>
      <xdr:col>41</xdr:col>
      <xdr:colOff>101600</xdr:colOff>
      <xdr:row>97</xdr:row>
      <xdr:rowOff>26871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17998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138212</xdr:rowOff>
    </xdr:from>
    <xdr:to>
      <xdr:col>36</xdr:col>
      <xdr:colOff>165100</xdr:colOff>
      <xdr:row>97</xdr:row>
      <xdr:rowOff>68362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59489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135632</xdr:rowOff>
    </xdr:from>
    <xdr:to>
      <xdr:col>55</xdr:col>
      <xdr:colOff>50800</xdr:colOff>
      <xdr:row>94</xdr:row>
      <xdr:rowOff>65782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0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56835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138881</xdr:rowOff>
    </xdr:from>
    <xdr:to>
      <xdr:col>50</xdr:col>
      <xdr:colOff>165100</xdr:colOff>
      <xdr:row>93</xdr:row>
      <xdr:rowOff>69031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9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85558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6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101178</xdr:rowOff>
    </xdr:from>
    <xdr:to>
      <xdr:col>46</xdr:col>
      <xdr:colOff>38100</xdr:colOff>
      <xdr:row>91</xdr:row>
      <xdr:rowOff>31328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5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47855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3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18622</xdr:rowOff>
    </xdr:from>
    <xdr:to>
      <xdr:col>41</xdr:col>
      <xdr:colOff>101600</xdr:colOff>
      <xdr:row>93</xdr:row>
      <xdr:rowOff>120222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136749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101767</xdr:rowOff>
    </xdr:from>
    <xdr:to>
      <xdr:col>36</xdr:col>
      <xdr:colOff>165100</xdr:colOff>
      <xdr:row>93</xdr:row>
      <xdr:rowOff>31917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48444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52070</xdr:rowOff>
    </xdr:from>
    <xdr:to>
      <xdr:col>85</xdr:col>
      <xdr:colOff>127000</xdr:colOff>
      <xdr:row>38</xdr:row>
      <xdr:rowOff>108585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67170"/>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61976</xdr:rowOff>
    </xdr:from>
    <xdr:to>
      <xdr:col>81</xdr:col>
      <xdr:colOff>50800</xdr:colOff>
      <xdr:row>38</xdr:row>
      <xdr:rowOff>52070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40562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61976</xdr:rowOff>
    </xdr:from>
    <xdr:to>
      <xdr:col>76</xdr:col>
      <xdr:colOff>114300</xdr:colOff>
      <xdr:row>39</xdr:row>
      <xdr:rowOff>1143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405626"/>
          <a:ext cx="889000" cy="2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106807</xdr:rowOff>
    </xdr:from>
    <xdr:to>
      <xdr:col>71</xdr:col>
      <xdr:colOff>177800</xdr:colOff>
      <xdr:row>39</xdr:row>
      <xdr:rowOff>1143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21907"/>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17162</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xdr:rowOff>
    </xdr:from>
    <xdr:to>
      <xdr:col>81</xdr:col>
      <xdr:colOff>101600</xdr:colOff>
      <xdr:row>38</xdr:row>
      <xdr:rowOff>102870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93997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11176</xdr:rowOff>
    </xdr:from>
    <xdr:to>
      <xdr:col>76</xdr:col>
      <xdr:colOff>165100</xdr:colOff>
      <xdr:row>37</xdr:row>
      <xdr:rowOff>112776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103903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121793</xdr:rowOff>
    </xdr:from>
    <xdr:to>
      <xdr:col>72</xdr:col>
      <xdr:colOff>38100</xdr:colOff>
      <xdr:row>39</xdr:row>
      <xdr:rowOff>51943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43070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2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56007</xdr:rowOff>
    </xdr:from>
    <xdr:to>
      <xdr:col>67</xdr:col>
      <xdr:colOff>101600</xdr:colOff>
      <xdr:row>38</xdr:row>
      <xdr:rowOff>157607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148734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6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159882</xdr:rowOff>
    </xdr:from>
    <xdr:to>
      <xdr:col>85</xdr:col>
      <xdr:colOff>127000</xdr:colOff>
      <xdr:row>78</xdr:row>
      <xdr:rowOff>32356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61532"/>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157531</xdr:rowOff>
    </xdr:from>
    <xdr:to>
      <xdr:col>81</xdr:col>
      <xdr:colOff>50800</xdr:colOff>
      <xdr:row>78</xdr:row>
      <xdr:rowOff>32356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59181"/>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22168</xdr:rowOff>
    </xdr:from>
    <xdr:to>
      <xdr:col>76</xdr:col>
      <xdr:colOff>114300</xdr:colOff>
      <xdr:row>77</xdr:row>
      <xdr:rowOff>157531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23818"/>
          <a:ext cx="8890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168112</xdr:rowOff>
    </xdr:from>
    <xdr:to>
      <xdr:col>71</xdr:col>
      <xdr:colOff>177800</xdr:colOff>
      <xdr:row>77</xdr:row>
      <xdr:rowOff>22168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26862"/>
          <a:ext cx="889000" cy="19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109082</xdr:rowOff>
    </xdr:from>
    <xdr:to>
      <xdr:col>85</xdr:col>
      <xdr:colOff>177800</xdr:colOff>
      <xdr:row>78</xdr:row>
      <xdr:rowOff>39232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24009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153006</xdr:rowOff>
    </xdr:from>
    <xdr:to>
      <xdr:col>81</xdr:col>
      <xdr:colOff>101600</xdr:colOff>
      <xdr:row>78</xdr:row>
      <xdr:rowOff>83156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74283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106731</xdr:rowOff>
    </xdr:from>
    <xdr:to>
      <xdr:col>76</xdr:col>
      <xdr:colOff>165100</xdr:colOff>
      <xdr:row>78</xdr:row>
      <xdr:rowOff>36881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28008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142818</xdr:rowOff>
    </xdr:from>
    <xdr:to>
      <xdr:col>72</xdr:col>
      <xdr:colOff>38100</xdr:colOff>
      <xdr:row>77</xdr:row>
      <xdr:rowOff>72968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64095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117311</xdr:rowOff>
    </xdr:from>
    <xdr:to>
      <xdr:col>67</xdr:col>
      <xdr:colOff>101600</xdr:colOff>
      <xdr:row>76</xdr:row>
      <xdr:rowOff>47461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38589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103924</xdr:rowOff>
    </xdr:from>
    <xdr:to>
      <xdr:col>85</xdr:col>
      <xdr:colOff>127000</xdr:colOff>
      <xdr:row>97</xdr:row>
      <xdr:rowOff>21720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048774"/>
          <a:ext cx="838200" cy="60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35161</xdr:rowOff>
    </xdr:from>
    <xdr:to>
      <xdr:col>81</xdr:col>
      <xdr:colOff>50800</xdr:colOff>
      <xdr:row>97</xdr:row>
      <xdr:rowOff>21720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494361"/>
          <a:ext cx="889000" cy="1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35161</xdr:rowOff>
    </xdr:from>
    <xdr:to>
      <xdr:col>76</xdr:col>
      <xdr:colOff>114300</xdr:colOff>
      <xdr:row>97</xdr:row>
      <xdr:rowOff>95352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94361"/>
          <a:ext cx="889000" cy="23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146741</xdr:rowOff>
    </xdr:from>
    <xdr:to>
      <xdr:col>71</xdr:col>
      <xdr:colOff>177800</xdr:colOff>
      <xdr:row>97</xdr:row>
      <xdr:rowOff>95352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605941"/>
          <a:ext cx="8890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53124</xdr:rowOff>
    </xdr:from>
    <xdr:to>
      <xdr:col>85</xdr:col>
      <xdr:colOff>177800</xdr:colOff>
      <xdr:row>93</xdr:row>
      <xdr:rowOff>154724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9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76001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8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142370</xdr:rowOff>
    </xdr:from>
    <xdr:to>
      <xdr:col>81</xdr:col>
      <xdr:colOff>101600</xdr:colOff>
      <xdr:row>97</xdr:row>
      <xdr:rowOff>72520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63647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155811</xdr:rowOff>
    </xdr:from>
    <xdr:to>
      <xdr:col>76</xdr:col>
      <xdr:colOff>165100</xdr:colOff>
      <xdr:row>96</xdr:row>
      <xdr:rowOff>85961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102488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2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44552</xdr:rowOff>
    </xdr:from>
    <xdr:to>
      <xdr:col>72</xdr:col>
      <xdr:colOff>38100</xdr:colOff>
      <xdr:row>97</xdr:row>
      <xdr:rowOff>146152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162679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45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95941</xdr:rowOff>
    </xdr:from>
    <xdr:to>
      <xdr:col>67</xdr:col>
      <xdr:colOff>101600</xdr:colOff>
      <xdr:row>97</xdr:row>
      <xdr:rowOff>26091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42618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29591</xdr:rowOff>
    </xdr:from>
    <xdr:to>
      <xdr:col>116</xdr:col>
      <xdr:colOff>63500</xdr:colOff>
      <xdr:row>38</xdr:row>
      <xdr:rowOff>88074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44691"/>
          <a:ext cx="8382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12636</xdr:rowOff>
    </xdr:from>
    <xdr:to>
      <xdr:col>111</xdr:col>
      <xdr:colOff>177800</xdr:colOff>
      <xdr:row>38</xdr:row>
      <xdr:rowOff>29591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2773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146558</xdr:rowOff>
    </xdr:from>
    <xdr:to>
      <xdr:col>107</xdr:col>
      <xdr:colOff>50800</xdr:colOff>
      <xdr:row>38</xdr:row>
      <xdr:rowOff>12636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318758"/>
          <a:ext cx="889000" cy="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146558</xdr:rowOff>
    </xdr:from>
    <xdr:to>
      <xdr:col>102</xdr:col>
      <xdr:colOff>114300</xdr:colOff>
      <xdr:row>36</xdr:row>
      <xdr:rowOff>156083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31875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37274</xdr:rowOff>
    </xdr:from>
    <xdr:to>
      <xdr:col>116</xdr:col>
      <xdr:colOff>114300</xdr:colOff>
      <xdr:row>38</xdr:row>
      <xdr:rowOff>138874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15701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30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150241</xdr:rowOff>
    </xdr:from>
    <xdr:to>
      <xdr:col>112</xdr:col>
      <xdr:colOff>38100</xdr:colOff>
      <xdr:row>38</xdr:row>
      <xdr:rowOff>80390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71518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133286</xdr:rowOff>
    </xdr:from>
    <xdr:to>
      <xdr:col>107</xdr:col>
      <xdr:colOff>101600</xdr:colOff>
      <xdr:row>38</xdr:row>
      <xdr:rowOff>63436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54563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95758</xdr:rowOff>
    </xdr:from>
    <xdr:to>
      <xdr:col>102</xdr:col>
      <xdr:colOff>165100</xdr:colOff>
      <xdr:row>37</xdr:row>
      <xdr:rowOff>25908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42435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105283</xdr:rowOff>
    </xdr:from>
    <xdr:to>
      <xdr:col>98</xdr:col>
      <xdr:colOff>38100</xdr:colOff>
      <xdr:row>37</xdr:row>
      <xdr:rowOff>35433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51960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20847</xdr:rowOff>
    </xdr:from>
    <xdr:to>
      <xdr:col>116</xdr:col>
      <xdr:colOff>63500</xdr:colOff>
      <xdr:row>59</xdr:row>
      <xdr:rowOff>20980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36397"/>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20313</xdr:rowOff>
    </xdr:from>
    <xdr:to>
      <xdr:col>111</xdr:col>
      <xdr:colOff>177800</xdr:colOff>
      <xdr:row>59</xdr:row>
      <xdr:rowOff>20980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3586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20313</xdr:rowOff>
    </xdr:from>
    <xdr:to>
      <xdr:col>107</xdr:col>
      <xdr:colOff>50800</xdr:colOff>
      <xdr:row>59</xdr:row>
      <xdr:rowOff>22047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3586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19209</xdr:rowOff>
    </xdr:from>
    <xdr:to>
      <xdr:col>102</xdr:col>
      <xdr:colOff>114300</xdr:colOff>
      <xdr:row>59</xdr:row>
      <xdr:rowOff>22047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34759"/>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141497</xdr:rowOff>
    </xdr:from>
    <xdr:to>
      <xdr:col>116</xdr:col>
      <xdr:colOff>114300</xdr:colOff>
      <xdr:row>59</xdr:row>
      <xdr:rowOff>71647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56424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141630</xdr:rowOff>
    </xdr:from>
    <xdr:to>
      <xdr:col>112</xdr:col>
      <xdr:colOff>38100</xdr:colOff>
      <xdr:row>59</xdr:row>
      <xdr:rowOff>71780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62907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140963</xdr:rowOff>
    </xdr:from>
    <xdr:to>
      <xdr:col>107</xdr:col>
      <xdr:colOff>101600</xdr:colOff>
      <xdr:row>59</xdr:row>
      <xdr:rowOff>71113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62240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142697</xdr:rowOff>
    </xdr:from>
    <xdr:to>
      <xdr:col>102</xdr:col>
      <xdr:colOff>165100</xdr:colOff>
      <xdr:row>59</xdr:row>
      <xdr:rowOff>72847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63974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139859</xdr:rowOff>
    </xdr:from>
    <xdr:to>
      <xdr:col>98</xdr:col>
      <xdr:colOff>38100</xdr:colOff>
      <xdr:row>59</xdr:row>
      <xdr:rowOff>70009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61136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3911</xdr:rowOff>
    </xdr:from>
    <xdr:to>
      <xdr:col>116</xdr:col>
      <xdr:colOff>63500</xdr:colOff>
      <xdr:row>77</xdr:row>
      <xdr:rowOff>56604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05561"/>
          <a:ext cx="8382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115049</xdr:rowOff>
    </xdr:from>
    <xdr:to>
      <xdr:col>111</xdr:col>
      <xdr:colOff>177800</xdr:colOff>
      <xdr:row>77</xdr:row>
      <xdr:rowOff>3911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145249"/>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103163</xdr:rowOff>
    </xdr:from>
    <xdr:to>
      <xdr:col>107</xdr:col>
      <xdr:colOff>50800</xdr:colOff>
      <xdr:row>76</xdr:row>
      <xdr:rowOff>115049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3336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103163</xdr:rowOff>
    </xdr:from>
    <xdr:to>
      <xdr:col>102</xdr:col>
      <xdr:colOff>114300</xdr:colOff>
      <xdr:row>77</xdr:row>
      <xdr:rowOff>30238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33363"/>
          <a:ext cx="8890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5804</xdr:rowOff>
    </xdr:from>
    <xdr:to>
      <xdr:col>116</xdr:col>
      <xdr:colOff>114300</xdr:colOff>
      <xdr:row>77</xdr:row>
      <xdr:rowOff>107404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155681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124561</xdr:rowOff>
    </xdr:from>
    <xdr:to>
      <xdr:col>112</xdr:col>
      <xdr:colOff>38100</xdr:colOff>
      <xdr:row>77</xdr:row>
      <xdr:rowOff>54711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45838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64249</xdr:rowOff>
    </xdr:from>
    <xdr:to>
      <xdr:col>107</xdr:col>
      <xdr:colOff>101600</xdr:colOff>
      <xdr:row>76</xdr:row>
      <xdr:rowOff>165849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156976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52363</xdr:rowOff>
    </xdr:from>
    <xdr:to>
      <xdr:col>102</xdr:col>
      <xdr:colOff>165100</xdr:colOff>
      <xdr:row>76</xdr:row>
      <xdr:rowOff>153963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145090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150888</xdr:rowOff>
    </xdr:from>
    <xdr:to>
      <xdr:col>98</xdr:col>
      <xdr:colOff>38100</xdr:colOff>
      <xdr:row>77</xdr:row>
      <xdr:rowOff>81038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72165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本市は公共施設数が類似団体平均に比べて多いため、物件費が多額となっている。また、普通建設事業費においては、将来への投資として道路の整備や、</a:t>
          </a:r>
          <a:r>
            <a:rPr kumimoji="1" lang="ja-JP" altLang="en-US" sz="1100">
              <a:solidFill>
                <a:schemeClr val="dk1"/>
              </a:solidFill>
              <a:effectLst/>
              <a:latin typeface="+mn-lt"/>
              <a:ea typeface="+mn-ea"/>
              <a:cs typeface="+mn-cs"/>
            </a:rPr>
            <a:t>名鉄三河線若林駅付近連続立体交差事業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推進、博物館建設事業</a:t>
          </a:r>
          <a:r>
            <a:rPr kumimoji="1" lang="ja-JP" altLang="ja-JP" sz="1100">
              <a:solidFill>
                <a:schemeClr val="dk1"/>
              </a:solidFill>
              <a:effectLst/>
              <a:latin typeface="+mn-lt"/>
              <a:ea typeface="+mn-ea"/>
              <a:cs typeface="+mn-cs"/>
            </a:rPr>
            <a:t>の推進等により、住民１人当たりのコストが類似団体よりも＋２７，８８０円と大幅に高くなっている。一方で、扶助費は例年類似団体平均を下回っている。生活保護率や老年人口割合が低い等の要因により支出が抑制されているが、今後は高齢化に伴い増加すること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417,432
398,904
918.32
216,652,764
199,882,435
6,064,976
105,453,981
47,802,339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134366</xdr:rowOff>
    </xdr:from>
    <xdr:to>
      <xdr:col>24</xdr:col>
      <xdr:colOff>63500</xdr:colOff>
      <xdr:row>34</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36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141224</xdr:rowOff>
    </xdr:from>
    <xdr:to>
      <xdr:col>19</xdr:col>
      <xdr:colOff>177800</xdr:colOff>
      <xdr:row>34</xdr:row>
      <xdr:rowOff>165608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05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138176</xdr:rowOff>
    </xdr:from>
    <xdr:to>
      <xdr:col>15</xdr:col>
      <xdr:colOff>50800</xdr:colOff>
      <xdr:row>34</xdr:row>
      <xdr:rowOff>165608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7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34</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5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83566</xdr:rowOff>
    </xdr:from>
    <xdr:to>
      <xdr:col>24</xdr:col>
      <xdr:colOff>114300</xdr:colOff>
      <xdr:row>35</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106443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90424</xdr:rowOff>
    </xdr:from>
    <xdr:to>
      <xdr:col>20</xdr:col>
      <xdr:colOff>38100</xdr:colOff>
      <xdr:row>35</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37101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114808</xdr:rowOff>
    </xdr:from>
    <xdr:to>
      <xdr:col>15</xdr:col>
      <xdr:colOff>101600</xdr:colOff>
      <xdr:row>35</xdr:row>
      <xdr:rowOff>44958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61485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87376</xdr:rowOff>
    </xdr:from>
    <xdr:to>
      <xdr:col>10</xdr:col>
      <xdr:colOff>165100</xdr:colOff>
      <xdr:row>35</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34053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31767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101638</xdr:rowOff>
    </xdr:from>
    <xdr:to>
      <xdr:col>24</xdr:col>
      <xdr:colOff>63500</xdr:colOff>
      <xdr:row>56</xdr:row>
      <xdr:rowOff>85684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31388"/>
          <a:ext cx="838200" cy="1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114535</xdr:rowOff>
    </xdr:from>
    <xdr:to>
      <xdr:col>19</xdr:col>
      <xdr:colOff>177800</xdr:colOff>
      <xdr:row>56</xdr:row>
      <xdr:rowOff>85684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87035"/>
          <a:ext cx="889000" cy="9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114535</xdr:rowOff>
    </xdr:from>
    <xdr:to>
      <xdr:col>15</xdr:col>
      <xdr:colOff>50800</xdr:colOff>
      <xdr:row>56</xdr:row>
      <xdr:rowOff>160055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87035"/>
          <a:ext cx="889000" cy="10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160055</xdr:rowOff>
    </xdr:from>
    <xdr:to>
      <xdr:col>10</xdr:col>
      <xdr:colOff>114300</xdr:colOff>
      <xdr:row>57</xdr:row>
      <xdr:rowOff>21190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61255"/>
          <a:ext cx="8890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50838</xdr:rowOff>
    </xdr:from>
    <xdr:to>
      <xdr:col>24</xdr:col>
      <xdr:colOff>114300</xdr:colOff>
      <xdr:row>55</xdr:row>
      <xdr:rowOff>152438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73715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34884</xdr:rowOff>
    </xdr:from>
    <xdr:to>
      <xdr:col>20</xdr:col>
      <xdr:colOff>38100</xdr:colOff>
      <xdr:row>56</xdr:row>
      <xdr:rowOff>136484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153011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4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63735</xdr:rowOff>
    </xdr:from>
    <xdr:to>
      <xdr:col>15</xdr:col>
      <xdr:colOff>101600</xdr:colOff>
      <xdr:row>50</xdr:row>
      <xdr:rowOff>165335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10412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4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109255</xdr:rowOff>
    </xdr:from>
    <xdr:to>
      <xdr:col>10</xdr:col>
      <xdr:colOff>165100</xdr:colOff>
      <xdr:row>57</xdr:row>
      <xdr:rowOff>39405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55932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48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141840</xdr:rowOff>
    </xdr:from>
    <xdr:to>
      <xdr:col>6</xdr:col>
      <xdr:colOff>38100</xdr:colOff>
      <xdr:row>57</xdr:row>
      <xdr:rowOff>71990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88517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5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43977</xdr:rowOff>
    </xdr:from>
    <xdr:to>
      <xdr:col>24</xdr:col>
      <xdr:colOff>63500</xdr:colOff>
      <xdr:row>76</xdr:row>
      <xdr:rowOff>133916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74177"/>
          <a:ext cx="838200" cy="8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43977</xdr:rowOff>
    </xdr:from>
    <xdr:to>
      <xdr:col>19</xdr:col>
      <xdr:colOff>177800</xdr:colOff>
      <xdr:row>77</xdr:row>
      <xdr:rowOff>104922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74177"/>
          <a:ext cx="889000" cy="2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104922</xdr:rowOff>
    </xdr:from>
    <xdr:to>
      <xdr:col>15</xdr:col>
      <xdr:colOff>50800</xdr:colOff>
      <xdr:row>77</xdr:row>
      <xdr:rowOff>157744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06572"/>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157744</xdr:rowOff>
    </xdr:from>
    <xdr:to>
      <xdr:col>10</xdr:col>
      <xdr:colOff>114300</xdr:colOff>
      <xdr:row>78</xdr:row>
      <xdr:rowOff>33119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59394"/>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83116</xdr:rowOff>
    </xdr:from>
    <xdr:to>
      <xdr:col>24</xdr:col>
      <xdr:colOff>114300</xdr:colOff>
      <xdr:row>77</xdr:row>
      <xdr:rowOff>13266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169493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2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164627</xdr:rowOff>
    </xdr:from>
    <xdr:to>
      <xdr:col>20</xdr:col>
      <xdr:colOff>38100</xdr:colOff>
      <xdr:row>76</xdr:row>
      <xdr:rowOff>94777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1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54122</xdr:rowOff>
    </xdr:from>
    <xdr:to>
      <xdr:col>15</xdr:col>
      <xdr:colOff>101600</xdr:colOff>
      <xdr:row>77</xdr:row>
      <xdr:rowOff>155722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106944</xdr:rowOff>
    </xdr:from>
    <xdr:to>
      <xdr:col>10</xdr:col>
      <xdr:colOff>165100</xdr:colOff>
      <xdr:row>78</xdr:row>
      <xdr:rowOff>37094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28221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153769</xdr:rowOff>
    </xdr:from>
    <xdr:to>
      <xdr:col>6</xdr:col>
      <xdr:colOff>38100</xdr:colOff>
      <xdr:row>78</xdr:row>
      <xdr:rowOff>83919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75046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143814</xdr:rowOff>
    </xdr:from>
    <xdr:to>
      <xdr:col>24</xdr:col>
      <xdr:colOff>63500</xdr:colOff>
      <xdr:row>95</xdr:row>
      <xdr:rowOff>143554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260114"/>
          <a:ext cx="838200" cy="1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142410</xdr:rowOff>
    </xdr:from>
    <xdr:to>
      <xdr:col>19</xdr:col>
      <xdr:colOff>177800</xdr:colOff>
      <xdr:row>95</xdr:row>
      <xdr:rowOff>143554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258710"/>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142410</xdr:rowOff>
    </xdr:from>
    <xdr:to>
      <xdr:col>15</xdr:col>
      <xdr:colOff>50800</xdr:colOff>
      <xdr:row>98</xdr:row>
      <xdr:rowOff>67593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258710"/>
          <a:ext cx="889000" cy="6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67593</xdr:rowOff>
    </xdr:from>
    <xdr:to>
      <xdr:col>10</xdr:col>
      <xdr:colOff>114300</xdr:colOff>
      <xdr:row>98</xdr:row>
      <xdr:rowOff>153515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69693"/>
          <a:ext cx="889000" cy="8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93014</xdr:rowOff>
    </xdr:from>
    <xdr:to>
      <xdr:col>24</xdr:col>
      <xdr:colOff>114300</xdr:colOff>
      <xdr:row>95</xdr:row>
      <xdr:rowOff>23164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115891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0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92754</xdr:rowOff>
    </xdr:from>
    <xdr:to>
      <xdr:col>20</xdr:col>
      <xdr:colOff>38100</xdr:colOff>
      <xdr:row>96</xdr:row>
      <xdr:rowOff>22904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39431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91610</xdr:rowOff>
    </xdr:from>
    <xdr:to>
      <xdr:col>15</xdr:col>
      <xdr:colOff>101600</xdr:colOff>
      <xdr:row>95</xdr:row>
      <xdr:rowOff>21760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2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38287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598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16793</xdr:rowOff>
    </xdr:from>
    <xdr:to>
      <xdr:col>10</xdr:col>
      <xdr:colOff>165100</xdr:colOff>
      <xdr:row>98</xdr:row>
      <xdr:rowOff>118393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134920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102715</xdr:rowOff>
    </xdr:from>
    <xdr:to>
      <xdr:col>6</xdr:col>
      <xdr:colOff>38100</xdr:colOff>
      <xdr:row>99</xdr:row>
      <xdr:rowOff>32865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23992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9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134214</xdr:rowOff>
    </xdr:from>
    <xdr:to>
      <xdr:col>55</xdr:col>
      <xdr:colOff>0</xdr:colOff>
      <xdr:row>35</xdr:row>
      <xdr:rowOff>135128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963514"/>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60147</xdr:rowOff>
    </xdr:from>
    <xdr:to>
      <xdr:col>50</xdr:col>
      <xdr:colOff>114300</xdr:colOff>
      <xdr:row>34</xdr:row>
      <xdr:rowOff>134214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889447"/>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60147</xdr:rowOff>
    </xdr:from>
    <xdr:to>
      <xdr:col>45</xdr:col>
      <xdr:colOff>177800</xdr:colOff>
      <xdr:row>36</xdr:row>
      <xdr:rowOff>27686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889447"/>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163475</xdr:rowOff>
    </xdr:from>
    <xdr:to>
      <xdr:col>41</xdr:col>
      <xdr:colOff>50800</xdr:colOff>
      <xdr:row>36</xdr:row>
      <xdr:rowOff>27686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6422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84328</xdr:rowOff>
    </xdr:from>
    <xdr:to>
      <xdr:col>55</xdr:col>
      <xdr:colOff>50800</xdr:colOff>
      <xdr:row>36</xdr:row>
      <xdr:rowOff>14478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107205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83414</xdr:rowOff>
    </xdr:from>
    <xdr:to>
      <xdr:col>50</xdr:col>
      <xdr:colOff>165100</xdr:colOff>
      <xdr:row>35</xdr:row>
      <xdr:rowOff>13564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30091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9347</xdr:rowOff>
    </xdr:from>
    <xdr:to>
      <xdr:col>46</xdr:col>
      <xdr:colOff>38100</xdr:colOff>
      <xdr:row>34</xdr:row>
      <xdr:rowOff>110947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127474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148336</xdr:rowOff>
    </xdr:from>
    <xdr:to>
      <xdr:col>41</xdr:col>
      <xdr:colOff>101600</xdr:colOff>
      <xdr:row>36</xdr:row>
      <xdr:rowOff>78486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95013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112675</xdr:rowOff>
    </xdr:from>
    <xdr:to>
      <xdr:col>36</xdr:col>
      <xdr:colOff>165100</xdr:colOff>
      <xdr:row>36</xdr:row>
      <xdr:rowOff>42825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59352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124726</xdr:rowOff>
    </xdr:from>
    <xdr:to>
      <xdr:col>55</xdr:col>
      <xdr:colOff>0</xdr:colOff>
      <xdr:row>55</xdr:row>
      <xdr:rowOff>161931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54476"/>
          <a:ext cx="8382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137414</xdr:rowOff>
    </xdr:from>
    <xdr:to>
      <xdr:col>50</xdr:col>
      <xdr:colOff>114300</xdr:colOff>
      <xdr:row>55</xdr:row>
      <xdr:rowOff>161931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67164"/>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137414</xdr:rowOff>
    </xdr:from>
    <xdr:to>
      <xdr:col>45</xdr:col>
      <xdr:colOff>177800</xdr:colOff>
      <xdr:row>55</xdr:row>
      <xdr:rowOff>168446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67164"/>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158045</xdr:rowOff>
    </xdr:from>
    <xdr:to>
      <xdr:col>41</xdr:col>
      <xdr:colOff>50800</xdr:colOff>
      <xdr:row>55</xdr:row>
      <xdr:rowOff>168446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8779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73926</xdr:rowOff>
    </xdr:from>
    <xdr:to>
      <xdr:col>55</xdr:col>
      <xdr:colOff>50800</xdr:colOff>
      <xdr:row>56</xdr:row>
      <xdr:rowOff>4076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96803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5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111131</xdr:rowOff>
    </xdr:from>
    <xdr:to>
      <xdr:col>50</xdr:col>
      <xdr:colOff>165100</xdr:colOff>
      <xdr:row>56</xdr:row>
      <xdr:rowOff>41281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57808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86614</xdr:rowOff>
    </xdr:from>
    <xdr:to>
      <xdr:col>46</xdr:col>
      <xdr:colOff>38100</xdr:colOff>
      <xdr:row>56</xdr:row>
      <xdr:rowOff>16764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33291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2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117646</xdr:rowOff>
    </xdr:from>
    <xdr:to>
      <xdr:col>41</xdr:col>
      <xdr:colOff>101600</xdr:colOff>
      <xdr:row>56</xdr:row>
      <xdr:rowOff>47796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64323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32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107245</xdr:rowOff>
    </xdr:from>
    <xdr:to>
      <xdr:col>36</xdr:col>
      <xdr:colOff>165100</xdr:colOff>
      <xdr:row>56</xdr:row>
      <xdr:rowOff>37395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53922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3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83513</xdr:rowOff>
    </xdr:from>
    <xdr:to>
      <xdr:col>55</xdr:col>
      <xdr:colOff>0</xdr:colOff>
      <xdr:row>78</xdr:row>
      <xdr:rowOff>90191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56613"/>
          <a:ext cx="8382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56962</xdr:rowOff>
    </xdr:from>
    <xdr:to>
      <xdr:col>50</xdr:col>
      <xdr:colOff>114300</xdr:colOff>
      <xdr:row>78</xdr:row>
      <xdr:rowOff>83513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30062"/>
          <a:ext cx="8890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56962</xdr:rowOff>
    </xdr:from>
    <xdr:to>
      <xdr:col>45</xdr:col>
      <xdr:colOff>177800</xdr:colOff>
      <xdr:row>78</xdr:row>
      <xdr:rowOff>88184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30062"/>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88184</xdr:rowOff>
    </xdr:from>
    <xdr:to>
      <xdr:col>41</xdr:col>
      <xdr:colOff>50800</xdr:colOff>
      <xdr:row>78</xdr:row>
      <xdr:rowOff>97245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61284"/>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39391</xdr:rowOff>
    </xdr:from>
    <xdr:to>
      <xdr:col>55</xdr:col>
      <xdr:colOff>50800</xdr:colOff>
      <xdr:row>78</xdr:row>
      <xdr:rowOff>140991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17818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32713</xdr:rowOff>
    </xdr:from>
    <xdr:to>
      <xdr:col>50</xdr:col>
      <xdr:colOff>165100</xdr:colOff>
      <xdr:row>78</xdr:row>
      <xdr:rowOff>134313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125440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9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6162</xdr:rowOff>
    </xdr:from>
    <xdr:to>
      <xdr:col>46</xdr:col>
      <xdr:colOff>38100</xdr:colOff>
      <xdr:row>78</xdr:row>
      <xdr:rowOff>107762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98889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37384</xdr:rowOff>
    </xdr:from>
    <xdr:to>
      <xdr:col>41</xdr:col>
      <xdr:colOff>101600</xdr:colOff>
      <xdr:row>78</xdr:row>
      <xdr:rowOff>138984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155511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1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46445</xdr:rowOff>
    </xdr:from>
    <xdr:to>
      <xdr:col>36</xdr:col>
      <xdr:colOff>165100</xdr:colOff>
      <xdr:row>78</xdr:row>
      <xdr:rowOff>148045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164572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1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16632</xdr:rowOff>
    </xdr:from>
    <xdr:to>
      <xdr:col>55</xdr:col>
      <xdr:colOff>0</xdr:colOff>
      <xdr:row>96</xdr:row>
      <xdr:rowOff>46399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75832"/>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19538</xdr:rowOff>
    </xdr:from>
    <xdr:to>
      <xdr:col>50</xdr:col>
      <xdr:colOff>114300</xdr:colOff>
      <xdr:row>96</xdr:row>
      <xdr:rowOff>16632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135838"/>
          <a:ext cx="889000" cy="3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14084</xdr:rowOff>
    </xdr:from>
    <xdr:to>
      <xdr:col>45</xdr:col>
      <xdr:colOff>177800</xdr:colOff>
      <xdr:row>94</xdr:row>
      <xdr:rowOff>19538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13038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14084</xdr:rowOff>
    </xdr:from>
    <xdr:to>
      <xdr:col>41</xdr:col>
      <xdr:colOff>50800</xdr:colOff>
      <xdr:row>94</xdr:row>
      <xdr:rowOff>84755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130384"/>
          <a:ext cx="889000" cy="7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167049</xdr:rowOff>
    </xdr:from>
    <xdr:to>
      <xdr:col>55</xdr:col>
      <xdr:colOff>50800</xdr:colOff>
      <xdr:row>96</xdr:row>
      <xdr:rowOff>97199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18476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137282</xdr:rowOff>
    </xdr:from>
    <xdr:to>
      <xdr:col>50</xdr:col>
      <xdr:colOff>165100</xdr:colOff>
      <xdr:row>96</xdr:row>
      <xdr:rowOff>67432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83959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2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140188</xdr:rowOff>
    </xdr:from>
    <xdr:to>
      <xdr:col>46</xdr:col>
      <xdr:colOff>38100</xdr:colOff>
      <xdr:row>94</xdr:row>
      <xdr:rowOff>70338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0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86865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8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134734</xdr:rowOff>
    </xdr:from>
    <xdr:to>
      <xdr:col>41</xdr:col>
      <xdr:colOff>101600</xdr:colOff>
      <xdr:row>94</xdr:row>
      <xdr:rowOff>64884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81411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33955</xdr:rowOff>
    </xdr:from>
    <xdr:to>
      <xdr:col>36</xdr:col>
      <xdr:colOff>165100</xdr:colOff>
      <xdr:row>94</xdr:row>
      <xdr:rowOff>135555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1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152082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9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54465</xdr:rowOff>
    </xdr:from>
    <xdr:to>
      <xdr:col>85</xdr:col>
      <xdr:colOff>127000</xdr:colOff>
      <xdr:row>31</xdr:row>
      <xdr:rowOff>66711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5369415"/>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158804</xdr:rowOff>
    </xdr:from>
    <xdr:to>
      <xdr:col>81</xdr:col>
      <xdr:colOff>50800</xdr:colOff>
      <xdr:row>31</xdr:row>
      <xdr:rowOff>54465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5302304"/>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49730</xdr:rowOff>
    </xdr:from>
    <xdr:to>
      <xdr:col>76</xdr:col>
      <xdr:colOff>114300</xdr:colOff>
      <xdr:row>30</xdr:row>
      <xdr:rowOff>158804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193230"/>
          <a:ext cx="8890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49730</xdr:rowOff>
    </xdr:from>
    <xdr:to>
      <xdr:col>71</xdr:col>
      <xdr:colOff>177800</xdr:colOff>
      <xdr:row>30</xdr:row>
      <xdr:rowOff>59690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193230"/>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15911</xdr:rowOff>
    </xdr:from>
    <xdr:to>
      <xdr:col>85</xdr:col>
      <xdr:colOff>177800</xdr:colOff>
      <xdr:row>31</xdr:row>
      <xdr:rowOff>117511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3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38788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1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3665</xdr:rowOff>
    </xdr:from>
    <xdr:to>
      <xdr:col>81</xdr:col>
      <xdr:colOff>101600</xdr:colOff>
      <xdr:row>31</xdr:row>
      <xdr:rowOff>105265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121792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0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108004</xdr:rowOff>
    </xdr:from>
    <xdr:to>
      <xdr:col>76</xdr:col>
      <xdr:colOff>165100</xdr:colOff>
      <xdr:row>31</xdr:row>
      <xdr:rowOff>38154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2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54681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0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170380</xdr:rowOff>
    </xdr:from>
    <xdr:to>
      <xdr:col>72</xdr:col>
      <xdr:colOff>38100</xdr:colOff>
      <xdr:row>30</xdr:row>
      <xdr:rowOff>100530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1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117057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49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xdr:rowOff>
    </xdr:from>
    <xdr:to>
      <xdr:col>67</xdr:col>
      <xdr:colOff>101600</xdr:colOff>
      <xdr:row>30</xdr:row>
      <xdr:rowOff>110490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127017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49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101924</xdr:rowOff>
    </xdr:from>
    <xdr:to>
      <xdr:col>85</xdr:col>
      <xdr:colOff>127000</xdr:colOff>
      <xdr:row>53</xdr:row>
      <xdr:rowOff>37249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017324"/>
          <a:ext cx="8382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37249</xdr:rowOff>
    </xdr:from>
    <xdr:to>
      <xdr:col>81</xdr:col>
      <xdr:colOff>50800</xdr:colOff>
      <xdr:row>53</xdr:row>
      <xdr:rowOff>103715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124099"/>
          <a:ext cx="889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44583</xdr:rowOff>
    </xdr:from>
    <xdr:to>
      <xdr:col>76</xdr:col>
      <xdr:colOff>114300</xdr:colOff>
      <xdr:row>53</xdr:row>
      <xdr:rowOff>103715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8959983"/>
          <a:ext cx="889000" cy="2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44583</xdr:rowOff>
    </xdr:from>
    <xdr:to>
      <xdr:col>71</xdr:col>
      <xdr:colOff>177800</xdr:colOff>
      <xdr:row>53</xdr:row>
      <xdr:rowOff>104095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8959983"/>
          <a:ext cx="889000" cy="2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51124</xdr:rowOff>
    </xdr:from>
    <xdr:to>
      <xdr:col>85</xdr:col>
      <xdr:colOff>177800</xdr:colOff>
      <xdr:row>52</xdr:row>
      <xdr:rowOff>152724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89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137501</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88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157899</xdr:rowOff>
    </xdr:from>
    <xdr:to>
      <xdr:col>81</xdr:col>
      <xdr:colOff>101600</xdr:colOff>
      <xdr:row>53</xdr:row>
      <xdr:rowOff>88049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0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104576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88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52915</xdr:rowOff>
    </xdr:from>
    <xdr:to>
      <xdr:col>76</xdr:col>
      <xdr:colOff>165100</xdr:colOff>
      <xdr:row>53</xdr:row>
      <xdr:rowOff>154515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1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171042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89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165233</xdr:rowOff>
    </xdr:from>
    <xdr:to>
      <xdr:col>72</xdr:col>
      <xdr:colOff>38100</xdr:colOff>
      <xdr:row>52</xdr:row>
      <xdr:rowOff>95383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89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111910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86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53295</xdr:rowOff>
    </xdr:from>
    <xdr:to>
      <xdr:col>67</xdr:col>
      <xdr:colOff>101600</xdr:colOff>
      <xdr:row>53</xdr:row>
      <xdr:rowOff>154895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171422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89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52070</xdr:rowOff>
    </xdr:from>
    <xdr:to>
      <xdr:col>85</xdr:col>
      <xdr:colOff>127000</xdr:colOff>
      <xdr:row>78</xdr:row>
      <xdr:rowOff>108586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25170"/>
          <a:ext cx="8382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61976</xdr:rowOff>
    </xdr:from>
    <xdr:to>
      <xdr:col>81</xdr:col>
      <xdr:colOff>50800</xdr:colOff>
      <xdr:row>78</xdr:row>
      <xdr:rowOff>52070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26362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61976</xdr:rowOff>
    </xdr:from>
    <xdr:to>
      <xdr:col>76</xdr:col>
      <xdr:colOff>114300</xdr:colOff>
      <xdr:row>79</xdr:row>
      <xdr:rowOff>1143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263626"/>
          <a:ext cx="889000" cy="2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106807</xdr:rowOff>
    </xdr:from>
    <xdr:to>
      <xdr:col>71</xdr:col>
      <xdr:colOff>177800</xdr:colOff>
      <xdr:row>79</xdr:row>
      <xdr:rowOff>1143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479907"/>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57786</xdr:rowOff>
    </xdr:from>
    <xdr:to>
      <xdr:col>85</xdr:col>
      <xdr:colOff>177800</xdr:colOff>
      <xdr:row>78</xdr:row>
      <xdr:rowOff>159386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17163</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1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1270</xdr:rowOff>
    </xdr:from>
    <xdr:to>
      <xdr:col>81</xdr:col>
      <xdr:colOff>101600</xdr:colOff>
      <xdr:row>78</xdr:row>
      <xdr:rowOff>102870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93997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11176</xdr:rowOff>
    </xdr:from>
    <xdr:to>
      <xdr:col>76</xdr:col>
      <xdr:colOff>165100</xdr:colOff>
      <xdr:row>77</xdr:row>
      <xdr:rowOff>112776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103903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3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121793</xdr:rowOff>
    </xdr:from>
    <xdr:to>
      <xdr:col>72</xdr:col>
      <xdr:colOff>38100</xdr:colOff>
      <xdr:row>79</xdr:row>
      <xdr:rowOff>51943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43070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58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56007</xdr:rowOff>
    </xdr:from>
    <xdr:to>
      <xdr:col>67</xdr:col>
      <xdr:colOff>101600</xdr:colOff>
      <xdr:row>78</xdr:row>
      <xdr:rowOff>157607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148734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25017" y="1352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159882</xdr:rowOff>
    </xdr:from>
    <xdr:to>
      <xdr:col>85</xdr:col>
      <xdr:colOff>127000</xdr:colOff>
      <xdr:row>98</xdr:row>
      <xdr:rowOff>32356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90532"/>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157531</xdr:rowOff>
    </xdr:from>
    <xdr:to>
      <xdr:col>81</xdr:col>
      <xdr:colOff>50800</xdr:colOff>
      <xdr:row>98</xdr:row>
      <xdr:rowOff>32356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788181"/>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22168</xdr:rowOff>
    </xdr:from>
    <xdr:to>
      <xdr:col>76</xdr:col>
      <xdr:colOff>114300</xdr:colOff>
      <xdr:row>97</xdr:row>
      <xdr:rowOff>157531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652818"/>
          <a:ext cx="8890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168112</xdr:rowOff>
    </xdr:from>
    <xdr:to>
      <xdr:col>71</xdr:col>
      <xdr:colOff>177800</xdr:colOff>
      <xdr:row>97</xdr:row>
      <xdr:rowOff>22168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455862"/>
          <a:ext cx="889000" cy="19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109082</xdr:rowOff>
    </xdr:from>
    <xdr:to>
      <xdr:col>85</xdr:col>
      <xdr:colOff>177800</xdr:colOff>
      <xdr:row>98</xdr:row>
      <xdr:rowOff>39232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24009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153006</xdr:rowOff>
    </xdr:from>
    <xdr:to>
      <xdr:col>81</xdr:col>
      <xdr:colOff>101600</xdr:colOff>
      <xdr:row>98</xdr:row>
      <xdr:rowOff>83156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74283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106731</xdr:rowOff>
    </xdr:from>
    <xdr:to>
      <xdr:col>76</xdr:col>
      <xdr:colOff>165100</xdr:colOff>
      <xdr:row>98</xdr:row>
      <xdr:rowOff>36881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28008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142818</xdr:rowOff>
    </xdr:from>
    <xdr:to>
      <xdr:col>72</xdr:col>
      <xdr:colOff>38100</xdr:colOff>
      <xdr:row>97</xdr:row>
      <xdr:rowOff>72968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64095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6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117312</xdr:rowOff>
    </xdr:from>
    <xdr:to>
      <xdr:col>67</xdr:col>
      <xdr:colOff>101600</xdr:colOff>
      <xdr:row>96</xdr:row>
      <xdr:rowOff>47462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4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38589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41897</xdr:rowOff>
    </xdr:from>
    <xdr:to>
      <xdr:col>102</xdr:col>
      <xdr:colOff>114300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162547</xdr:rowOff>
    </xdr:from>
    <xdr:to>
      <xdr:col>98</xdr:col>
      <xdr:colOff>38100</xdr:colOff>
      <xdr:row>39</xdr:row>
      <xdr:rowOff>92697</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83824</xdr:rowOff>
    </xdr:from>
    <xdr:ext cx="313932"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99333" y="677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においては、引き続き、消防費、教育費において、類似団体の比較して住民１人当たりのコストが特に高い数値となっている。消防費については本市が広域であることから人件費等のコストがかかるためであり、教育費については公共施設が多く、施設の管理運営費が膨らむことが主な要因である。　一方で、民生費は例年類似団体の平均を下回っている。老年人口割合が低い等の要因により少額となっているが、全体的には増加傾向にあり今後高齢化に伴い更なる増加が予想される。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令和４年度は法人市民税等の増収により、現在高は微増となっている。実質収支額については、依然として黒字額を維持しているものの、次年度に繰り越す額が増加しているため、実質単年度収支は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令和４年度の連結赤字比率は△２０．４１である。平成１９年度以降、全ての会計において黒字が維持されており、健全な財政運営が保たれていると判断できる。</a:t>
          </a:r>
          <a:endParaRPr lang="ja-JP" altLang="ja-JP" sz="1400">
            <a:effectLst/>
          </a:endParaRPr>
        </a:p>
        <a:p>
          <a:r>
            <a:rPr kumimoji="1" lang="ja-JP" altLang="ja-JP" sz="1100">
              <a:solidFill>
                <a:schemeClr val="dk1"/>
              </a:solidFill>
              <a:effectLst/>
              <a:latin typeface="+mn-lt"/>
              <a:ea typeface="+mn-ea"/>
              <a:cs typeface="+mn-cs"/>
            </a:rPr>
            <a:t>　今後も、より一層の歳入確保や短期・中期的な見通しに立った財政運営に努め、引き続き財務体質の強化を図る。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216652764</v>
      </c>
      <c r="BO4" s="436"/>
      <c r="BP4" s="436"/>
      <c r="BQ4" s="436"/>
      <c r="BR4" s="436"/>
      <c r="BS4" s="436"/>
      <c r="BT4" s="436"/>
      <c r="BU4" s="437"/>
      <c r="BV4" s="435">
        <v>209036181</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5.8</v>
      </c>
      <c r="CU4" s="576"/>
      <c r="CV4" s="576"/>
      <c r="CW4" s="576"/>
      <c r="CX4" s="576"/>
      <c r="CY4" s="576"/>
      <c r="CZ4" s="576"/>
      <c r="DA4" s="577"/>
      <c r="DB4" s="575">
        <v>7.9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199882435</v>
      </c>
      <c r="BO5" s="407"/>
      <c r="BP5" s="407"/>
      <c r="BQ5" s="407"/>
      <c r="BR5" s="407"/>
      <c r="BS5" s="407"/>
      <c r="BT5" s="407"/>
      <c r="BU5" s="408"/>
      <c r="BV5" s="406">
        <v>194779488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71.099999999999994</v>
      </c>
      <c r="CU5" s="404"/>
      <c r="CV5" s="404"/>
      <c r="CW5" s="404"/>
      <c r="CX5" s="404"/>
      <c r="CY5" s="404"/>
      <c r="CZ5" s="404"/>
      <c r="DA5" s="405"/>
      <c r="DB5" s="403">
        <v>83.5</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16770329</v>
      </c>
      <c r="BO6" s="407"/>
      <c r="BP6" s="407"/>
      <c r="BQ6" s="407"/>
      <c r="BR6" s="407"/>
      <c r="BS6" s="407"/>
      <c r="BT6" s="407"/>
      <c r="BU6" s="408"/>
      <c r="BV6" s="406">
        <v>14256693</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71.099999999999994</v>
      </c>
      <c r="CU6" s="550"/>
      <c r="CV6" s="550"/>
      <c r="CW6" s="550"/>
      <c r="CX6" s="550"/>
      <c r="CY6" s="550"/>
      <c r="CZ6" s="550"/>
      <c r="DA6" s="551"/>
      <c r="DB6" s="549">
        <v>83.5</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10705353</v>
      </c>
      <c r="BO7" s="407"/>
      <c r="BP7" s="407"/>
      <c r="BQ7" s="407"/>
      <c r="BR7" s="407"/>
      <c r="BS7" s="407"/>
      <c r="BT7" s="407"/>
      <c r="BU7" s="408"/>
      <c r="BV7" s="406">
        <v>5331946</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105453981</v>
      </c>
      <c r="CU7" s="407"/>
      <c r="CV7" s="407"/>
      <c r="CW7" s="407"/>
      <c r="CX7" s="407"/>
      <c r="CY7" s="407"/>
      <c r="CZ7" s="407"/>
      <c r="DA7" s="408"/>
      <c r="DB7" s="406">
        <v>113569332</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6064976</v>
      </c>
      <c r="BO8" s="407"/>
      <c r="BP8" s="407"/>
      <c r="BQ8" s="407"/>
      <c r="BR8" s="407"/>
      <c r="BS8" s="407"/>
      <c r="BT8" s="407"/>
      <c r="BU8" s="408"/>
      <c r="BV8" s="406">
        <v>8924747</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1.31</v>
      </c>
      <c r="CU8" s="510"/>
      <c r="CV8" s="510"/>
      <c r="CW8" s="510"/>
      <c r="CX8" s="510"/>
      <c r="CY8" s="510"/>
      <c r="CZ8" s="510"/>
      <c r="DA8" s="511"/>
      <c r="DB8" s="509">
        <v>1.42</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422330</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-2859771</v>
      </c>
      <c r="BO9" s="407"/>
      <c r="BP9" s="407"/>
      <c r="BQ9" s="407"/>
      <c r="BR9" s="407"/>
      <c r="BS9" s="407"/>
      <c r="BT9" s="407"/>
      <c r="BU9" s="408"/>
      <c r="BV9" s="406">
        <v>1519467</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4.9000000000000004</v>
      </c>
      <c r="CU9" s="404"/>
      <c r="CV9" s="404"/>
      <c r="CW9" s="404"/>
      <c r="CX9" s="404"/>
      <c r="CY9" s="404"/>
      <c r="CZ9" s="404"/>
      <c r="DA9" s="405"/>
      <c r="DB9" s="403">
        <v>5</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122</v>
      </c>
      <c r="M10" s="363"/>
      <c r="N10" s="363"/>
      <c r="O10" s="363"/>
      <c r="P10" s="363"/>
      <c r="Q10" s="364"/>
      <c r="R10" s="359">
        <v>422542</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112</v>
      </c>
      <c r="AV10" s="465"/>
      <c r="AW10" s="465"/>
      <c r="AX10" s="465"/>
      <c r="AY10" s="420" t="s">
        <v>124</v>
      </c>
      <c r="AZ10" s="421"/>
      <c r="BA10" s="421"/>
      <c r="BB10" s="421"/>
      <c r="BC10" s="421"/>
      <c r="BD10" s="421"/>
      <c r="BE10" s="421"/>
      <c r="BF10" s="421"/>
      <c r="BG10" s="421"/>
      <c r="BH10" s="421"/>
      <c r="BI10" s="421"/>
      <c r="BJ10" s="421"/>
      <c r="BK10" s="421"/>
      <c r="BL10" s="421"/>
      <c r="BM10" s="422"/>
      <c r="BN10" s="406">
        <v>4500000</v>
      </c>
      <c r="BO10" s="407"/>
      <c r="BP10" s="407"/>
      <c r="BQ10" s="407"/>
      <c r="BR10" s="407"/>
      <c r="BS10" s="407"/>
      <c r="BT10" s="407"/>
      <c r="BU10" s="408"/>
      <c r="BV10" s="406">
        <v>4400000</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33000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417432</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1700000</v>
      </c>
      <c r="BO12" s="407"/>
      <c r="BP12" s="407"/>
      <c r="BQ12" s="407"/>
      <c r="BR12" s="407"/>
      <c r="BS12" s="407"/>
      <c r="BT12" s="407"/>
      <c r="BU12" s="408"/>
      <c r="BV12" s="406">
        <v>8700000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132</v>
      </c>
      <c r="CU12" s="510"/>
      <c r="CV12" s="510"/>
      <c r="CW12" s="510"/>
      <c r="CX12" s="510"/>
      <c r="CY12" s="510"/>
      <c r="CZ12" s="510"/>
      <c r="DA12" s="511"/>
      <c r="DB12" s="509" t="s">
        <v>141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142</v>
      </c>
      <c r="N13" s="491"/>
      <c r="O13" s="491"/>
      <c r="P13" s="491"/>
      <c r="Q13" s="492"/>
      <c r="R13" s="493">
        <v>398904</v>
      </c>
      <c r="S13" s="494"/>
      <c r="T13" s="494"/>
      <c r="U13" s="494"/>
      <c r="V13" s="495"/>
      <c r="W13" s="496" t="s">
        <v>143</v>
      </c>
      <c r="X13" s="392"/>
      <c r="Y13" s="392"/>
      <c r="Z13" s="392"/>
      <c r="AA13" s="392"/>
      <c r="AB13" s="393"/>
      <c r="AC13" s="359">
        <v>3471</v>
      </c>
      <c r="AD13" s="360"/>
      <c r="AE13" s="360"/>
      <c r="AF13" s="360"/>
      <c r="AG13" s="361"/>
      <c r="AH13" s="359">
        <v>3961</v>
      </c>
      <c r="AI13" s="360"/>
      <c r="AJ13" s="360"/>
      <c r="AK13" s="360"/>
      <c r="AL13" s="419"/>
      <c r="AM13" s="463" t="s">
        <v>144</v>
      </c>
      <c r="AN13" s="363"/>
      <c r="AO13" s="363"/>
      <c r="AP13" s="363"/>
      <c r="AQ13" s="363"/>
      <c r="AR13" s="363"/>
      <c r="AS13" s="363"/>
      <c r="AT13" s="364"/>
      <c r="AU13" s="464" t="s">
        <v>104</v>
      </c>
      <c r="AV13" s="465"/>
      <c r="AW13" s="465"/>
      <c r="AX13" s="465"/>
      <c r="AY13" s="420" t="s">
        <v>145</v>
      </c>
      <c r="AZ13" s="421"/>
      <c r="BA13" s="421"/>
      <c r="BB13" s="421"/>
      <c r="BC13" s="421"/>
      <c r="BD13" s="421"/>
      <c r="BE13" s="421"/>
      <c r="BF13" s="421"/>
      <c r="BG13" s="421"/>
      <c r="BH13" s="421"/>
      <c r="BI13" s="421"/>
      <c r="BJ13" s="421"/>
      <c r="BK13" s="421"/>
      <c r="BL13" s="421"/>
      <c r="BM13" s="422"/>
      <c r="BN13" s="406">
        <v>-26771</v>
      </c>
      <c r="BO13" s="407"/>
      <c r="BP13" s="407"/>
      <c r="BQ13" s="407"/>
      <c r="BR13" s="407"/>
      <c r="BS13" s="407"/>
      <c r="BT13" s="407"/>
      <c r="BU13" s="408"/>
      <c r="BV13" s="406">
        <v>-2780533</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1.3</v>
      </c>
      <c r="CU13" s="404"/>
      <c r="CV13" s="404"/>
      <c r="CW13" s="404"/>
      <c r="CX13" s="404"/>
      <c r="CY13" s="404"/>
      <c r="CZ13" s="404"/>
      <c r="DA13" s="405"/>
      <c r="DB13" s="403">
        <v>1.6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419249</v>
      </c>
      <c r="S14" s="494"/>
      <c r="T14" s="494"/>
      <c r="U14" s="494"/>
      <c r="V14" s="495"/>
      <c r="W14" s="497"/>
      <c r="X14" s="395"/>
      <c r="Y14" s="395"/>
      <c r="Z14" s="395"/>
      <c r="AA14" s="395"/>
      <c r="AB14" s="396"/>
      <c r="AC14" s="486">
        <v>1.7</v>
      </c>
      <c r="AD14" s="487"/>
      <c r="AE14" s="487"/>
      <c r="AF14" s="487"/>
      <c r="AG14" s="488"/>
      <c r="AH14" s="486">
        <v>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132</v>
      </c>
      <c r="CU14" s="504"/>
      <c r="CV14" s="504"/>
      <c r="CW14" s="504"/>
      <c r="CX14" s="504"/>
      <c r="CY14" s="504"/>
      <c r="CZ14" s="504"/>
      <c r="DA14" s="505"/>
      <c r="DB14" s="503" t="s">
        <v>132</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149</v>
      </c>
      <c r="N15" s="491"/>
      <c r="O15" s="491"/>
      <c r="P15" s="491"/>
      <c r="Q15" s="492"/>
      <c r="R15" s="493">
        <v>401922</v>
      </c>
      <c r="S15" s="494"/>
      <c r="T15" s="494"/>
      <c r="U15" s="494"/>
      <c r="V15" s="495"/>
      <c r="W15" s="496" t="s">
        <v>150</v>
      </c>
      <c r="X15" s="392"/>
      <c r="Y15" s="392"/>
      <c r="Z15" s="392"/>
      <c r="AA15" s="392"/>
      <c r="AB15" s="393"/>
      <c r="AC15" s="359">
        <v>92389</v>
      </c>
      <c r="AD15" s="360"/>
      <c r="AE15" s="360"/>
      <c r="AF15" s="360"/>
      <c r="AG15" s="361"/>
      <c r="AH15" s="359">
        <v>96032</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81951553</v>
      </c>
      <c r="BO15" s="436"/>
      <c r="BP15" s="436"/>
      <c r="BQ15" s="436"/>
      <c r="BR15" s="436"/>
      <c r="BS15" s="436"/>
      <c r="BT15" s="436"/>
      <c r="BU15" s="437"/>
      <c r="BV15" s="435">
        <v>87807964</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45.6</v>
      </c>
      <c r="AD16" s="487"/>
      <c r="AE16" s="487"/>
      <c r="AF16" s="487"/>
      <c r="AG16" s="488"/>
      <c r="AH16" s="486">
        <v>47.3</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67825446</v>
      </c>
      <c r="BO16" s="407"/>
      <c r="BP16" s="407"/>
      <c r="BQ16" s="407"/>
      <c r="BR16" s="407"/>
      <c r="BS16" s="407"/>
      <c r="BT16" s="407"/>
      <c r="BU16" s="408"/>
      <c r="BV16" s="406">
        <v>68825312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156</v>
      </c>
      <c r="N17" s="500"/>
      <c r="O17" s="500"/>
      <c r="P17" s="500"/>
      <c r="Q17" s="501"/>
      <c r="R17" s="483" t="s">
        <v>157</v>
      </c>
      <c r="S17" s="484"/>
      <c r="T17" s="484"/>
      <c r="U17" s="484"/>
      <c r="V17" s="485"/>
      <c r="W17" s="496" t="s">
        <v>158</v>
      </c>
      <c r="X17" s="392"/>
      <c r="Y17" s="392"/>
      <c r="Z17" s="392"/>
      <c r="AA17" s="392"/>
      <c r="AB17" s="393"/>
      <c r="AC17" s="359">
        <v>106591</v>
      </c>
      <c r="AD17" s="360"/>
      <c r="AE17" s="360"/>
      <c r="AF17" s="360"/>
      <c r="AG17" s="361"/>
      <c r="AH17" s="359">
        <v>103006</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105453981</v>
      </c>
      <c r="BO17" s="407"/>
      <c r="BP17" s="407"/>
      <c r="BQ17" s="407"/>
      <c r="BR17" s="407"/>
      <c r="BS17" s="407"/>
      <c r="BT17" s="407"/>
      <c r="BU17" s="408"/>
      <c r="BV17" s="406">
        <v>113569332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160</v>
      </c>
      <c r="C18" s="457"/>
      <c r="D18" s="457"/>
      <c r="E18" s="458"/>
      <c r="F18" s="458"/>
      <c r="G18" s="458"/>
      <c r="H18" s="458"/>
      <c r="I18" s="458"/>
      <c r="J18" s="458"/>
      <c r="K18" s="458"/>
      <c r="L18" s="459">
        <v>918.32</v>
      </c>
      <c r="M18" s="459"/>
      <c r="N18" s="459"/>
      <c r="O18" s="459"/>
      <c r="P18" s="459"/>
      <c r="Q18" s="459"/>
      <c r="R18" s="460"/>
      <c r="S18" s="460"/>
      <c r="T18" s="460"/>
      <c r="U18" s="460"/>
      <c r="V18" s="461"/>
      <c r="W18" s="477"/>
      <c r="X18" s="478"/>
      <c r="Y18" s="478"/>
      <c r="Z18" s="478"/>
      <c r="AA18" s="478"/>
      <c r="AB18" s="502"/>
      <c r="AC18" s="376">
        <v>52.7</v>
      </c>
      <c r="AD18" s="377"/>
      <c r="AE18" s="377"/>
      <c r="AF18" s="377"/>
      <c r="AG18" s="462"/>
      <c r="AH18" s="376">
        <v>50.7</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96648367</v>
      </c>
      <c r="BO18" s="407"/>
      <c r="BP18" s="407"/>
      <c r="BQ18" s="407"/>
      <c r="BR18" s="407"/>
      <c r="BS18" s="407"/>
      <c r="BT18" s="407"/>
      <c r="BU18" s="408"/>
      <c r="BV18" s="406">
        <v>94132582</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162</v>
      </c>
      <c r="C19" s="457"/>
      <c r="D19" s="457"/>
      <c r="E19" s="458"/>
      <c r="F19" s="458"/>
      <c r="G19" s="458"/>
      <c r="H19" s="458"/>
      <c r="I19" s="458"/>
      <c r="J19" s="458"/>
      <c r="K19" s="458"/>
      <c r="L19" s="466">
        <v>460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156242312</v>
      </c>
      <c r="BO19" s="407"/>
      <c r="BP19" s="407"/>
      <c r="BQ19" s="407"/>
      <c r="BR19" s="407"/>
      <c r="BS19" s="407"/>
      <c r="BT19" s="407"/>
      <c r="BU19" s="408"/>
      <c r="BV19" s="406">
        <v>141737696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164</v>
      </c>
      <c r="C20" s="457"/>
      <c r="D20" s="457"/>
      <c r="E20" s="458"/>
      <c r="F20" s="458"/>
      <c r="G20" s="458"/>
      <c r="H20" s="458"/>
      <c r="I20" s="458"/>
      <c r="J20" s="458"/>
      <c r="K20" s="458"/>
      <c r="L20" s="466">
        <v>176840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47802339</v>
      </c>
      <c r="BO22" s="436"/>
      <c r="BP22" s="436"/>
      <c r="BQ22" s="436"/>
      <c r="BR22" s="436"/>
      <c r="BS22" s="436"/>
      <c r="BT22" s="436"/>
      <c r="BU22" s="437"/>
      <c r="BV22" s="435">
        <v>51038273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29392867</v>
      </c>
      <c r="BO23" s="407"/>
      <c r="BP23" s="407"/>
      <c r="BQ23" s="407"/>
      <c r="BR23" s="407"/>
      <c r="BS23" s="407"/>
      <c r="BT23" s="407"/>
      <c r="BU23" s="408"/>
      <c r="BV23" s="406">
        <v>28848265</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174</v>
      </c>
      <c r="F24" s="363"/>
      <c r="G24" s="363"/>
      <c r="H24" s="363"/>
      <c r="I24" s="363"/>
      <c r="J24" s="363"/>
      <c r="K24" s="364"/>
      <c r="L24" s="359">
        <v>1</v>
      </c>
      <c r="M24" s="360"/>
      <c r="N24" s="360"/>
      <c r="O24" s="360"/>
      <c r="P24" s="361"/>
      <c r="Q24" s="359">
        <v>11290</v>
      </c>
      <c r="R24" s="360"/>
      <c r="S24" s="360"/>
      <c r="T24" s="360"/>
      <c r="U24" s="360"/>
      <c r="V24" s="361"/>
      <c r="W24" s="449"/>
      <c r="X24" s="386"/>
      <c r="Y24" s="387"/>
      <c r="Z24" s="362" t="s">
        <v>175</v>
      </c>
      <c r="AA24" s="363"/>
      <c r="AB24" s="363"/>
      <c r="AC24" s="363"/>
      <c r="AD24" s="363"/>
      <c r="AE24" s="363"/>
      <c r="AF24" s="363"/>
      <c r="AG24" s="364"/>
      <c r="AH24" s="359">
        <v>3095</v>
      </c>
      <c r="AI24" s="360"/>
      <c r="AJ24" s="360"/>
      <c r="AK24" s="360"/>
      <c r="AL24" s="361"/>
      <c r="AM24" s="359">
        <v>9461415</v>
      </c>
      <c r="AN24" s="360"/>
      <c r="AO24" s="360"/>
      <c r="AP24" s="360"/>
      <c r="AQ24" s="360"/>
      <c r="AR24" s="361"/>
      <c r="AS24" s="359">
        <v>3057</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41885131</v>
      </c>
      <c r="BO24" s="407"/>
      <c r="BP24" s="407"/>
      <c r="BQ24" s="407"/>
      <c r="BR24" s="407"/>
      <c r="BS24" s="407"/>
      <c r="BT24" s="407"/>
      <c r="BU24" s="408"/>
      <c r="BV24" s="406">
        <v>44339603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177</v>
      </c>
      <c r="F25" s="363"/>
      <c r="G25" s="363"/>
      <c r="H25" s="363"/>
      <c r="I25" s="363"/>
      <c r="J25" s="363"/>
      <c r="K25" s="364"/>
      <c r="L25" s="359">
        <v>2</v>
      </c>
      <c r="M25" s="360"/>
      <c r="N25" s="360"/>
      <c r="O25" s="360"/>
      <c r="P25" s="361"/>
      <c r="Q25" s="359">
        <v>9510</v>
      </c>
      <c r="R25" s="360"/>
      <c r="S25" s="360"/>
      <c r="T25" s="360"/>
      <c r="U25" s="360"/>
      <c r="V25" s="361"/>
      <c r="W25" s="449"/>
      <c r="X25" s="386"/>
      <c r="Y25" s="387"/>
      <c r="Z25" s="362" t="s">
        <v>178</v>
      </c>
      <c r="AA25" s="363"/>
      <c r="AB25" s="363"/>
      <c r="AC25" s="363"/>
      <c r="AD25" s="363"/>
      <c r="AE25" s="363"/>
      <c r="AF25" s="363"/>
      <c r="AG25" s="364"/>
      <c r="AH25" s="359">
        <v>536</v>
      </c>
      <c r="AI25" s="360"/>
      <c r="AJ25" s="360"/>
      <c r="AK25" s="360"/>
      <c r="AL25" s="361"/>
      <c r="AM25" s="359">
        <v>1638016</v>
      </c>
      <c r="AN25" s="360"/>
      <c r="AO25" s="360"/>
      <c r="AP25" s="360"/>
      <c r="AQ25" s="360"/>
      <c r="AR25" s="361"/>
      <c r="AS25" s="359">
        <v>3056</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57068306</v>
      </c>
      <c r="BO25" s="436"/>
      <c r="BP25" s="436"/>
      <c r="BQ25" s="436"/>
      <c r="BR25" s="436"/>
      <c r="BS25" s="436"/>
      <c r="BT25" s="436"/>
      <c r="BU25" s="437"/>
      <c r="BV25" s="435">
        <v>56559972</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7630</v>
      </c>
      <c r="R26" s="360"/>
      <c r="S26" s="360"/>
      <c r="T26" s="360"/>
      <c r="U26" s="360"/>
      <c r="V26" s="361"/>
      <c r="W26" s="449"/>
      <c r="X26" s="386"/>
      <c r="Y26" s="387"/>
      <c r="Z26" s="362" t="s">
        <v>181</v>
      </c>
      <c r="AA26" s="417"/>
      <c r="AB26" s="417"/>
      <c r="AC26" s="417"/>
      <c r="AD26" s="417"/>
      <c r="AE26" s="417"/>
      <c r="AF26" s="417"/>
      <c r="AG26" s="418"/>
      <c r="AH26" s="359">
        <v>163</v>
      </c>
      <c r="AI26" s="360"/>
      <c r="AJ26" s="360"/>
      <c r="AK26" s="360"/>
      <c r="AL26" s="361"/>
      <c r="AM26" s="359">
        <v>447924</v>
      </c>
      <c r="AN26" s="360"/>
      <c r="AO26" s="360"/>
      <c r="AP26" s="360"/>
      <c r="AQ26" s="360"/>
      <c r="AR26" s="361"/>
      <c r="AS26" s="359">
        <v>2748</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132</v>
      </c>
      <c r="BO26" s="407"/>
      <c r="BP26" s="407"/>
      <c r="BQ26" s="407"/>
      <c r="BR26" s="407"/>
      <c r="BS26" s="407"/>
      <c r="BT26" s="407"/>
      <c r="BU26" s="408"/>
      <c r="BV26" s="406" t="s">
        <v>132</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7590</v>
      </c>
      <c r="R27" s="360"/>
      <c r="S27" s="360"/>
      <c r="T27" s="360"/>
      <c r="U27" s="360"/>
      <c r="V27" s="361"/>
      <c r="W27" s="449"/>
      <c r="X27" s="386"/>
      <c r="Y27" s="387"/>
      <c r="Z27" s="362" t="s">
        <v>184</v>
      </c>
      <c r="AA27" s="363"/>
      <c r="AB27" s="363"/>
      <c r="AC27" s="363"/>
      <c r="AD27" s="363"/>
      <c r="AE27" s="363"/>
      <c r="AF27" s="363"/>
      <c r="AG27" s="364"/>
      <c r="AH27" s="359">
        <v>63</v>
      </c>
      <c r="AI27" s="360"/>
      <c r="AJ27" s="360"/>
      <c r="AK27" s="360"/>
      <c r="AL27" s="361"/>
      <c r="AM27" s="359">
        <v>222663</v>
      </c>
      <c r="AN27" s="360"/>
      <c r="AO27" s="360"/>
      <c r="AP27" s="360"/>
      <c r="AQ27" s="360"/>
      <c r="AR27" s="361"/>
      <c r="AS27" s="359">
        <v>3534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15000000</v>
      </c>
      <c r="BO27" s="441"/>
      <c r="BP27" s="441"/>
      <c r="BQ27" s="441"/>
      <c r="BR27" s="441"/>
      <c r="BS27" s="441"/>
      <c r="BT27" s="441"/>
      <c r="BU27" s="442"/>
      <c r="BV27" s="440">
        <v>15000000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6910</v>
      </c>
      <c r="R28" s="360"/>
      <c r="S28" s="360"/>
      <c r="T28" s="360"/>
      <c r="U28" s="360"/>
      <c r="V28" s="361"/>
      <c r="W28" s="449"/>
      <c r="X28" s="386"/>
      <c r="Y28" s="387"/>
      <c r="Z28" s="362" t="s">
        <v>187</v>
      </c>
      <c r="AA28" s="363"/>
      <c r="AB28" s="363"/>
      <c r="AC28" s="363"/>
      <c r="AD28" s="363"/>
      <c r="AE28" s="363"/>
      <c r="AF28" s="363"/>
      <c r="AG28" s="364"/>
      <c r="AH28" s="359" t="s">
        <v>188</v>
      </c>
      <c r="AI28" s="360"/>
      <c r="AJ28" s="360"/>
      <c r="AK28" s="360"/>
      <c r="AL28" s="361"/>
      <c r="AM28" s="359" t="s">
        <v>188</v>
      </c>
      <c r="AN28" s="360"/>
      <c r="AO28" s="360"/>
      <c r="AP28" s="360"/>
      <c r="AQ28" s="360"/>
      <c r="AR28" s="361"/>
      <c r="AS28" s="359" t="s">
        <v>188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34900000</v>
      </c>
      <c r="BO28" s="436"/>
      <c r="BP28" s="436"/>
      <c r="BQ28" s="436"/>
      <c r="BR28" s="436"/>
      <c r="BS28" s="436"/>
      <c r="BT28" s="436"/>
      <c r="BU28" s="437"/>
      <c r="BV28" s="435">
        <v>32100000</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43</v>
      </c>
      <c r="M29" s="360"/>
      <c r="N29" s="360"/>
      <c r="O29" s="360"/>
      <c r="P29" s="361"/>
      <c r="Q29" s="359">
        <v>6420</v>
      </c>
      <c r="R29" s="360"/>
      <c r="S29" s="360"/>
      <c r="T29" s="360"/>
      <c r="U29" s="360"/>
      <c r="V29" s="361"/>
      <c r="W29" s="450"/>
      <c r="X29" s="451"/>
      <c r="Y29" s="452"/>
      <c r="Z29" s="362" t="s">
        <v>191</v>
      </c>
      <c r="AA29" s="363"/>
      <c r="AB29" s="363"/>
      <c r="AC29" s="363"/>
      <c r="AD29" s="363"/>
      <c r="AE29" s="363"/>
      <c r="AF29" s="363"/>
      <c r="AG29" s="364"/>
      <c r="AH29" s="359">
        <v>3158</v>
      </c>
      <c r="AI29" s="360"/>
      <c r="AJ29" s="360"/>
      <c r="AK29" s="360"/>
      <c r="AL29" s="361"/>
      <c r="AM29" s="359">
        <v>9684078</v>
      </c>
      <c r="AN29" s="360"/>
      <c r="AO29" s="360"/>
      <c r="AP29" s="360"/>
      <c r="AQ29" s="360"/>
      <c r="AR29" s="361"/>
      <c r="AS29" s="359">
        <v>3067</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2160369</v>
      </c>
      <c r="BO29" s="407"/>
      <c r="BP29" s="407"/>
      <c r="BQ29" s="407"/>
      <c r="BR29" s="407"/>
      <c r="BS29" s="407"/>
      <c r="BT29" s="407"/>
      <c r="BU29" s="408"/>
      <c r="BV29" s="406">
        <v>2159234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100</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43273280</v>
      </c>
      <c r="BO30" s="441"/>
      <c r="BP30" s="441"/>
      <c r="BQ30" s="441"/>
      <c r="BR30" s="441"/>
      <c r="BS30" s="441"/>
      <c r="BT30" s="441"/>
      <c r="BU30" s="442"/>
      <c r="BV30" s="440">
        <v>32794916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203</v>
      </c>
      <c r="X33" s="357"/>
      <c r="Y33" s="357"/>
      <c r="Z33" s="357"/>
      <c r="AA33" s="357"/>
      <c r="AB33" s="357"/>
      <c r="AC33" s="357"/>
      <c r="AD33" s="357"/>
      <c r="AE33" s="357"/>
      <c r="AF33" s="357"/>
      <c r="AG33" s="357"/>
      <c r="AH33" s="357"/>
      <c r="AI33" s="357"/>
      <c r="AJ33" s="357"/>
      <c r="AK33" s="357"/>
      <c r="AL33" s="179"/>
      <c r="AM33" s="358" t="s">
        <v>202</v>
      </c>
      <c r="AN33" s="358"/>
      <c r="AO33" s="357" t="s">
        <v>201</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202</v>
      </c>
      <c r="CP33" s="358"/>
      <c r="CQ33" s="357" t="s">
        <v>207</v>
      </c>
      <c r="CR33" s="357"/>
      <c r="CS33" s="357"/>
      <c r="CT33" s="357"/>
      <c r="CU33" s="357"/>
      <c r="CV33" s="357"/>
      <c r="CW33" s="357"/>
      <c r="CX33" s="357"/>
      <c r="CY33" s="357"/>
      <c r="CZ33" s="357"/>
      <c r="DA33" s="357"/>
      <c r="DB33" s="357"/>
      <c r="DC33" s="357"/>
      <c r="DD33" s="357"/>
      <c r="DE33" s="357"/>
      <c r="DF33" s="179"/>
      <c r="DG33" s="356" t="s">
        <v>208</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IF('各会計、関係団体の財政状況及び健全化判断比率'!B33="","",'各会計、関係団体の財政状況及び健全化判断比率'!B33)</f>
        <v>卸売市場特別会計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愛知県後期高齢者医療広域連合（一般会計）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15</v>
      </c>
      <c r="CP34" s="354"/>
      <c r="CQ34" s="355" t="str">
        <f>IF('各会計、関係団体の財政状況及び健全化判断比率'!BS7="","",'各会計、関係団体の財政状況及び健全化判断比率'!BS7)</f>
        <v>豊田市国際交流協会</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水道水源保全事業特別会計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f t="shared" ref="BE35:BE43" si="1">IF(BG35="","",BE34+1)</f>
        <v>10</v>
      </c>
      <c r="BF35" s="354"/>
      <c r="BG35" s="355" t="str">
        <f>IF('各会計、関係団体の財政状況及び健全化判断比率'!B34="","",'各会計、関係団体の財政状況及び健全化判断比率'!B34)</f>
        <v>産業用地造成事業特別会計</v>
      </c>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愛知県後期高齢者医療広域連合（後期高齢者医療特別会計）</v>
      </c>
      <c r="BZ35" s="355"/>
      <c r="CA35" s="355"/>
      <c r="CB35" s="355"/>
      <c r="CC35" s="355"/>
      <c r="CD35" s="355"/>
      <c r="CE35" s="355"/>
      <c r="CF35" s="355"/>
      <c r="CG35" s="355"/>
      <c r="CH35" s="355"/>
      <c r="CI35" s="355"/>
      <c r="CJ35" s="355"/>
      <c r="CK35" s="355"/>
      <c r="CL35" s="355"/>
      <c r="CM35" s="355"/>
      <c r="CN35" s="175"/>
      <c r="CO35" s="354">
        <f t="shared" ref="CO35:CO43" si="3">IF(CQ35="","",CO34+1)</f>
        <v>16</v>
      </c>
      <c r="CP35" s="354"/>
      <c r="CQ35" s="355" t="str">
        <f>IF('各会計、関係団体の財政状況及び健全化判断比率'!BS8="","",'各会計、関係団体の財政状況及び健全化判断比率'!BS8)</f>
        <v>豊田市地域医療センター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f>IF(E36="","",C35+1)</f>
        <v>3</v>
      </c>
      <c r="D36" s="354"/>
      <c r="E36" s="355" t="str">
        <f>IF('各会計、関係団体の財政状況及び健全化判断比率'!B9="","",'各会計、関係団体の財政状況及び健全化判断比率'!B9)</f>
        <v>母子父子寡婦福祉資金貸付事業特別会計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11</v>
      </c>
      <c r="BF36" s="354"/>
      <c r="BG36" s="355" t="str">
        <f>IF('各会計、関係団体の財政状況及び健全化判断比率'!B35="","",'各会計、関係団体の財政状況及び健全化判断比率'!B35)</f>
        <v>分譲住宅建設事業特別会計</v>
      </c>
      <c r="BH36" s="355"/>
      <c r="BI36" s="355"/>
      <c r="BJ36" s="355"/>
      <c r="BK36" s="355"/>
      <c r="BL36" s="355"/>
      <c r="BM36" s="355"/>
      <c r="BN36" s="355"/>
      <c r="BO36" s="355"/>
      <c r="BP36" s="355"/>
      <c r="BQ36" s="355"/>
      <c r="BR36" s="355"/>
      <c r="BS36" s="355"/>
      <c r="BT36" s="355"/>
      <c r="BU36" s="355"/>
      <c r="BV36" s="175"/>
      <c r="BW36" s="354" t="str">
        <f t="shared" si="2"/>
        <v/>
      </c>
      <c r="BX36" s="354"/>
      <c r="BY36" s="355" t="str">
        <f>IF('各会計、関係団体の財政状況及び健全化判断比率'!B70="","",'各会計、関係団体の財政状況及び健全化判断比率'!B70)</f>
        <v/>
      </c>
      <c r="BZ36" s="355"/>
      <c r="CA36" s="355"/>
      <c r="CB36" s="355"/>
      <c r="CC36" s="355"/>
      <c r="CD36" s="355"/>
      <c r="CE36" s="355"/>
      <c r="CF36" s="355"/>
      <c r="CG36" s="355"/>
      <c r="CH36" s="355"/>
      <c r="CI36" s="355"/>
      <c r="CJ36" s="355"/>
      <c r="CK36" s="355"/>
      <c r="CL36" s="355"/>
      <c r="CM36" s="355"/>
      <c r="CN36" s="175"/>
      <c r="CO36" s="354">
        <f t="shared" si="3"/>
        <v>17</v>
      </c>
      <c r="CP36" s="354"/>
      <c r="CQ36" s="355" t="str">
        <f>IF('各会計、関係団体の財政状況及び健全化判断比率'!BS9="","",'各会計、関係団体の財政状況及び健全化判断比率'!BS9)</f>
        <v>豊田ほっとかん</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12</v>
      </c>
      <c r="BF37" s="354"/>
      <c r="BG37" s="355" t="str">
        <f>IF('各会計、関係団体の財政状況及び健全化判断比率'!B36="","",'各会計、関係団体の財政状況及び健全化判断比率'!B36)</f>
        <v>都市計画事業土地区画整理特別会計</v>
      </c>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f t="shared" si="3"/>
        <v>18</v>
      </c>
      <c r="CP37" s="354"/>
      <c r="CQ37" s="355" t="str">
        <f>IF('各会計、関係団体の財政状況及び健全化判断比率'!BS10="","",'各会計、関係団体の財政状況及び健全化判断比率'!BS10)</f>
        <v>豊田加茂環境整備公社</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19</v>
      </c>
      <c r="CP38" s="354"/>
      <c r="CQ38" s="355" t="str">
        <f>IF('各会計、関係団体の財政状況及び健全化判断比率'!BS11="","",'各会計、関係団体の財政状況及び健全化判断比率'!BS11)</f>
        <v>豊田都市交通研究所</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20</v>
      </c>
      <c r="CP39" s="354"/>
      <c r="CQ39" s="355" t="str">
        <f>IF('各会計、関係団体の財政状況及び健全化判断比率'!BS12="","",'各会計、関係団体の財政状況及び健全化判断比率'!BS12)</f>
        <v>豊田市駅前開発</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21</v>
      </c>
      <c r="CP40" s="354"/>
      <c r="CQ40" s="355" t="str">
        <f>IF('各会計、関係団体の財政状況及び健全化判断比率'!BS13="","",'各会計、関係団体の財政状況及び健全化判断比率'!BS13)</f>
        <v>豊田市水道サービス協会</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22</v>
      </c>
      <c r="CP41" s="354"/>
      <c r="CQ41" s="355" t="str">
        <f>IF('各会計、関係団体の財政状況及び健全化判断比率'!BS14="","",'各会計、関係団体の財政状況及び健全化判断比率'!BS14)</f>
        <v>豊田市学校給食協会</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23</v>
      </c>
      <c r="CP42" s="354"/>
      <c r="CQ42" s="355" t="str">
        <f>IF('各会計、関係団体の財政状況及び健全化判断比率'!BS15="","",'各会計、関係団体の財政状況及び健全化判断比率'!BS15)</f>
        <v>豊田市文化振興財団</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24</v>
      </c>
      <c r="CP43" s="354"/>
      <c r="CQ43" s="355" t="str">
        <f>IF('各会計、関係団体の財政状況及び健全化判断比率'!BS16="","",'各会計、関係団体の財政状況及び健全化判断比率'!BS16)</f>
        <v>豊田市スポーツ協会</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Tw0mJObR7zKq0P/zDrFsbnX+R5506LDIHItM8G2a+/nb3B2G7F0ILKCJQA/vjZpEzykpB1mASW10GHCh99nXHQ==" saltValue="0I5yCRx7wTb97qnnrJXj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572</v>
      </c>
      <c r="D34" s="1136"/>
      <c r="E34" s="1137"/>
      <c r="F34" s="32">
        <v>12.17</v>
      </c>
      <c r="G34" s="33">
        <v>9.2200000000000006</v>
      </c>
      <c r="H34" s="33">
        <v>9.24</v>
      </c>
      <c r="I34" s="33">
        <v>9.9600000000000009</v>
      </c>
      <c r="J34" s="34">
        <v>10.119999999999999</v>
      </c>
      <c r="K34" s="22"/>
      <c r="L34" s="22"/>
      <c r="M34" s="22"/>
      <c r="N34" s="22"/>
      <c r="O34" s="22"/>
      <c r="P34" s="22"/>
    </row>
    <row r="35" spans="1:16" ht="39" customHeight="1" x14ac:dyDescent="0.2">
      <c r="A35" s="22"/>
      <c r="B35" s="35"/>
      <c r="C35" s="1132" t="s">
        <v>573</v>
      </c>
      <c r="D35" s="1132"/>
      <c r="E35" s="1133"/>
      <c r="F35" s="36">
        <v>5.54</v>
      </c>
      <c r="G35" s="37">
        <v>5.62</v>
      </c>
      <c r="H35" s="37">
        <v>5.85</v>
      </c>
      <c r="I35" s="37">
        <v>7.85</v>
      </c>
      <c r="J35" s="38">
        <v>5.74</v>
      </c>
      <c r="K35" s="22"/>
      <c r="L35" s="22"/>
      <c r="M35" s="22"/>
      <c r="N35" s="22"/>
      <c r="O35" s="22"/>
      <c r="P35" s="22"/>
    </row>
    <row r="36" spans="1:16" ht="39" customHeight="1" x14ac:dyDescent="0.2">
      <c r="A36" s="22"/>
      <c r="B36" s="35"/>
      <c r="C36" s="1132" t="s">
        <v>574</v>
      </c>
      <c r="D36" s="1132"/>
      <c r="E36" s="1133"/>
      <c r="F36" s="36">
        <v>2.88</v>
      </c>
      <c r="G36" s="37">
        <v>2.89</v>
      </c>
      <c r="H36" s="37">
        <v>3.1</v>
      </c>
      <c r="I36" s="37">
        <v>3.25</v>
      </c>
      <c r="J36" s="38">
        <v>3.26</v>
      </c>
      <c r="K36" s="22"/>
      <c r="L36" s="22"/>
      <c r="M36" s="22"/>
      <c r="N36" s="22"/>
      <c r="O36" s="22"/>
      <c r="P36" s="22"/>
    </row>
    <row r="37" spans="1:16" ht="39" customHeight="1" x14ac:dyDescent="0.2">
      <c r="A37" s="22"/>
      <c r="B37" s="35"/>
      <c r="C37" s="1132" t="s">
        <v>575</v>
      </c>
      <c r="D37" s="1132"/>
      <c r="E37" s="1133"/>
      <c r="F37" s="36">
        <v>0.53</v>
      </c>
      <c r="G37" s="37">
        <v>7.0000000000000007E-2</v>
      </c>
      <c r="H37" s="37">
        <v>0.46</v>
      </c>
      <c r="I37" s="37">
        <v>1.45</v>
      </c>
      <c r="J37" s="38">
        <v>0.52</v>
      </c>
      <c r="K37" s="22"/>
      <c r="L37" s="22"/>
      <c r="M37" s="22"/>
      <c r="N37" s="22"/>
      <c r="O37" s="22"/>
      <c r="P37" s="22"/>
    </row>
    <row r="38" spans="1:16" ht="39" customHeight="1" x14ac:dyDescent="0.2">
      <c r="A38" s="22"/>
      <c r="B38" s="35"/>
      <c r="C38" s="1132" t="s">
        <v>576</v>
      </c>
      <c r="D38" s="1132"/>
      <c r="E38" s="1133"/>
      <c r="F38" s="36">
        <v>0.63</v>
      </c>
      <c r="G38" s="37">
        <v>0.43</v>
      </c>
      <c r="H38" s="37">
        <v>0.54</v>
      </c>
      <c r="I38" s="37">
        <v>0.3</v>
      </c>
      <c r="J38" s="38">
        <v>0.48</v>
      </c>
      <c r="K38" s="22"/>
      <c r="L38" s="22"/>
      <c r="M38" s="22"/>
      <c r="N38" s="22"/>
      <c r="O38" s="22"/>
      <c r="P38" s="22"/>
    </row>
    <row r="39" spans="1:16" ht="39" customHeight="1" x14ac:dyDescent="0.2">
      <c r="A39" s="22"/>
      <c r="B39" s="35"/>
      <c r="C39" s="1132" t="s">
        <v>577</v>
      </c>
      <c r="D39" s="1132"/>
      <c r="E39" s="1133"/>
      <c r="F39" s="36">
        <v>0</v>
      </c>
      <c r="G39" s="37">
        <v>0</v>
      </c>
      <c r="H39" s="37">
        <v>0</v>
      </c>
      <c r="I39" s="37">
        <v>0.08</v>
      </c>
      <c r="J39" s="38">
        <v>0.21</v>
      </c>
      <c r="K39" s="22"/>
      <c r="L39" s="22"/>
      <c r="M39" s="22"/>
      <c r="N39" s="22"/>
      <c r="O39" s="22"/>
      <c r="P39" s="22"/>
    </row>
    <row r="40" spans="1:16" ht="39" customHeight="1" x14ac:dyDescent="0.2">
      <c r="A40" s="22"/>
      <c r="B40" s="35"/>
      <c r="C40" s="1132" t="s">
        <v>578</v>
      </c>
      <c r="D40" s="1132"/>
      <c r="E40" s="1133"/>
      <c r="F40" s="36">
        <v>0.01</v>
      </c>
      <c r="G40" s="37">
        <v>0.01</v>
      </c>
      <c r="H40" s="37">
        <v>0.01</v>
      </c>
      <c r="I40" s="37">
        <v>0.02</v>
      </c>
      <c r="J40" s="38">
        <v>0.02</v>
      </c>
      <c r="K40" s="22"/>
      <c r="L40" s="22"/>
      <c r="M40" s="22"/>
      <c r="N40" s="22"/>
      <c r="O40" s="22"/>
      <c r="P40" s="22"/>
    </row>
    <row r="41" spans="1:16" ht="39" customHeight="1" x14ac:dyDescent="0.2">
      <c r="A41" s="22"/>
      <c r="B41" s="35"/>
      <c r="C41" s="1132" t="s">
        <v>579</v>
      </c>
      <c r="D41" s="1132"/>
      <c r="E41" s="1133"/>
      <c r="F41" s="36">
        <v>0</v>
      </c>
      <c r="G41" s="37">
        <v>0.01</v>
      </c>
      <c r="H41" s="37">
        <v>0.01</v>
      </c>
      <c r="I41" s="37">
        <v>0.01</v>
      </c>
      <c r="J41" s="38">
        <v>0.01</v>
      </c>
      <c r="K41" s="22"/>
      <c r="L41" s="22"/>
      <c r="M41" s="22"/>
      <c r="N41" s="22"/>
      <c r="O41" s="22"/>
      <c r="P41" s="22"/>
    </row>
    <row r="42" spans="1:16" ht="39" customHeight="1" x14ac:dyDescent="0.2">
      <c r="A42" s="22"/>
      <c r="B42" s="39"/>
      <c r="C42" s="1132" t="s">
        <v>580</v>
      </c>
      <c r="D42" s="1132"/>
      <c r="E42" s="1133"/>
      <c r="F42" s="36" t="s">
        <v>523</v>
      </c>
      <c r="G42" s="37" t="s">
        <v>523</v>
      </c>
      <c r="H42" s="37" t="s">
        <v>523</v>
      </c>
      <c r="I42" s="37" t="s">
        <v>523</v>
      </c>
      <c r="J42" s="38" t="s">
        <v>523</v>
      </c>
      <c r="K42" s="22"/>
      <c r="L42" s="22"/>
      <c r="M42" s="22"/>
      <c r="N42" s="22"/>
      <c r="O42" s="22"/>
      <c r="P42" s="22"/>
    </row>
    <row r="43" spans="1:16" ht="39" customHeight="1" thickBot="1" x14ac:dyDescent="0.25">
      <c r="A43" s="22"/>
      <c r="B43" s="40"/>
      <c r="C43" s="1134" t="s">
        <v>581</v>
      </c>
      <c r="D43" s="1134"/>
      <c r="E43" s="1135"/>
      <c r="F43" s="41">
        <v>0</v>
      </c>
      <c r="G43" s="42">
        <v>0</v>
      </c>
      <c r="H43" s="42">
        <v>2.16</v>
      </c>
      <c r="I43" s="42">
        <v>2.39</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kzW/cBz3iqK9rXDY5eyzUS7Skev6uzuZvL/bpN4p0dxMHV9nl3I+G+YnUZyFvKz5nzKeLty9udfYAf0l+GSWg==" saltValue="1OhZcxTzVOoOpQyRBN9z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12173</v>
      </c>
      <c r="L45" s="58">
        <v>9557</v>
      </c>
      <c r="M45" s="58">
        <v>7897</v>
      </c>
      <c r="N45" s="58">
        <v>7247</v>
      </c>
      <c r="O45" s="59">
        <v>7745</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523</v>
      </c>
      <c r="L46" s="62" t="s">
        <v>523</v>
      </c>
      <c r="M46" s="62" t="s">
        <v>523</v>
      </c>
      <c r="N46" s="62" t="s">
        <v>523</v>
      </c>
      <c r="O46" s="63" t="s">
        <v>523</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523</v>
      </c>
      <c r="L47" s="62" t="s">
        <v>523</v>
      </c>
      <c r="M47" s="62" t="s">
        <v>523</v>
      </c>
      <c r="N47" s="62" t="s">
        <v>523</v>
      </c>
      <c r="O47" s="63" t="s">
        <v>523</v>
      </c>
      <c r="P47" s="46"/>
      <c r="Q47" s="46"/>
      <c r="R47" s="46"/>
      <c r="S47" s="46"/>
      <c r="T47" s="46"/>
      <c r="U47" s="46"/>
    </row>
    <row r="48" spans="1:21" ht="30.75" customHeight="1" x14ac:dyDescent="0.2">
      <c r="A48" s="46"/>
      <c r="B48" s="1163"/>
      <c r="C48" s="1164"/>
      <c r="D48" s="60"/>
      <c r="E48" s="1140" t="s">
        <v>15</v>
      </c>
      <c r="F48" s="1140"/>
      <c r="G48" s="1140"/>
      <c r="H48" s="1140"/>
      <c r="I48" s="1140"/>
      <c r="J48" s="1141"/>
      <c r="K48" s="61">
        <v>2408</v>
      </c>
      <c r="L48" s="62">
        <v>2356</v>
      </c>
      <c r="M48" s="62">
        <v>2317</v>
      </c>
      <c r="N48" s="62">
        <v>2190</v>
      </c>
      <c r="O48" s="63">
        <v>2157</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523</v>
      </c>
      <c r="L49" s="62" t="s">
        <v>523</v>
      </c>
      <c r="M49" s="62" t="s">
        <v>523</v>
      </c>
      <c r="N49" s="62" t="s">
        <v>523</v>
      </c>
      <c r="O49" s="63" t="s">
        <v>523</v>
      </c>
      <c r="P49" s="46"/>
      <c r="Q49" s="46"/>
      <c r="R49" s="46"/>
      <c r="S49" s="46"/>
      <c r="T49" s="46"/>
      <c r="U49" s="46"/>
    </row>
    <row r="50" spans="1:21" ht="30.75" customHeight="1" x14ac:dyDescent="0.2">
      <c r="A50" s="46"/>
      <c r="B50" s="1163"/>
      <c r="C50" s="1164"/>
      <c r="D50" s="60"/>
      <c r="E50" s="1140" t="s">
        <v>17</v>
      </c>
      <c r="F50" s="1140"/>
      <c r="G50" s="1140"/>
      <c r="H50" s="1140"/>
      <c r="I50" s="1140"/>
      <c r="J50" s="1141"/>
      <c r="K50" s="61">
        <v>348</v>
      </c>
      <c r="L50" s="62">
        <v>1079</v>
      </c>
      <c r="M50" s="62">
        <v>398</v>
      </c>
      <c r="N50" s="62">
        <v>398</v>
      </c>
      <c r="O50" s="63">
        <v>399</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523</v>
      </c>
      <c r="L51" s="62" t="s">
        <v>523</v>
      </c>
      <c r="M51" s="62" t="s">
        <v>523</v>
      </c>
      <c r="N51" s="62" t="s">
        <v>523</v>
      </c>
      <c r="O51" s="63" t="s">
        <v>523</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11938</v>
      </c>
      <c r="L52" s="62">
        <v>9617</v>
      </c>
      <c r="M52" s="62">
        <v>9061</v>
      </c>
      <c r="N52" s="62">
        <v>8978</v>
      </c>
      <c r="O52" s="63">
        <v>8462</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2991</v>
      </c>
      <c r="L53" s="67">
        <v>3375</v>
      </c>
      <c r="M53" s="67">
        <v>1551</v>
      </c>
      <c r="N53" s="67">
        <v>857</v>
      </c>
      <c r="O53" s="68">
        <v>1839</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3">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609</v>
      </c>
      <c r="L58" s="82" t="s">
        <v>609</v>
      </c>
      <c r="M58" s="82" t="s">
        <v>609</v>
      </c>
      <c r="N58" s="82" t="s">
        <v>609</v>
      </c>
      <c r="O58" s="83" t="s">
        <v>609</v>
      </c>
    </row>
    <row r="59" spans="1:21" ht="31.5" customHeight="1" x14ac:dyDescent="0.2">
      <c r="B59" s="1148"/>
      <c r="C59" s="1149"/>
      <c r="D59" s="1155" t="s">
        <v>28</v>
      </c>
      <c r="E59" s="1156"/>
      <c r="F59" s="1156"/>
      <c r="G59" s="1156"/>
      <c r="H59" s="1156"/>
      <c r="I59" s="1156"/>
      <c r="J59" s="1157"/>
      <c r="K59" s="84" t="s">
        <v>609</v>
      </c>
      <c r="L59" s="85" t="s">
        <v>609</v>
      </c>
      <c r="M59" s="85" t="s">
        <v>609</v>
      </c>
      <c r="N59" s="85" t="s">
        <v>609</v>
      </c>
      <c r="O59" s="86" t="s">
        <v>609</v>
      </c>
    </row>
    <row r="60" spans="1:21" ht="31.5" customHeight="1" thickBot="1" x14ac:dyDescent="0.25">
      <c r="B60" s="1150"/>
      <c r="C60" s="1151"/>
      <c r="D60" s="1158" t="s">
        <v>29</v>
      </c>
      <c r="E60" s="1159"/>
      <c r="F60" s="1159"/>
      <c r="G60" s="1159"/>
      <c r="H60" s="1159"/>
      <c r="I60" s="1159"/>
      <c r="J60" s="1160"/>
      <c r="K60" s="87" t="s">
        <v>609</v>
      </c>
      <c r="L60" s="88" t="s">
        <v>609</v>
      </c>
      <c r="M60" s="88" t="s">
        <v>609</v>
      </c>
      <c r="N60" s="88" t="s">
        <v>609</v>
      </c>
      <c r="O60" s="89" t="s">
        <v>609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p6SZNCUwohqPG7TfkPaBe2+KzjRlJ2uZxzvnjTgIgOP7mlsW2jbYpxCQsUNQQXVWv9QCyjKjvfmxqIW7icXww==" saltValue="JnM3iw1aKSkBmtLL+u36a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81" t="s">
        <v>32</v>
      </c>
      <c r="C41" s="1182"/>
      <c r="D41" s="103"/>
      <c r="E41" s="1183" t="s">
        <v>33</v>
      </c>
      <c r="F41" s="1183"/>
      <c r="G41" s="1183"/>
      <c r="H41" s="1184"/>
      <c r="I41" s="342">
        <v>50960</v>
      </c>
      <c r="J41" s="343">
        <v>51380</v>
      </c>
      <c r="K41" s="343">
        <v>51656</v>
      </c>
      <c r="L41" s="343">
        <v>51063</v>
      </c>
      <c r="M41" s="344">
        <v>47821</v>
      </c>
    </row>
    <row r="42" spans="2:13" ht="27.75" customHeight="1" x14ac:dyDescent="0.2">
      <c r="B42" s="1171"/>
      <c r="C42" s="1172"/>
      <c r="D42" s="104"/>
      <c r="E42" s="1175" t="s">
        <v>34</v>
      </c>
      <c r="F42" s="1175"/>
      <c r="G42" s="1175"/>
      <c r="H42" s="1176"/>
      <c r="I42" s="345">
        <v>7817</v>
      </c>
      <c r="J42" s="346">
        <v>8084</v>
      </c>
      <c r="K42" s="346">
        <v>7826</v>
      </c>
      <c r="L42" s="346">
        <v>8329</v>
      </c>
      <c r="M42" s="347">
        <v>7997</v>
      </c>
    </row>
    <row r="43" spans="2:13" ht="27.75" customHeight="1" x14ac:dyDescent="0.2">
      <c r="B43" s="1171"/>
      <c r="C43" s="1172"/>
      <c r="D43" s="104"/>
      <c r="E43" s="1175" t="s">
        <v>35</v>
      </c>
      <c r="F43" s="1175"/>
      <c r="G43" s="1175"/>
      <c r="H43" s="1176"/>
      <c r="I43" s="345">
        <v>26860</v>
      </c>
      <c r="J43" s="346">
        <v>24220</v>
      </c>
      <c r="K43" s="346">
        <v>23000</v>
      </c>
      <c r="L43" s="346">
        <v>21926</v>
      </c>
      <c r="M43" s="347">
        <v>20821</v>
      </c>
    </row>
    <row r="44" spans="2:13" ht="27.75" customHeight="1" x14ac:dyDescent="0.2">
      <c r="B44" s="1171"/>
      <c r="C44" s="1172"/>
      <c r="D44" s="104"/>
      <c r="E44" s="1175" t="s">
        <v>36</v>
      </c>
      <c r="F44" s="1175"/>
      <c r="G44" s="1175"/>
      <c r="H44" s="1176"/>
      <c r="I44" s="345" t="s">
        <v>523</v>
      </c>
      <c r="J44" s="346" t="s">
        <v>523</v>
      </c>
      <c r="K44" s="346" t="s">
        <v>523</v>
      </c>
      <c r="L44" s="346" t="s">
        <v>523</v>
      </c>
      <c r="M44" s="347" t="s">
        <v>523</v>
      </c>
    </row>
    <row r="45" spans="2:13" ht="27.75" customHeight="1" x14ac:dyDescent="0.2">
      <c r="B45" s="1171"/>
      <c r="C45" s="1172"/>
      <c r="D45" s="104"/>
      <c r="E45" s="1175" t="s">
        <v>37</v>
      </c>
      <c r="F45" s="1175"/>
      <c r="G45" s="1175"/>
      <c r="H45" s="1176"/>
      <c r="I45" s="345">
        <v>19690</v>
      </c>
      <c r="J45" s="346">
        <v>19265</v>
      </c>
      <c r="K45" s="346">
        <v>18264</v>
      </c>
      <c r="L45" s="346">
        <v>18353</v>
      </c>
      <c r="M45" s="347">
        <v>18308</v>
      </c>
    </row>
    <row r="46" spans="2:13" ht="27.75" customHeight="1" x14ac:dyDescent="0.2">
      <c r="B46" s="1171"/>
      <c r="C46" s="1172"/>
      <c r="D46" s="105"/>
      <c r="E46" s="1175" t="s">
        <v>38</v>
      </c>
      <c r="F46" s="1175"/>
      <c r="G46" s="1175"/>
      <c r="H46" s="1176"/>
      <c r="I46" s="345" t="s">
        <v>523</v>
      </c>
      <c r="J46" s="346" t="s">
        <v>523</v>
      </c>
      <c r="K46" s="346" t="s">
        <v>523</v>
      </c>
      <c r="L46" s="346" t="s">
        <v>523</v>
      </c>
      <c r="M46" s="347" t="s">
        <v>523</v>
      </c>
    </row>
    <row r="47" spans="2:13" ht="27.75" customHeight="1" x14ac:dyDescent="0.2">
      <c r="B47" s="1171"/>
      <c r="C47" s="1172"/>
      <c r="D47" s="106"/>
      <c r="E47" s="1185" t="s">
        <v>39</v>
      </c>
      <c r="F47" s="1186"/>
      <c r="G47" s="1186"/>
      <c r="H47" s="1187"/>
      <c r="I47" s="345" t="s">
        <v>523</v>
      </c>
      <c r="J47" s="346" t="s">
        <v>523</v>
      </c>
      <c r="K47" s="346" t="s">
        <v>523</v>
      </c>
      <c r="L47" s="346" t="s">
        <v>523</v>
      </c>
      <c r="M47" s="347" t="s">
        <v>523</v>
      </c>
    </row>
    <row r="48" spans="2:13" ht="27.75" customHeight="1" x14ac:dyDescent="0.2">
      <c r="B48" s="1171"/>
      <c r="C48" s="1172"/>
      <c r="D48" s="104"/>
      <c r="E48" s="1175" t="s">
        <v>40</v>
      </c>
      <c r="F48" s="1175"/>
      <c r="G48" s="1175"/>
      <c r="H48" s="1176"/>
      <c r="I48" s="345" t="s">
        <v>523</v>
      </c>
      <c r="J48" s="346" t="s">
        <v>523</v>
      </c>
      <c r="K48" s="346" t="s">
        <v>523</v>
      </c>
      <c r="L48" s="346" t="s">
        <v>523</v>
      </c>
      <c r="M48" s="347" t="s">
        <v>523</v>
      </c>
    </row>
    <row r="49" spans="2:13" ht="27.75" customHeight="1" x14ac:dyDescent="0.2">
      <c r="B49" s="1173"/>
      <c r="C49" s="1174"/>
      <c r="D49" s="104"/>
      <c r="E49" s="1175" t="s">
        <v>41</v>
      </c>
      <c r="F49" s="1175"/>
      <c r="G49" s="1175"/>
      <c r="H49" s="1176"/>
      <c r="I49" s="345" t="s">
        <v>523</v>
      </c>
      <c r="J49" s="346" t="s">
        <v>523</v>
      </c>
      <c r="K49" s="346" t="s">
        <v>523</v>
      </c>
      <c r="L49" s="346" t="s">
        <v>523</v>
      </c>
      <c r="M49" s="347" t="s">
        <v>523</v>
      </c>
    </row>
    <row r="50" spans="2:13" ht="27.75" customHeight="1" x14ac:dyDescent="0.2">
      <c r="B50" s="1169" t="s">
        <v>42</v>
      </c>
      <c r="C50" s="1170"/>
      <c r="D50" s="107"/>
      <c r="E50" s="1175" t="s">
        <v>43</v>
      </c>
      <c r="F50" s="1175"/>
      <c r="G50" s="1175"/>
      <c r="H50" s="1176"/>
      <c r="I50" s="345">
        <v>101893</v>
      </c>
      <c r="J50" s="346">
        <v>100897</v>
      </c>
      <c r="K50" s="346">
        <v>91303</v>
      </c>
      <c r="L50" s="346">
        <v>83236</v>
      </c>
      <c r="M50" s="347">
        <v>97315</v>
      </c>
    </row>
    <row r="51" spans="2:13" ht="27.75" customHeight="1" x14ac:dyDescent="0.2">
      <c r="B51" s="1171"/>
      <c r="C51" s="1172"/>
      <c r="D51" s="104"/>
      <c r="E51" s="1175" t="s">
        <v>44</v>
      </c>
      <c r="F51" s="1175"/>
      <c r="G51" s="1175"/>
      <c r="H51" s="1176"/>
      <c r="I51" s="345">
        <v>13086</v>
      </c>
      <c r="J51" s="346">
        <v>17023</v>
      </c>
      <c r="K51" s="346">
        <v>19760</v>
      </c>
      <c r="L51" s="346">
        <v>23889</v>
      </c>
      <c r="M51" s="347">
        <v>25746</v>
      </c>
    </row>
    <row r="52" spans="2:13" ht="27.75" customHeight="1" x14ac:dyDescent="0.2">
      <c r="B52" s="1173"/>
      <c r="C52" s="1174"/>
      <c r="D52" s="104"/>
      <c r="E52" s="1175" t="s">
        <v>45</v>
      </c>
      <c r="F52" s="1175"/>
      <c r="G52" s="1175"/>
      <c r="H52" s="1176"/>
      <c r="I52" s="345">
        <v>71757</v>
      </c>
      <c r="J52" s="346">
        <v>67286</v>
      </c>
      <c r="K52" s="346">
        <v>62197</v>
      </c>
      <c r="L52" s="346">
        <v>58622</v>
      </c>
      <c r="M52" s="347">
        <v>52388</v>
      </c>
    </row>
    <row r="53" spans="2:13" ht="27.75" customHeight="1" thickBot="1" x14ac:dyDescent="0.25">
      <c r="B53" s="1177" t="s">
        <v>46</v>
      </c>
      <c r="C53" s="1178"/>
      <c r="D53" s="108"/>
      <c r="E53" s="1179" t="s">
        <v>47</v>
      </c>
      <c r="F53" s="1179"/>
      <c r="G53" s="1179"/>
      <c r="H53" s="1180"/>
      <c r="I53" s="348">
        <v>-81410</v>
      </c>
      <c r="J53" s="349">
        <v>-82256</v>
      </c>
      <c r="K53" s="349">
        <v>-72514</v>
      </c>
      <c r="L53" s="349">
        <v>-66076</v>
      </c>
      <c r="M53" s="350">
        <v>-80503</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ENN9L9/Y6/osvluXcCFrwbHZz6Jjuonpr/77tN+kU1N92qnuTMiOVr199Ia8P5AX1dqCPOx9V4MDkGfVElduGw==" saltValue="DcERh6PeVJUo3dEmX5x+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566</v>
      </c>
      <c r="G54" s="117" t="s">
        <v>567</v>
      </c>
      <c r="H54" s="118" t="s">
        <v>568</v>
      </c>
    </row>
    <row r="55" spans="2:8" ht="52.5" customHeight="1" x14ac:dyDescent="0.2">
      <c r="B55" s="119"/>
      <c r="C55" s="1196" t="s">
        <v>50</v>
      </c>
      <c r="D55" s="1196"/>
      <c r="E55" s="1197"/>
      <c r="F55" s="120">
        <v>36400</v>
      </c>
      <c r="G55" s="120">
        <v>32100</v>
      </c>
      <c r="H55" s="121">
        <v>34900</v>
      </c>
    </row>
    <row r="56" spans="2:8" ht="52.5" customHeight="1" x14ac:dyDescent="0.2">
      <c r="B56" s="122"/>
      <c r="C56" s="1198" t="s">
        <v>51</v>
      </c>
      <c r="D56" s="1198"/>
      <c r="E56" s="1199"/>
      <c r="F56" s="123">
        <v>2157</v>
      </c>
      <c r="G56" s="123">
        <v>2159</v>
      </c>
      <c r="H56" s="124">
        <v>2160</v>
      </c>
    </row>
    <row r="57" spans="2:8" ht="53.25" customHeight="1" x14ac:dyDescent="0.2">
      <c r="B57" s="122"/>
      <c r="C57" s="1200" t="s">
        <v>52</v>
      </c>
      <c r="D57" s="1200"/>
      <c r="E57" s="1201"/>
      <c r="F57" s="125">
        <v>36442</v>
      </c>
      <c r="G57" s="125">
        <v>32795</v>
      </c>
      <c r="H57" s="126">
        <v>43273</v>
      </c>
    </row>
    <row r="58" spans="2:8" ht="45.75" customHeight="1" x14ac:dyDescent="0.2">
      <c r="B58" s="127"/>
      <c r="C58" s="1188" t="s">
        <v>610</v>
      </c>
      <c r="D58" s="1189"/>
      <c r="E58" s="1190"/>
      <c r="F58" s="128">
        <v>6000</v>
      </c>
      <c r="G58" s="128">
        <v>6000</v>
      </c>
      <c r="H58" s="129">
        <v>13600</v>
      </c>
    </row>
    <row r="59" spans="2:8" ht="45.75" customHeight="1" x14ac:dyDescent="0.2">
      <c r="B59" s="127"/>
      <c r="C59" s="1188" t="s">
        <v>611</v>
      </c>
      <c r="D59" s="1189"/>
      <c r="E59" s="1190"/>
      <c r="F59" s="128">
        <v>5546</v>
      </c>
      <c r="G59" s="128">
        <v>5547</v>
      </c>
      <c r="H59" s="129">
        <v>9548</v>
      </c>
    </row>
    <row r="60" spans="2:8" ht="45.75" customHeight="1" x14ac:dyDescent="0.2">
      <c r="B60" s="127"/>
      <c r="C60" s="1188" t="s">
        <v>612</v>
      </c>
      <c r="D60" s="1189"/>
      <c r="E60" s="1190"/>
      <c r="F60" s="128">
        <v>10800</v>
      </c>
      <c r="G60" s="128">
        <v>8400</v>
      </c>
      <c r="H60" s="129">
        <v>7900</v>
      </c>
    </row>
    <row r="61" spans="2:8" ht="45.75" customHeight="1" x14ac:dyDescent="0.2">
      <c r="B61" s="127"/>
      <c r="C61" s="1188" t="s">
        <v>613</v>
      </c>
      <c r="D61" s="1189"/>
      <c r="E61" s="1190"/>
      <c r="F61" s="128">
        <v>4900</v>
      </c>
      <c r="G61" s="128">
        <v>4800</v>
      </c>
      <c r="H61" s="129">
        <v>4300</v>
      </c>
    </row>
    <row r="62" spans="2:8" ht="45.75" customHeight="1" thickBot="1" x14ac:dyDescent="0.25">
      <c r="B62" s="130"/>
      <c r="C62" s="1191" t="s">
        <v>614</v>
      </c>
      <c r="D62" s="1192"/>
      <c r="E62" s="1193"/>
      <c r="F62" s="131">
        <v>1000</v>
      </c>
      <c r="G62" s="131">
        <v>1000</v>
      </c>
      <c r="H62" s="132">
        <v>1000</v>
      </c>
    </row>
    <row r="63" spans="2:8" ht="52.5" customHeight="1" thickBot="1" x14ac:dyDescent="0.25">
      <c r="B63" s="133"/>
      <c r="C63" s="1194" t="s">
        <v>53</v>
      </c>
      <c r="D63" s="1194"/>
      <c r="E63" s="1195"/>
      <c r="F63" s="134">
        <v>74999</v>
      </c>
      <c r="G63" s="134">
        <v>67054</v>
      </c>
      <c r="H63" s="135">
        <v>80334</v>
      </c>
    </row>
    <row r="64" spans="2:8" ht="13" x14ac:dyDescent="0.2"/>
  </sheetData>
  <sheetProtection algorithmName="SHA-512" hashValue="ObQNROnKsrjwwtM1ETX7c6FAEPzjKGE2Gzdf0KQ7+sDJp6UZy/ml/U0+v6HzCVspg5dSvPe+qI3PSmtUfRJdnw==" saltValue="MYgHhIkkCOI8xF35h40P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90161</v>
      </c>
      <c r="E3" s="154"/>
      <c r="F3" s="155">
        <v>46457</v>
      </c>
      <c r="G3" s="156"/>
      <c r="H3" s="157"/>
    </row>
    <row r="4" spans="1:8" x14ac:dyDescent="0.2">
      <c r="A4" s="158"/>
      <c r="B4" s="159"/>
      <c r="C4" s="160"/>
      <c r="D4" s="161">
        <v>67414</v>
      </c>
      <c r="E4" s="162"/>
      <c r="F4" s="163">
        <v>24020</v>
      </c>
      <c r="G4" s="164"/>
      <c r="H4" s="165"/>
    </row>
    <row r="5" spans="1:8" x14ac:dyDescent="0.2">
      <c r="A5" s="146" t="s">
        <v>556</v>
      </c>
      <c r="B5" s="151"/>
      <c r="C5" s="152"/>
      <c r="D5" s="153">
        <v>112579</v>
      </c>
      <c r="E5" s="154"/>
      <c r="F5" s="155">
        <v>51849</v>
      </c>
      <c r="G5" s="156"/>
      <c r="H5" s="157"/>
    </row>
    <row r="6" spans="1:8" x14ac:dyDescent="0.2">
      <c r="A6" s="158"/>
      <c r="B6" s="159"/>
      <c r="C6" s="160"/>
      <c r="D6" s="161">
        <v>81960</v>
      </c>
      <c r="E6" s="162"/>
      <c r="F6" s="163">
        <v>26326</v>
      </c>
      <c r="G6" s="164"/>
      <c r="H6" s="165"/>
    </row>
    <row r="7" spans="1:8" x14ac:dyDescent="0.2">
      <c r="A7" s="146" t="s">
        <v>557</v>
      </c>
      <c r="B7" s="151"/>
      <c r="C7" s="152"/>
      <c r="D7" s="153">
        <v>109142</v>
      </c>
      <c r="E7" s="154"/>
      <c r="F7" s="155">
        <v>52191</v>
      </c>
      <c r="G7" s="156"/>
      <c r="H7" s="157"/>
    </row>
    <row r="8" spans="1:8" x14ac:dyDescent="0.2">
      <c r="A8" s="158"/>
      <c r="B8" s="159"/>
      <c r="C8" s="160"/>
      <c r="D8" s="161">
        <v>83515</v>
      </c>
      <c r="E8" s="162"/>
      <c r="F8" s="163">
        <v>26807</v>
      </c>
      <c r="G8" s="164"/>
      <c r="H8" s="165"/>
    </row>
    <row r="9" spans="1:8" x14ac:dyDescent="0.2">
      <c r="A9" s="146" t="s">
        <v>558</v>
      </c>
      <c r="B9" s="151"/>
      <c r="C9" s="152"/>
      <c r="D9" s="153">
        <v>86640</v>
      </c>
      <c r="E9" s="154"/>
      <c r="F9" s="155">
        <v>48105</v>
      </c>
      <c r="G9" s="156"/>
      <c r="H9" s="157"/>
    </row>
    <row r="10" spans="1:8" x14ac:dyDescent="0.2">
      <c r="A10" s="158"/>
      <c r="B10" s="159"/>
      <c r="C10" s="160"/>
      <c r="D10" s="161">
        <v>59556</v>
      </c>
      <c r="E10" s="162"/>
      <c r="F10" s="163">
        <v>24072</v>
      </c>
      <c r="G10" s="164"/>
      <c r="H10" s="165"/>
    </row>
    <row r="11" spans="1:8" x14ac:dyDescent="0.2">
      <c r="A11" s="146" t="s">
        <v>559</v>
      </c>
      <c r="B11" s="151"/>
      <c r="C11" s="152"/>
      <c r="D11" s="153">
        <v>75326</v>
      </c>
      <c r="E11" s="154"/>
      <c r="F11" s="155">
        <v>47446</v>
      </c>
      <c r="G11" s="156"/>
      <c r="H11" s="157"/>
    </row>
    <row r="12" spans="1:8" x14ac:dyDescent="0.2">
      <c r="A12" s="158"/>
      <c r="B12" s="159"/>
      <c r="C12" s="166"/>
      <c r="D12" s="161">
        <v>47409</v>
      </c>
      <c r="E12" s="162"/>
      <c r="F12" s="163">
        <v>24371</v>
      </c>
      <c r="G12" s="164"/>
      <c r="H12" s="165"/>
    </row>
    <row r="13" spans="1:8" x14ac:dyDescent="0.2">
      <c r="A13" s="146"/>
      <c r="B13" s="151"/>
      <c r="C13" s="152"/>
      <c r="D13" s="153">
        <v>94770</v>
      </c>
      <c r="E13" s="154"/>
      <c r="F13" s="155">
        <v>49210</v>
      </c>
      <c r="G13" s="167"/>
      <c r="H13" s="157"/>
    </row>
    <row r="14" spans="1:8" x14ac:dyDescent="0.2">
      <c r="A14" s="158"/>
      <c r="B14" s="159"/>
      <c r="C14" s="160"/>
      <c r="D14" s="161">
        <v>67971</v>
      </c>
      <c r="E14" s="162"/>
      <c r="F14" s="163">
        <v>25119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5.55</v>
      </c>
      <c r="C19" s="168">
        <f>ROUND(VALUE(SUBSTITUTE(実質収支比率等に係る経年分析!G$48,"▲","-")),2)</f>
        <v>5.63</v>
      </c>
      <c r="D19" s="168">
        <f>ROUND(VALUE(SUBSTITUTE(実質収支比率等に係る経年分析!H$48,"▲","-")),2)</f>
        <v>5.87</v>
      </c>
      <c r="E19" s="168">
        <f>ROUND(VALUE(SUBSTITUTE(実質収支比率等に係る経年分析!I$48,"▲","-")),2)</f>
        <v>7.86</v>
      </c>
      <c r="F19" s="168">
        <f>ROUND(VALUE(SUBSTITUTE(実質収支比率等に係る経年分析!J$48,"▲","-")),2)</f>
        <v>5.75</v>
      </c>
    </row>
    <row r="20" spans="1:11" x14ac:dyDescent="0.2">
      <c r="A20" s="168" t="s">
        <v>57</v>
      </c>
      <c r="B20" s="168">
        <f>ROUND(VALUE(SUBSTITUTE(実質収支比率等に係る経年分析!F$47,"▲","-")),2)</f>
        <v>31.44</v>
      </c>
      <c r="C20" s="168">
        <f>ROUND(VALUE(SUBSTITUTE(実質収支比率等に係る経年分析!G$47,"▲","-")),2)</f>
        <v>28.28</v>
      </c>
      <c r="D20" s="168">
        <f>ROUND(VALUE(SUBSTITUTE(実質収支比率等に係る経年分析!H$47,"▲","-")),2)</f>
        <v>28.84</v>
      </c>
      <c r="E20" s="168">
        <f>ROUND(VALUE(SUBSTITUTE(実質収支比率等に係る経年分析!I$47,"▲","-")),2)</f>
        <v>28.26</v>
      </c>
      <c r="F20" s="168">
        <f>ROUND(VALUE(SUBSTITUTE(実質収支比率等に係る経年分析!J$47,"▲","-")),2)</f>
        <v>33.1</v>
      </c>
    </row>
    <row r="21" spans="1:11" x14ac:dyDescent="0.2">
      <c r="A21" s="168" t="s">
        <v>58</v>
      </c>
      <c r="B21" s="168">
        <f>IF(ISNUMBER(VALUE(SUBSTITUTE(実質収支比率等に係る経年分析!F$49,"▲","-"))),ROUND(VALUE(SUBSTITUTE(実質収支比率等に係る経年分析!F$49,"▲","-")),2),NA())</f>
        <v>1.45</v>
      </c>
      <c r="C21" s="168">
        <f>IF(ISNUMBER(VALUE(SUBSTITUTE(実質収支比率等に係る経年分析!G$49,"▲","-"))),ROUND(VALUE(SUBSTITUTE(実質収支比率等に係る経年分析!G$49,"▲","-")),2),NA())</f>
        <v>4.34</v>
      </c>
      <c r="D21" s="168">
        <f>IF(ISNUMBER(VALUE(SUBSTITUTE(実質収支比率等に係る経年分析!H$49,"▲","-"))),ROUND(VALUE(SUBSTITUTE(実質収支比率等に係る経年分析!H$49,"▲","-")),2),NA())</f>
        <v>-0.54</v>
      </c>
      <c r="E21" s="168">
        <f>IF(ISNUMBER(VALUE(SUBSTITUTE(実質収支比率等に係る経年分析!I$49,"▲","-"))),ROUND(VALUE(SUBSTITUTE(実質収支比率等に係る経年分析!I$49,"▲","-")),2),NA())</f>
        <v>-2.4500000000000002</v>
      </c>
      <c r="F21" s="168">
        <f>IF(ISNUMBER(VALUE(SUBSTITUTE(実質収支比率等に係る経年分析!J$49,"▲","-"))),ROUND(VALUE(SUBSTITUTE(実質収支比率等に係る経年分析!J$49,"▲","-")),2),NA())</f>
        <v>-0.03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2.16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2.39</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卸売市場特別会計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2">
      <c r="A31" s="169" t="str">
        <f>IF(連結実質赤字比率に係る赤字・黒字の構成分析!C$39="",NA(),連結実質赤字比率に係る赤字・黒字の構成分析!C$39)</f>
        <v>都市計画事業土地区画整理特別会計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0.21</v>
      </c>
    </row>
    <row r="32" spans="1:11" x14ac:dyDescent="0.2">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0.48</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0.53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7.0000000000000007E-2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0.52</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2.88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2.89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3.25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3.26</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5.54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5.62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5.85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7.85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5.74</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12.17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9.2200000000000006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9.24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9.9600000000000009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10.119999999999999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11938</v>
      </c>
      <c r="E42" s="170"/>
      <c r="F42" s="170"/>
      <c r="G42" s="170">
        <f>'実質公債費比率（分子）の構造'!L$52</f>
        <v>9617</v>
      </c>
      <c r="H42" s="170"/>
      <c r="I42" s="170"/>
      <c r="J42" s="170">
        <f>'実質公債費比率（分子）の構造'!M$52</f>
        <v>9061</v>
      </c>
      <c r="K42" s="170"/>
      <c r="L42" s="170"/>
      <c r="M42" s="170">
        <f>'実質公債費比率（分子）の構造'!N$52</f>
        <v>8978</v>
      </c>
      <c r="N42" s="170"/>
      <c r="O42" s="170"/>
      <c r="P42" s="170">
        <f>'実質公債費比率（分子）の構造'!O$52</f>
        <v>8462</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348</v>
      </c>
      <c r="C44" s="170"/>
      <c r="D44" s="170"/>
      <c r="E44" s="170">
        <f>'実質公債費比率（分子）の構造'!L$50</f>
        <v>1079</v>
      </c>
      <c r="F44" s="170"/>
      <c r="G44" s="170"/>
      <c r="H44" s="170">
        <f>'実質公債費比率（分子）の構造'!M$50</f>
        <v>398</v>
      </c>
      <c r="I44" s="170"/>
      <c r="J44" s="170"/>
      <c r="K44" s="170">
        <f>'実質公債費比率（分子）の構造'!N$50</f>
        <v>398</v>
      </c>
      <c r="L44" s="170"/>
      <c r="M44" s="170"/>
      <c r="N44" s="170">
        <f>'実質公債費比率（分子）の構造'!O$50</f>
        <v>399</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2408</v>
      </c>
      <c r="C46" s="170"/>
      <c r="D46" s="170"/>
      <c r="E46" s="170">
        <f>'実質公債費比率（分子）の構造'!L$48</f>
        <v>2356</v>
      </c>
      <c r="F46" s="170"/>
      <c r="G46" s="170"/>
      <c r="H46" s="170">
        <f>'実質公債費比率（分子）の構造'!M$48</f>
        <v>2317</v>
      </c>
      <c r="I46" s="170"/>
      <c r="J46" s="170"/>
      <c r="K46" s="170">
        <f>'実質公債費比率（分子）の構造'!N$48</f>
        <v>2190</v>
      </c>
      <c r="L46" s="170"/>
      <c r="M46" s="170"/>
      <c r="N46" s="170">
        <f>'実質公債費比率（分子）の構造'!O$48</f>
        <v>2157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12173</v>
      </c>
      <c r="C49" s="170"/>
      <c r="D49" s="170"/>
      <c r="E49" s="170">
        <f>'実質公債費比率（分子）の構造'!L$45</f>
        <v>9557</v>
      </c>
      <c r="F49" s="170"/>
      <c r="G49" s="170"/>
      <c r="H49" s="170">
        <f>'実質公債費比率（分子）の構造'!M$45</f>
        <v>7897</v>
      </c>
      <c r="I49" s="170"/>
      <c r="J49" s="170"/>
      <c r="K49" s="170">
        <f>'実質公債費比率（分子）の構造'!N$45</f>
        <v>7247</v>
      </c>
      <c r="L49" s="170"/>
      <c r="M49" s="170"/>
      <c r="N49" s="170">
        <f>'実質公債費比率（分子）の構造'!O$45</f>
        <v>7745</v>
      </c>
      <c r="O49" s="170"/>
      <c r="P49" s="170"/>
    </row>
    <row r="50" spans="1:16" x14ac:dyDescent="0.2">
      <c r="A50" s="170" t="s">
        <v>73</v>
      </c>
      <c r="B50" s="170" t="e">
        <f>NA()</f>
        <v>#N/A</v>
      </c>
      <c r="C50" s="170">
        <f>IF(ISNUMBER('実質公債費比率（分子）の構造'!K$53),'実質公債費比率（分子）の構造'!K$53,NA())</f>
        <v>2991</v>
      </c>
      <c r="D50" s="170" t="e">
        <f>NA()</f>
        <v>#N/A</v>
      </c>
      <c r="E50" s="170" t="e">
        <f>NA()</f>
        <v>#N/A</v>
      </c>
      <c r="F50" s="170">
        <f>IF(ISNUMBER('実質公債費比率（分子）の構造'!L$53),'実質公債費比率（分子）の構造'!L$53,NA())</f>
        <v>3375</v>
      </c>
      <c r="G50" s="170" t="e">
        <f>NA()</f>
        <v>#N/A</v>
      </c>
      <c r="H50" s="170" t="e">
        <f>NA()</f>
        <v>#N/A</v>
      </c>
      <c r="I50" s="170">
        <f>IF(ISNUMBER('実質公債費比率（分子）の構造'!M$53),'実質公債費比率（分子）の構造'!M$53,NA())</f>
        <v>1551</v>
      </c>
      <c r="J50" s="170" t="e">
        <f>NA()</f>
        <v>#N/A</v>
      </c>
      <c r="K50" s="170" t="e">
        <f>NA()</f>
        <v>#N/A</v>
      </c>
      <c r="L50" s="170">
        <f>IF(ISNUMBER('実質公債費比率（分子）の構造'!N$53),'実質公債費比率（分子）の構造'!N$53,NA())</f>
        <v>857</v>
      </c>
      <c r="M50" s="170" t="e">
        <f>NA()</f>
        <v>#N/A</v>
      </c>
      <c r="N50" s="170" t="e">
        <f>NA()</f>
        <v>#N/A</v>
      </c>
      <c r="O50" s="170">
        <f>IF(ISNUMBER('実質公債費比率（分子）の構造'!O$53),'実質公債費比率（分子）の構造'!O$53,NA())</f>
        <v>1839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71757</v>
      </c>
      <c r="E56" s="169"/>
      <c r="F56" s="169"/>
      <c r="G56" s="169">
        <f>'将来負担比率（分子）の構造'!J$52</f>
        <v>67286</v>
      </c>
      <c r="H56" s="169"/>
      <c r="I56" s="169"/>
      <c r="J56" s="169">
        <f>'将来負担比率（分子）の構造'!K$52</f>
        <v>62197</v>
      </c>
      <c r="K56" s="169"/>
      <c r="L56" s="169"/>
      <c r="M56" s="169">
        <f>'将来負担比率（分子）の構造'!L$52</f>
        <v>58622</v>
      </c>
      <c r="N56" s="169"/>
      <c r="O56" s="169"/>
      <c r="P56" s="169">
        <f>'将来負担比率（分子）の構造'!M$52</f>
        <v>52388</v>
      </c>
    </row>
    <row r="57" spans="1:16" x14ac:dyDescent="0.2">
      <c r="A57" s="169" t="s">
        <v>44</v>
      </c>
      <c r="B57" s="169"/>
      <c r="C57" s="169"/>
      <c r="D57" s="169">
        <f>'将来負担比率（分子）の構造'!I$51</f>
        <v>13086</v>
      </c>
      <c r="E57" s="169"/>
      <c r="F57" s="169"/>
      <c r="G57" s="169">
        <f>'将来負担比率（分子）の構造'!J$51</f>
        <v>17023</v>
      </c>
      <c r="H57" s="169"/>
      <c r="I57" s="169"/>
      <c r="J57" s="169">
        <f>'将来負担比率（分子）の構造'!K$51</f>
        <v>19760</v>
      </c>
      <c r="K57" s="169"/>
      <c r="L57" s="169"/>
      <c r="M57" s="169">
        <f>'将来負担比率（分子）の構造'!L$51</f>
        <v>23889</v>
      </c>
      <c r="N57" s="169"/>
      <c r="O57" s="169"/>
      <c r="P57" s="169">
        <f>'将来負担比率（分子）の構造'!M$51</f>
        <v>25746</v>
      </c>
    </row>
    <row r="58" spans="1:16" x14ac:dyDescent="0.2">
      <c r="A58" s="169" t="s">
        <v>43</v>
      </c>
      <c r="B58" s="169"/>
      <c r="C58" s="169"/>
      <c r="D58" s="169">
        <f>'将来負担比率（分子）の構造'!I$50</f>
        <v>101893</v>
      </c>
      <c r="E58" s="169"/>
      <c r="F58" s="169"/>
      <c r="G58" s="169">
        <f>'将来負担比率（分子）の構造'!J$50</f>
        <v>100897</v>
      </c>
      <c r="H58" s="169"/>
      <c r="I58" s="169"/>
      <c r="J58" s="169">
        <f>'将来負担比率（分子）の構造'!K$50</f>
        <v>91303</v>
      </c>
      <c r="K58" s="169"/>
      <c r="L58" s="169"/>
      <c r="M58" s="169">
        <f>'将来負担比率（分子）の構造'!L$50</f>
        <v>83236</v>
      </c>
      <c r="N58" s="169"/>
      <c r="O58" s="169"/>
      <c r="P58" s="169">
        <f>'将来負担比率（分子）の構造'!M$50</f>
        <v>97315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19690</v>
      </c>
      <c r="C62" s="169"/>
      <c r="D62" s="169"/>
      <c r="E62" s="169">
        <f>'将来負担比率（分子）の構造'!J$45</f>
        <v>19265</v>
      </c>
      <c r="F62" s="169"/>
      <c r="G62" s="169"/>
      <c r="H62" s="169">
        <f>'将来負担比率（分子）の構造'!K$45</f>
        <v>18264</v>
      </c>
      <c r="I62" s="169"/>
      <c r="J62" s="169"/>
      <c r="K62" s="169">
        <f>'将来負担比率（分子）の構造'!L$45</f>
        <v>18353</v>
      </c>
      <c r="L62" s="169"/>
      <c r="M62" s="169"/>
      <c r="N62" s="169">
        <f>'将来負担比率（分子）の構造'!M$45</f>
        <v>18308</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26860</v>
      </c>
      <c r="C64" s="169"/>
      <c r="D64" s="169"/>
      <c r="E64" s="169">
        <f>'将来負担比率（分子）の構造'!J$43</f>
        <v>24220</v>
      </c>
      <c r="F64" s="169"/>
      <c r="G64" s="169"/>
      <c r="H64" s="169">
        <f>'将来負担比率（分子）の構造'!K$43</f>
        <v>23000</v>
      </c>
      <c r="I64" s="169"/>
      <c r="J64" s="169"/>
      <c r="K64" s="169">
        <f>'将来負担比率（分子）の構造'!L$43</f>
        <v>21926</v>
      </c>
      <c r="L64" s="169"/>
      <c r="M64" s="169"/>
      <c r="N64" s="169">
        <f>'将来負担比率（分子）の構造'!M$43</f>
        <v>20821</v>
      </c>
      <c r="O64" s="169"/>
      <c r="P64" s="169"/>
    </row>
    <row r="65" spans="1:16" x14ac:dyDescent="0.2">
      <c r="A65" s="169" t="s">
        <v>34</v>
      </c>
      <c r="B65" s="169">
        <f>'将来負担比率（分子）の構造'!I$42</f>
        <v>7817</v>
      </c>
      <c r="C65" s="169"/>
      <c r="D65" s="169"/>
      <c r="E65" s="169">
        <f>'将来負担比率（分子）の構造'!J$42</f>
        <v>8084</v>
      </c>
      <c r="F65" s="169"/>
      <c r="G65" s="169"/>
      <c r="H65" s="169">
        <f>'将来負担比率（分子）の構造'!K$42</f>
        <v>7826</v>
      </c>
      <c r="I65" s="169"/>
      <c r="J65" s="169"/>
      <c r="K65" s="169">
        <f>'将来負担比率（分子）の構造'!L$42</f>
        <v>8329</v>
      </c>
      <c r="L65" s="169"/>
      <c r="M65" s="169"/>
      <c r="N65" s="169">
        <f>'将来負担比率（分子）の構造'!M$42</f>
        <v>7997</v>
      </c>
      <c r="O65" s="169"/>
      <c r="P65" s="169"/>
    </row>
    <row r="66" spans="1:16" x14ac:dyDescent="0.2">
      <c r="A66" s="169" t="s">
        <v>33</v>
      </c>
      <c r="B66" s="169">
        <f>'将来負担比率（分子）の構造'!I$41</f>
        <v>50960</v>
      </c>
      <c r="C66" s="169"/>
      <c r="D66" s="169"/>
      <c r="E66" s="169">
        <f>'将来負担比率（分子）の構造'!J$41</f>
        <v>51380</v>
      </c>
      <c r="F66" s="169"/>
      <c r="G66" s="169"/>
      <c r="H66" s="169">
        <f>'将来負担比率（分子）の構造'!K$41</f>
        <v>51656</v>
      </c>
      <c r="I66" s="169"/>
      <c r="J66" s="169"/>
      <c r="K66" s="169">
        <f>'将来負担比率（分子）の構造'!L$41</f>
        <v>51063</v>
      </c>
      <c r="L66" s="169"/>
      <c r="M66" s="169"/>
      <c r="N66" s="169">
        <f>'将来負担比率（分子）の構造'!M$41</f>
        <v>47821</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36400</v>
      </c>
      <c r="C72" s="173">
        <f>基金残高に係る経年分析!G55</f>
        <v>32100</v>
      </c>
      <c r="D72" s="173">
        <f>基金残高に係る経年分析!H55</f>
        <v>34900</v>
      </c>
    </row>
    <row r="73" spans="1:16" x14ac:dyDescent="0.2">
      <c r="A73" s="172" t="s">
        <v>80</v>
      </c>
      <c r="B73" s="173">
        <f>基金残高に係る経年分析!F56</f>
        <v>2157</v>
      </c>
      <c r="C73" s="173">
        <f>基金残高に係る経年分析!G56</f>
        <v>2159</v>
      </c>
      <c r="D73" s="173">
        <f>基金残高に係る経年分析!H56</f>
        <v>2160</v>
      </c>
    </row>
    <row r="74" spans="1:16" x14ac:dyDescent="0.2">
      <c r="A74" s="172" t="s">
        <v>81</v>
      </c>
      <c r="B74" s="173">
        <f>基金残高に係る経年分析!F57</f>
        <v>36442</v>
      </c>
      <c r="C74" s="173">
        <f>基金残高に係る経年分析!G57</f>
        <v>32795</v>
      </c>
      <c r="D74" s="173">
        <f>基金残高に係る経年分析!H57</f>
        <v>43273</v>
      </c>
    </row>
  </sheetData>
  <sheetProtection algorithmName="SHA-512" hashValue="ybTNl1jKVicC4Xe99zBPG7a1a/l5pW0Fh0Y9d57Qljl4T6Jo4sG3d79ltdR4pJaHA+2RvqEoMEbCSJrDmZp6Xw==" saltValue="mQOwaGB4P+jUDwJdMCpI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221</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222</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223</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224</v>
      </c>
      <c r="S4" s="667"/>
      <c r="T4" s="667"/>
      <c r="U4" s="667"/>
      <c r="V4" s="667"/>
      <c r="W4" s="667"/>
      <c r="X4" s="667"/>
      <c r="Y4" s="668"/>
      <c r="Z4" s="666" t="s">
        <v>225</v>
      </c>
      <c r="AA4" s="667"/>
      <c r="AB4" s="667"/>
      <c r="AC4" s="668"/>
      <c r="AD4" s="666" t="s">
        <v>226</v>
      </c>
      <c r="AE4" s="667"/>
      <c r="AF4" s="667"/>
      <c r="AG4" s="667"/>
      <c r="AH4" s="667"/>
      <c r="AI4" s="667"/>
      <c r="AJ4" s="667"/>
      <c r="AK4" s="668"/>
      <c r="AL4" s="666" t="s">
        <v>225</v>
      </c>
      <c r="AM4" s="667"/>
      <c r="AN4" s="667"/>
      <c r="AO4" s="668"/>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6" t="s">
        <v>230</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231</v>
      </c>
      <c r="C5" s="664"/>
      <c r="D5" s="664"/>
      <c r="E5" s="664"/>
      <c r="F5" s="664"/>
      <c r="G5" s="664"/>
      <c r="H5" s="664"/>
      <c r="I5" s="664"/>
      <c r="J5" s="664"/>
      <c r="K5" s="664"/>
      <c r="L5" s="664"/>
      <c r="M5" s="664"/>
      <c r="N5" s="664"/>
      <c r="O5" s="664"/>
      <c r="P5" s="664"/>
      <c r="Q5" s="665"/>
      <c r="R5" s="660">
        <v>121306134</v>
      </c>
      <c r="S5" s="661"/>
      <c r="T5" s="661"/>
      <c r="U5" s="661"/>
      <c r="V5" s="661"/>
      <c r="W5" s="661"/>
      <c r="X5" s="661"/>
      <c r="Y5" s="689"/>
      <c r="Z5" s="702">
        <v>56</v>
      </c>
      <c r="AA5" s="702"/>
      <c r="AB5" s="702"/>
      <c r="AC5" s="702"/>
      <c r="AD5" s="703">
        <v>116959555</v>
      </c>
      <c r="AE5" s="703"/>
      <c r="AF5" s="703"/>
      <c r="AG5" s="703"/>
      <c r="AH5" s="703"/>
      <c r="AI5" s="703"/>
      <c r="AJ5" s="703"/>
      <c r="AK5" s="703"/>
      <c r="AL5" s="690">
        <v>86.1</v>
      </c>
      <c r="AM5" s="672"/>
      <c r="AN5" s="672"/>
      <c r="AO5" s="691"/>
      <c r="AP5" s="663" t="s">
        <v>232</v>
      </c>
      <c r="AQ5" s="664"/>
      <c r="AR5" s="664"/>
      <c r="AS5" s="664"/>
      <c r="AT5" s="664"/>
      <c r="AU5" s="664"/>
      <c r="AV5" s="664"/>
      <c r="AW5" s="664"/>
      <c r="AX5" s="664"/>
      <c r="AY5" s="664"/>
      <c r="AZ5" s="664"/>
      <c r="BA5" s="664"/>
      <c r="BB5" s="664"/>
      <c r="BC5" s="664"/>
      <c r="BD5" s="664"/>
      <c r="BE5" s="664"/>
      <c r="BF5" s="665"/>
      <c r="BG5" s="608">
        <v>109446239</v>
      </c>
      <c r="BH5" s="609"/>
      <c r="BI5" s="609"/>
      <c r="BJ5" s="609"/>
      <c r="BK5" s="609"/>
      <c r="BL5" s="609"/>
      <c r="BM5" s="609"/>
      <c r="BN5" s="610"/>
      <c r="BO5" s="646">
        <v>90.2</v>
      </c>
      <c r="BP5" s="646"/>
      <c r="BQ5" s="646"/>
      <c r="BR5" s="646"/>
      <c r="BS5" s="647" t="s">
        <v>233</v>
      </c>
      <c r="BT5" s="647"/>
      <c r="BU5" s="647"/>
      <c r="BV5" s="647"/>
      <c r="BW5" s="647"/>
      <c r="BX5" s="647"/>
      <c r="BY5" s="647"/>
      <c r="BZ5" s="647"/>
      <c r="CA5" s="647"/>
      <c r="CB5" s="682"/>
      <c r="CD5" s="666" t="s">
        <v>227</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225</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05" t="s">
        <v>237</v>
      </c>
      <c r="C6" s="606"/>
      <c r="D6" s="606"/>
      <c r="E6" s="606"/>
      <c r="F6" s="606"/>
      <c r="G6" s="606"/>
      <c r="H6" s="606"/>
      <c r="I6" s="606"/>
      <c r="J6" s="606"/>
      <c r="K6" s="606"/>
      <c r="L6" s="606"/>
      <c r="M6" s="606"/>
      <c r="N6" s="606"/>
      <c r="O6" s="606"/>
      <c r="P6" s="606"/>
      <c r="Q6" s="607"/>
      <c r="R6" s="608">
        <v>1355693</v>
      </c>
      <c r="S6" s="609"/>
      <c r="T6" s="609"/>
      <c r="U6" s="609"/>
      <c r="V6" s="609"/>
      <c r="W6" s="609"/>
      <c r="X6" s="609"/>
      <c r="Y6" s="610"/>
      <c r="Z6" s="646">
        <v>0.6</v>
      </c>
      <c r="AA6" s="646"/>
      <c r="AB6" s="646"/>
      <c r="AC6" s="646"/>
      <c r="AD6" s="647">
        <v>1355693</v>
      </c>
      <c r="AE6" s="647"/>
      <c r="AF6" s="647"/>
      <c r="AG6" s="647"/>
      <c r="AH6" s="647"/>
      <c r="AI6" s="647"/>
      <c r="AJ6" s="647"/>
      <c r="AK6" s="647"/>
      <c r="AL6" s="611">
        <v>1</v>
      </c>
      <c r="AM6" s="612"/>
      <c r="AN6" s="612"/>
      <c r="AO6" s="648"/>
      <c r="AP6" s="605" t="s">
        <v>238</v>
      </c>
      <c r="AQ6" s="606"/>
      <c r="AR6" s="606"/>
      <c r="AS6" s="606"/>
      <c r="AT6" s="606"/>
      <c r="AU6" s="606"/>
      <c r="AV6" s="606"/>
      <c r="AW6" s="606"/>
      <c r="AX6" s="606"/>
      <c r="AY6" s="606"/>
      <c r="AZ6" s="606"/>
      <c r="BA6" s="606"/>
      <c r="BB6" s="606"/>
      <c r="BC6" s="606"/>
      <c r="BD6" s="606"/>
      <c r="BE6" s="606"/>
      <c r="BF6" s="607"/>
      <c r="BG6" s="608">
        <v>109446239</v>
      </c>
      <c r="BH6" s="609"/>
      <c r="BI6" s="609"/>
      <c r="BJ6" s="609"/>
      <c r="BK6" s="609"/>
      <c r="BL6" s="609"/>
      <c r="BM6" s="609"/>
      <c r="BN6" s="610"/>
      <c r="BO6" s="646">
        <v>90.2</v>
      </c>
      <c r="BP6" s="646"/>
      <c r="BQ6" s="646"/>
      <c r="BR6" s="646"/>
      <c r="BS6" s="647" t="s">
        <v>132</v>
      </c>
      <c r="BT6" s="647"/>
      <c r="BU6" s="647"/>
      <c r="BV6" s="647"/>
      <c r="BW6" s="647"/>
      <c r="BX6" s="647"/>
      <c r="BY6" s="647"/>
      <c r="BZ6" s="647"/>
      <c r="CA6" s="647"/>
      <c r="CB6" s="682"/>
      <c r="CD6" s="663" t="s">
        <v>239</v>
      </c>
      <c r="CE6" s="664"/>
      <c r="CF6" s="664"/>
      <c r="CG6" s="664"/>
      <c r="CH6" s="664"/>
      <c r="CI6" s="664"/>
      <c r="CJ6" s="664"/>
      <c r="CK6" s="664"/>
      <c r="CL6" s="664"/>
      <c r="CM6" s="664"/>
      <c r="CN6" s="664"/>
      <c r="CO6" s="664"/>
      <c r="CP6" s="664"/>
      <c r="CQ6" s="665"/>
      <c r="CR6" s="608">
        <v>837956</v>
      </c>
      <c r="CS6" s="609"/>
      <c r="CT6" s="609"/>
      <c r="CU6" s="609"/>
      <c r="CV6" s="609"/>
      <c r="CW6" s="609"/>
      <c r="CX6" s="609"/>
      <c r="CY6" s="610"/>
      <c r="CZ6" s="690">
        <v>0.4</v>
      </c>
      <c r="DA6" s="672"/>
      <c r="DB6" s="672"/>
      <c r="DC6" s="692"/>
      <c r="DD6" s="614" t="s">
        <v>233</v>
      </c>
      <c r="DE6" s="609"/>
      <c r="DF6" s="609"/>
      <c r="DG6" s="609"/>
      <c r="DH6" s="609"/>
      <c r="DI6" s="609"/>
      <c r="DJ6" s="609"/>
      <c r="DK6" s="609"/>
      <c r="DL6" s="609"/>
      <c r="DM6" s="609"/>
      <c r="DN6" s="609"/>
      <c r="DO6" s="609"/>
      <c r="DP6" s="610"/>
      <c r="DQ6" s="614">
        <v>837956</v>
      </c>
      <c r="DR6" s="609"/>
      <c r="DS6" s="609"/>
      <c r="DT6" s="609"/>
      <c r="DU6" s="609"/>
      <c r="DV6" s="609"/>
      <c r="DW6" s="609"/>
      <c r="DX6" s="609"/>
      <c r="DY6" s="609"/>
      <c r="DZ6" s="609"/>
      <c r="EA6" s="609"/>
      <c r="EB6" s="609"/>
      <c r="EC6" s="645"/>
    </row>
    <row r="7" spans="2:143" ht="11.25" customHeight="1" x14ac:dyDescent="0.2">
      <c r="B7" s="605" t="s">
        <v>240</v>
      </c>
      <c r="C7" s="606"/>
      <c r="D7" s="606"/>
      <c r="E7" s="606"/>
      <c r="F7" s="606"/>
      <c r="G7" s="606"/>
      <c r="H7" s="606"/>
      <c r="I7" s="606"/>
      <c r="J7" s="606"/>
      <c r="K7" s="606"/>
      <c r="L7" s="606"/>
      <c r="M7" s="606"/>
      <c r="N7" s="606"/>
      <c r="O7" s="606"/>
      <c r="P7" s="606"/>
      <c r="Q7" s="607"/>
      <c r="R7" s="608">
        <v>35994</v>
      </c>
      <c r="S7" s="609"/>
      <c r="T7" s="609"/>
      <c r="U7" s="609"/>
      <c r="V7" s="609"/>
      <c r="W7" s="609"/>
      <c r="X7" s="609"/>
      <c r="Y7" s="610"/>
      <c r="Z7" s="646">
        <v>0</v>
      </c>
      <c r="AA7" s="646"/>
      <c r="AB7" s="646"/>
      <c r="AC7" s="646"/>
      <c r="AD7" s="647">
        <v>35994</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62100139</v>
      </c>
      <c r="BH7" s="609"/>
      <c r="BI7" s="609"/>
      <c r="BJ7" s="609"/>
      <c r="BK7" s="609"/>
      <c r="BL7" s="609"/>
      <c r="BM7" s="609"/>
      <c r="BN7" s="610"/>
      <c r="BO7" s="646">
        <v>51.2</v>
      </c>
      <c r="BP7" s="646"/>
      <c r="BQ7" s="646"/>
      <c r="BR7" s="646"/>
      <c r="BS7" s="647" t="s">
        <v>132</v>
      </c>
      <c r="BT7" s="647"/>
      <c r="BU7" s="647"/>
      <c r="BV7" s="647"/>
      <c r="BW7" s="647"/>
      <c r="BX7" s="647"/>
      <c r="BY7" s="647"/>
      <c r="BZ7" s="647"/>
      <c r="CA7" s="647"/>
      <c r="CB7" s="682"/>
      <c r="CD7" s="605" t="s">
        <v>242</v>
      </c>
      <c r="CE7" s="606"/>
      <c r="CF7" s="606"/>
      <c r="CG7" s="606"/>
      <c r="CH7" s="606"/>
      <c r="CI7" s="606"/>
      <c r="CJ7" s="606"/>
      <c r="CK7" s="606"/>
      <c r="CL7" s="606"/>
      <c r="CM7" s="606"/>
      <c r="CN7" s="606"/>
      <c r="CO7" s="606"/>
      <c r="CP7" s="606"/>
      <c r="CQ7" s="607"/>
      <c r="CR7" s="608">
        <v>31723309</v>
      </c>
      <c r="CS7" s="609"/>
      <c r="CT7" s="609"/>
      <c r="CU7" s="609"/>
      <c r="CV7" s="609"/>
      <c r="CW7" s="609"/>
      <c r="CX7" s="609"/>
      <c r="CY7" s="610"/>
      <c r="CZ7" s="646">
        <v>15.9</v>
      </c>
      <c r="DA7" s="646"/>
      <c r="DB7" s="646"/>
      <c r="DC7" s="646"/>
      <c r="DD7" s="614">
        <v>2630108</v>
      </c>
      <c r="DE7" s="609"/>
      <c r="DF7" s="609"/>
      <c r="DG7" s="609"/>
      <c r="DH7" s="609"/>
      <c r="DI7" s="609"/>
      <c r="DJ7" s="609"/>
      <c r="DK7" s="609"/>
      <c r="DL7" s="609"/>
      <c r="DM7" s="609"/>
      <c r="DN7" s="609"/>
      <c r="DO7" s="609"/>
      <c r="DP7" s="610"/>
      <c r="DQ7" s="614">
        <v>28267972</v>
      </c>
      <c r="DR7" s="609"/>
      <c r="DS7" s="609"/>
      <c r="DT7" s="609"/>
      <c r="DU7" s="609"/>
      <c r="DV7" s="609"/>
      <c r="DW7" s="609"/>
      <c r="DX7" s="609"/>
      <c r="DY7" s="609"/>
      <c r="DZ7" s="609"/>
      <c r="EA7" s="609"/>
      <c r="EB7" s="609"/>
      <c r="EC7" s="645"/>
    </row>
    <row r="8" spans="2:143" ht="11.25" customHeight="1" x14ac:dyDescent="0.2">
      <c r="B8" s="605" t="s">
        <v>243</v>
      </c>
      <c r="C8" s="606"/>
      <c r="D8" s="606"/>
      <c r="E8" s="606"/>
      <c r="F8" s="606"/>
      <c r="G8" s="606"/>
      <c r="H8" s="606"/>
      <c r="I8" s="606"/>
      <c r="J8" s="606"/>
      <c r="K8" s="606"/>
      <c r="L8" s="606"/>
      <c r="M8" s="606"/>
      <c r="N8" s="606"/>
      <c r="O8" s="606"/>
      <c r="P8" s="606"/>
      <c r="Q8" s="607"/>
      <c r="R8" s="608">
        <v>630995</v>
      </c>
      <c r="S8" s="609"/>
      <c r="T8" s="609"/>
      <c r="U8" s="609"/>
      <c r="V8" s="609"/>
      <c r="W8" s="609"/>
      <c r="X8" s="609"/>
      <c r="Y8" s="610"/>
      <c r="Z8" s="646">
        <v>0.3</v>
      </c>
      <c r="AA8" s="646"/>
      <c r="AB8" s="646"/>
      <c r="AC8" s="646"/>
      <c r="AD8" s="647">
        <v>630995</v>
      </c>
      <c r="AE8" s="647"/>
      <c r="AF8" s="647"/>
      <c r="AG8" s="647"/>
      <c r="AH8" s="647"/>
      <c r="AI8" s="647"/>
      <c r="AJ8" s="647"/>
      <c r="AK8" s="647"/>
      <c r="AL8" s="611">
        <v>0.5</v>
      </c>
      <c r="AM8" s="612"/>
      <c r="AN8" s="612"/>
      <c r="AO8" s="648"/>
      <c r="AP8" s="605" t="s">
        <v>244</v>
      </c>
      <c r="AQ8" s="606"/>
      <c r="AR8" s="606"/>
      <c r="AS8" s="606"/>
      <c r="AT8" s="606"/>
      <c r="AU8" s="606"/>
      <c r="AV8" s="606"/>
      <c r="AW8" s="606"/>
      <c r="AX8" s="606"/>
      <c r="AY8" s="606"/>
      <c r="AZ8" s="606"/>
      <c r="BA8" s="606"/>
      <c r="BB8" s="606"/>
      <c r="BC8" s="606"/>
      <c r="BD8" s="606"/>
      <c r="BE8" s="606"/>
      <c r="BF8" s="607"/>
      <c r="BG8" s="608">
        <v>802419</v>
      </c>
      <c r="BH8" s="609"/>
      <c r="BI8" s="609"/>
      <c r="BJ8" s="609"/>
      <c r="BK8" s="609"/>
      <c r="BL8" s="609"/>
      <c r="BM8" s="609"/>
      <c r="BN8" s="610"/>
      <c r="BO8" s="646">
        <v>0.7</v>
      </c>
      <c r="BP8" s="646"/>
      <c r="BQ8" s="646"/>
      <c r="BR8" s="646"/>
      <c r="BS8" s="647" t="s">
        <v>132</v>
      </c>
      <c r="BT8" s="647"/>
      <c r="BU8" s="647"/>
      <c r="BV8" s="647"/>
      <c r="BW8" s="647"/>
      <c r="BX8" s="647"/>
      <c r="BY8" s="647"/>
      <c r="BZ8" s="647"/>
      <c r="CA8" s="647"/>
      <c r="CB8" s="682"/>
      <c r="CD8" s="605" t="s">
        <v>245</v>
      </c>
      <c r="CE8" s="606"/>
      <c r="CF8" s="606"/>
      <c r="CG8" s="606"/>
      <c r="CH8" s="606"/>
      <c r="CI8" s="606"/>
      <c r="CJ8" s="606"/>
      <c r="CK8" s="606"/>
      <c r="CL8" s="606"/>
      <c r="CM8" s="606"/>
      <c r="CN8" s="606"/>
      <c r="CO8" s="606"/>
      <c r="CP8" s="606"/>
      <c r="CQ8" s="607"/>
      <c r="CR8" s="608">
        <v>65018997</v>
      </c>
      <c r="CS8" s="609"/>
      <c r="CT8" s="609"/>
      <c r="CU8" s="609"/>
      <c r="CV8" s="609"/>
      <c r="CW8" s="609"/>
      <c r="CX8" s="609"/>
      <c r="CY8" s="610"/>
      <c r="CZ8" s="646">
        <v>32.5</v>
      </c>
      <c r="DA8" s="646"/>
      <c r="DB8" s="646"/>
      <c r="DC8" s="646"/>
      <c r="DD8" s="614">
        <v>1739732</v>
      </c>
      <c r="DE8" s="609"/>
      <c r="DF8" s="609"/>
      <c r="DG8" s="609"/>
      <c r="DH8" s="609"/>
      <c r="DI8" s="609"/>
      <c r="DJ8" s="609"/>
      <c r="DK8" s="609"/>
      <c r="DL8" s="609"/>
      <c r="DM8" s="609"/>
      <c r="DN8" s="609"/>
      <c r="DO8" s="609"/>
      <c r="DP8" s="610"/>
      <c r="DQ8" s="614">
        <v>36989775</v>
      </c>
      <c r="DR8" s="609"/>
      <c r="DS8" s="609"/>
      <c r="DT8" s="609"/>
      <c r="DU8" s="609"/>
      <c r="DV8" s="609"/>
      <c r="DW8" s="609"/>
      <c r="DX8" s="609"/>
      <c r="DY8" s="609"/>
      <c r="DZ8" s="609"/>
      <c r="EA8" s="609"/>
      <c r="EB8" s="609"/>
      <c r="EC8" s="645"/>
    </row>
    <row r="9" spans="2:143" ht="11.25" customHeight="1" x14ac:dyDescent="0.2">
      <c r="B9" s="605" t="s">
        <v>246</v>
      </c>
      <c r="C9" s="606"/>
      <c r="D9" s="606"/>
      <c r="E9" s="606"/>
      <c r="F9" s="606"/>
      <c r="G9" s="606"/>
      <c r="H9" s="606"/>
      <c r="I9" s="606"/>
      <c r="J9" s="606"/>
      <c r="K9" s="606"/>
      <c r="L9" s="606"/>
      <c r="M9" s="606"/>
      <c r="N9" s="606"/>
      <c r="O9" s="606"/>
      <c r="P9" s="606"/>
      <c r="Q9" s="607"/>
      <c r="R9" s="608">
        <v>433585</v>
      </c>
      <c r="S9" s="609"/>
      <c r="T9" s="609"/>
      <c r="U9" s="609"/>
      <c r="V9" s="609"/>
      <c r="W9" s="609"/>
      <c r="X9" s="609"/>
      <c r="Y9" s="610"/>
      <c r="Z9" s="646">
        <v>0.2</v>
      </c>
      <c r="AA9" s="646"/>
      <c r="AB9" s="646"/>
      <c r="AC9" s="646"/>
      <c r="AD9" s="647">
        <v>433585</v>
      </c>
      <c r="AE9" s="647"/>
      <c r="AF9" s="647"/>
      <c r="AG9" s="647"/>
      <c r="AH9" s="647"/>
      <c r="AI9" s="647"/>
      <c r="AJ9" s="647"/>
      <c r="AK9" s="647"/>
      <c r="AL9" s="611">
        <v>0.3</v>
      </c>
      <c r="AM9" s="612"/>
      <c r="AN9" s="612"/>
      <c r="AO9" s="648"/>
      <c r="AP9" s="605" t="s">
        <v>247</v>
      </c>
      <c r="AQ9" s="606"/>
      <c r="AR9" s="606"/>
      <c r="AS9" s="606"/>
      <c r="AT9" s="606"/>
      <c r="AU9" s="606"/>
      <c r="AV9" s="606"/>
      <c r="AW9" s="606"/>
      <c r="AX9" s="606"/>
      <c r="AY9" s="606"/>
      <c r="AZ9" s="606"/>
      <c r="BA9" s="606"/>
      <c r="BB9" s="606"/>
      <c r="BC9" s="606"/>
      <c r="BD9" s="606"/>
      <c r="BE9" s="606"/>
      <c r="BF9" s="607"/>
      <c r="BG9" s="608">
        <v>30684203</v>
      </c>
      <c r="BH9" s="609"/>
      <c r="BI9" s="609"/>
      <c r="BJ9" s="609"/>
      <c r="BK9" s="609"/>
      <c r="BL9" s="609"/>
      <c r="BM9" s="609"/>
      <c r="BN9" s="610"/>
      <c r="BO9" s="646">
        <v>25.3</v>
      </c>
      <c r="BP9" s="646"/>
      <c r="BQ9" s="646"/>
      <c r="BR9" s="646"/>
      <c r="BS9" s="647" t="s">
        <v>132</v>
      </c>
      <c r="BT9" s="647"/>
      <c r="BU9" s="647"/>
      <c r="BV9" s="647"/>
      <c r="BW9" s="647"/>
      <c r="BX9" s="647"/>
      <c r="BY9" s="647"/>
      <c r="BZ9" s="647"/>
      <c r="CA9" s="647"/>
      <c r="CB9" s="682"/>
      <c r="CD9" s="605" t="s">
        <v>248</v>
      </c>
      <c r="CE9" s="606"/>
      <c r="CF9" s="606"/>
      <c r="CG9" s="606"/>
      <c r="CH9" s="606"/>
      <c r="CI9" s="606"/>
      <c r="CJ9" s="606"/>
      <c r="CK9" s="606"/>
      <c r="CL9" s="606"/>
      <c r="CM9" s="606"/>
      <c r="CN9" s="606"/>
      <c r="CO9" s="606"/>
      <c r="CP9" s="606"/>
      <c r="CQ9" s="607"/>
      <c r="CR9" s="608">
        <v>22906332</v>
      </c>
      <c r="CS9" s="609"/>
      <c r="CT9" s="609"/>
      <c r="CU9" s="609"/>
      <c r="CV9" s="609"/>
      <c r="CW9" s="609"/>
      <c r="CX9" s="609"/>
      <c r="CY9" s="610"/>
      <c r="CZ9" s="646">
        <v>11.5</v>
      </c>
      <c r="DA9" s="646"/>
      <c r="DB9" s="646"/>
      <c r="DC9" s="646"/>
      <c r="DD9" s="614">
        <v>3454142</v>
      </c>
      <c r="DE9" s="609"/>
      <c r="DF9" s="609"/>
      <c r="DG9" s="609"/>
      <c r="DH9" s="609"/>
      <c r="DI9" s="609"/>
      <c r="DJ9" s="609"/>
      <c r="DK9" s="609"/>
      <c r="DL9" s="609"/>
      <c r="DM9" s="609"/>
      <c r="DN9" s="609"/>
      <c r="DO9" s="609"/>
      <c r="DP9" s="610"/>
      <c r="DQ9" s="614">
        <v>13591730</v>
      </c>
      <c r="DR9" s="609"/>
      <c r="DS9" s="609"/>
      <c r="DT9" s="609"/>
      <c r="DU9" s="609"/>
      <c r="DV9" s="609"/>
      <c r="DW9" s="609"/>
      <c r="DX9" s="609"/>
      <c r="DY9" s="609"/>
      <c r="DZ9" s="609"/>
      <c r="EA9" s="609"/>
      <c r="EB9" s="609"/>
      <c r="EC9" s="645"/>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250</v>
      </c>
      <c r="S10" s="609"/>
      <c r="T10" s="609"/>
      <c r="U10" s="609"/>
      <c r="V10" s="609"/>
      <c r="W10" s="609"/>
      <c r="X10" s="609"/>
      <c r="Y10" s="610"/>
      <c r="Z10" s="646" t="s">
        <v>132</v>
      </c>
      <c r="AA10" s="646"/>
      <c r="AB10" s="646"/>
      <c r="AC10" s="646"/>
      <c r="AD10" s="647" t="s">
        <v>250</v>
      </c>
      <c r="AE10" s="647"/>
      <c r="AF10" s="647"/>
      <c r="AG10" s="647"/>
      <c r="AH10" s="647"/>
      <c r="AI10" s="647"/>
      <c r="AJ10" s="647"/>
      <c r="AK10" s="647"/>
      <c r="AL10" s="611" t="s">
        <v>132</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1073416</v>
      </c>
      <c r="BH10" s="609"/>
      <c r="BI10" s="609"/>
      <c r="BJ10" s="609"/>
      <c r="BK10" s="609"/>
      <c r="BL10" s="609"/>
      <c r="BM10" s="609"/>
      <c r="BN10" s="610"/>
      <c r="BO10" s="646">
        <v>0.9</v>
      </c>
      <c r="BP10" s="646"/>
      <c r="BQ10" s="646"/>
      <c r="BR10" s="646"/>
      <c r="BS10" s="647" t="s">
        <v>132</v>
      </c>
      <c r="BT10" s="647"/>
      <c r="BU10" s="647"/>
      <c r="BV10" s="647"/>
      <c r="BW10" s="647"/>
      <c r="BX10" s="647"/>
      <c r="BY10" s="647"/>
      <c r="BZ10" s="647"/>
      <c r="CA10" s="647"/>
      <c r="CB10" s="682"/>
      <c r="CD10" s="605" t="s">
        <v>252</v>
      </c>
      <c r="CE10" s="606"/>
      <c r="CF10" s="606"/>
      <c r="CG10" s="606"/>
      <c r="CH10" s="606"/>
      <c r="CI10" s="606"/>
      <c r="CJ10" s="606"/>
      <c r="CK10" s="606"/>
      <c r="CL10" s="606"/>
      <c r="CM10" s="606"/>
      <c r="CN10" s="606"/>
      <c r="CO10" s="606"/>
      <c r="CP10" s="606"/>
      <c r="CQ10" s="607"/>
      <c r="CR10" s="608">
        <v>473973</v>
      </c>
      <c r="CS10" s="609"/>
      <c r="CT10" s="609"/>
      <c r="CU10" s="609"/>
      <c r="CV10" s="609"/>
      <c r="CW10" s="609"/>
      <c r="CX10" s="609"/>
      <c r="CY10" s="610"/>
      <c r="CZ10" s="646">
        <v>0.2</v>
      </c>
      <c r="DA10" s="646"/>
      <c r="DB10" s="646"/>
      <c r="DC10" s="646"/>
      <c r="DD10" s="614">
        <v>2360</v>
      </c>
      <c r="DE10" s="609"/>
      <c r="DF10" s="609"/>
      <c r="DG10" s="609"/>
      <c r="DH10" s="609"/>
      <c r="DI10" s="609"/>
      <c r="DJ10" s="609"/>
      <c r="DK10" s="609"/>
      <c r="DL10" s="609"/>
      <c r="DM10" s="609"/>
      <c r="DN10" s="609"/>
      <c r="DO10" s="609"/>
      <c r="DP10" s="610"/>
      <c r="DQ10" s="614">
        <v>457838</v>
      </c>
      <c r="DR10" s="609"/>
      <c r="DS10" s="609"/>
      <c r="DT10" s="609"/>
      <c r="DU10" s="609"/>
      <c r="DV10" s="609"/>
      <c r="DW10" s="609"/>
      <c r="DX10" s="609"/>
      <c r="DY10" s="609"/>
      <c r="DZ10" s="609"/>
      <c r="EA10" s="609"/>
      <c r="EB10" s="609"/>
      <c r="EC10" s="645"/>
    </row>
    <row r="11" spans="2:143" ht="11.25" customHeight="1" x14ac:dyDescent="0.2">
      <c r="B11" s="605" t="s">
        <v>253</v>
      </c>
      <c r="C11" s="606"/>
      <c r="D11" s="606"/>
      <c r="E11" s="606"/>
      <c r="F11" s="606"/>
      <c r="G11" s="606"/>
      <c r="H11" s="606"/>
      <c r="I11" s="606"/>
      <c r="J11" s="606"/>
      <c r="K11" s="606"/>
      <c r="L11" s="606"/>
      <c r="M11" s="606"/>
      <c r="N11" s="606"/>
      <c r="O11" s="606"/>
      <c r="P11" s="606"/>
      <c r="Q11" s="607"/>
      <c r="R11" s="608">
        <v>11229638</v>
      </c>
      <c r="S11" s="609"/>
      <c r="T11" s="609"/>
      <c r="U11" s="609"/>
      <c r="V11" s="609"/>
      <c r="W11" s="609"/>
      <c r="X11" s="609"/>
      <c r="Y11" s="610"/>
      <c r="Z11" s="611">
        <v>5.2</v>
      </c>
      <c r="AA11" s="612"/>
      <c r="AB11" s="612"/>
      <c r="AC11" s="613"/>
      <c r="AD11" s="614">
        <v>11229638</v>
      </c>
      <c r="AE11" s="609"/>
      <c r="AF11" s="609"/>
      <c r="AG11" s="609"/>
      <c r="AH11" s="609"/>
      <c r="AI11" s="609"/>
      <c r="AJ11" s="609"/>
      <c r="AK11" s="610"/>
      <c r="AL11" s="611">
        <v>8.3000000000000007</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29540101</v>
      </c>
      <c r="BH11" s="609"/>
      <c r="BI11" s="609"/>
      <c r="BJ11" s="609"/>
      <c r="BK11" s="609"/>
      <c r="BL11" s="609"/>
      <c r="BM11" s="609"/>
      <c r="BN11" s="610"/>
      <c r="BO11" s="646">
        <v>24.4</v>
      </c>
      <c r="BP11" s="646"/>
      <c r="BQ11" s="646"/>
      <c r="BR11" s="646"/>
      <c r="BS11" s="647" t="s">
        <v>132</v>
      </c>
      <c r="BT11" s="647"/>
      <c r="BU11" s="647"/>
      <c r="BV11" s="647"/>
      <c r="BW11" s="647"/>
      <c r="BX11" s="647"/>
      <c r="BY11" s="647"/>
      <c r="BZ11" s="647"/>
      <c r="CA11" s="647"/>
      <c r="CB11" s="682"/>
      <c r="CD11" s="605" t="s">
        <v>255</v>
      </c>
      <c r="CE11" s="606"/>
      <c r="CF11" s="606"/>
      <c r="CG11" s="606"/>
      <c r="CH11" s="606"/>
      <c r="CI11" s="606"/>
      <c r="CJ11" s="606"/>
      <c r="CK11" s="606"/>
      <c r="CL11" s="606"/>
      <c r="CM11" s="606"/>
      <c r="CN11" s="606"/>
      <c r="CO11" s="606"/>
      <c r="CP11" s="606"/>
      <c r="CQ11" s="607"/>
      <c r="CR11" s="608">
        <v>3031205</v>
      </c>
      <c r="CS11" s="609"/>
      <c r="CT11" s="609"/>
      <c r="CU11" s="609"/>
      <c r="CV11" s="609"/>
      <c r="CW11" s="609"/>
      <c r="CX11" s="609"/>
      <c r="CY11" s="610"/>
      <c r="CZ11" s="646">
        <v>1.5</v>
      </c>
      <c r="DA11" s="646"/>
      <c r="DB11" s="646"/>
      <c r="DC11" s="646"/>
      <c r="DD11" s="614">
        <v>1139317</v>
      </c>
      <c r="DE11" s="609"/>
      <c r="DF11" s="609"/>
      <c r="DG11" s="609"/>
      <c r="DH11" s="609"/>
      <c r="DI11" s="609"/>
      <c r="DJ11" s="609"/>
      <c r="DK11" s="609"/>
      <c r="DL11" s="609"/>
      <c r="DM11" s="609"/>
      <c r="DN11" s="609"/>
      <c r="DO11" s="609"/>
      <c r="DP11" s="610"/>
      <c r="DQ11" s="614">
        <v>2126015</v>
      </c>
      <c r="DR11" s="609"/>
      <c r="DS11" s="609"/>
      <c r="DT11" s="609"/>
      <c r="DU11" s="609"/>
      <c r="DV11" s="609"/>
      <c r="DW11" s="609"/>
      <c r="DX11" s="609"/>
      <c r="DY11" s="609"/>
      <c r="DZ11" s="609"/>
      <c r="EA11" s="609"/>
      <c r="EB11" s="609"/>
      <c r="EC11" s="645"/>
    </row>
    <row r="12" spans="2:143" ht="11.25" customHeight="1" x14ac:dyDescent="0.2">
      <c r="B12" s="605" t="s">
        <v>256</v>
      </c>
      <c r="C12" s="606"/>
      <c r="D12" s="606"/>
      <c r="E12" s="606"/>
      <c r="F12" s="606"/>
      <c r="G12" s="606"/>
      <c r="H12" s="606"/>
      <c r="I12" s="606"/>
      <c r="J12" s="606"/>
      <c r="K12" s="606"/>
      <c r="L12" s="606"/>
      <c r="M12" s="606"/>
      <c r="N12" s="606"/>
      <c r="O12" s="606"/>
      <c r="P12" s="606"/>
      <c r="Q12" s="607"/>
      <c r="R12" s="608">
        <v>366804</v>
      </c>
      <c r="S12" s="609"/>
      <c r="T12" s="609"/>
      <c r="U12" s="609"/>
      <c r="V12" s="609"/>
      <c r="W12" s="609"/>
      <c r="X12" s="609"/>
      <c r="Y12" s="610"/>
      <c r="Z12" s="646">
        <v>0.2</v>
      </c>
      <c r="AA12" s="646"/>
      <c r="AB12" s="646"/>
      <c r="AC12" s="646"/>
      <c r="AD12" s="647">
        <v>366804</v>
      </c>
      <c r="AE12" s="647"/>
      <c r="AF12" s="647"/>
      <c r="AG12" s="647"/>
      <c r="AH12" s="647"/>
      <c r="AI12" s="647"/>
      <c r="AJ12" s="647"/>
      <c r="AK12" s="647"/>
      <c r="AL12" s="611">
        <v>0.3</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43274417</v>
      </c>
      <c r="BH12" s="609"/>
      <c r="BI12" s="609"/>
      <c r="BJ12" s="609"/>
      <c r="BK12" s="609"/>
      <c r="BL12" s="609"/>
      <c r="BM12" s="609"/>
      <c r="BN12" s="610"/>
      <c r="BO12" s="646">
        <v>35.700000000000003</v>
      </c>
      <c r="BP12" s="646"/>
      <c r="BQ12" s="646"/>
      <c r="BR12" s="646"/>
      <c r="BS12" s="647" t="s">
        <v>132</v>
      </c>
      <c r="BT12" s="647"/>
      <c r="BU12" s="647"/>
      <c r="BV12" s="647"/>
      <c r="BW12" s="647"/>
      <c r="BX12" s="647"/>
      <c r="BY12" s="647"/>
      <c r="BZ12" s="647"/>
      <c r="CA12" s="647"/>
      <c r="CB12" s="682"/>
      <c r="CD12" s="605" t="s">
        <v>258</v>
      </c>
      <c r="CE12" s="606"/>
      <c r="CF12" s="606"/>
      <c r="CG12" s="606"/>
      <c r="CH12" s="606"/>
      <c r="CI12" s="606"/>
      <c r="CJ12" s="606"/>
      <c r="CK12" s="606"/>
      <c r="CL12" s="606"/>
      <c r="CM12" s="606"/>
      <c r="CN12" s="606"/>
      <c r="CO12" s="606"/>
      <c r="CP12" s="606"/>
      <c r="CQ12" s="607"/>
      <c r="CR12" s="608">
        <v>4605176</v>
      </c>
      <c r="CS12" s="609"/>
      <c r="CT12" s="609"/>
      <c r="CU12" s="609"/>
      <c r="CV12" s="609"/>
      <c r="CW12" s="609"/>
      <c r="CX12" s="609"/>
      <c r="CY12" s="610"/>
      <c r="CZ12" s="646">
        <v>2.2999999999999998</v>
      </c>
      <c r="DA12" s="646"/>
      <c r="DB12" s="646"/>
      <c r="DC12" s="646"/>
      <c r="DD12" s="614">
        <v>218666</v>
      </c>
      <c r="DE12" s="609"/>
      <c r="DF12" s="609"/>
      <c r="DG12" s="609"/>
      <c r="DH12" s="609"/>
      <c r="DI12" s="609"/>
      <c r="DJ12" s="609"/>
      <c r="DK12" s="609"/>
      <c r="DL12" s="609"/>
      <c r="DM12" s="609"/>
      <c r="DN12" s="609"/>
      <c r="DO12" s="609"/>
      <c r="DP12" s="610"/>
      <c r="DQ12" s="614">
        <v>3798373</v>
      </c>
      <c r="DR12" s="609"/>
      <c r="DS12" s="609"/>
      <c r="DT12" s="609"/>
      <c r="DU12" s="609"/>
      <c r="DV12" s="609"/>
      <c r="DW12" s="609"/>
      <c r="DX12" s="609"/>
      <c r="DY12" s="609"/>
      <c r="DZ12" s="609"/>
      <c r="EA12" s="609"/>
      <c r="EB12" s="609"/>
      <c r="EC12" s="645"/>
    </row>
    <row r="13" spans="2:143" ht="11.25" customHeight="1" x14ac:dyDescent="0.2">
      <c r="B13" s="605" t="s">
        <v>259</v>
      </c>
      <c r="C13" s="606"/>
      <c r="D13" s="606"/>
      <c r="E13" s="606"/>
      <c r="F13" s="606"/>
      <c r="G13" s="606"/>
      <c r="H13" s="606"/>
      <c r="I13" s="606"/>
      <c r="J13" s="606"/>
      <c r="K13" s="606"/>
      <c r="L13" s="606"/>
      <c r="M13" s="606"/>
      <c r="N13" s="606"/>
      <c r="O13" s="606"/>
      <c r="P13" s="606"/>
      <c r="Q13" s="607"/>
      <c r="R13" s="608" t="s">
        <v>132</v>
      </c>
      <c r="S13" s="609"/>
      <c r="T13" s="609"/>
      <c r="U13" s="609"/>
      <c r="V13" s="609"/>
      <c r="W13" s="609"/>
      <c r="X13" s="609"/>
      <c r="Y13" s="610"/>
      <c r="Z13" s="646" t="s">
        <v>132</v>
      </c>
      <c r="AA13" s="646"/>
      <c r="AB13" s="646"/>
      <c r="AC13" s="646"/>
      <c r="AD13" s="647" t="s">
        <v>132</v>
      </c>
      <c r="AE13" s="647"/>
      <c r="AF13" s="647"/>
      <c r="AG13" s="647"/>
      <c r="AH13" s="647"/>
      <c r="AI13" s="647"/>
      <c r="AJ13" s="647"/>
      <c r="AK13" s="647"/>
      <c r="AL13" s="611" t="s">
        <v>132</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43035131</v>
      </c>
      <c r="BH13" s="609"/>
      <c r="BI13" s="609"/>
      <c r="BJ13" s="609"/>
      <c r="BK13" s="609"/>
      <c r="BL13" s="609"/>
      <c r="BM13" s="609"/>
      <c r="BN13" s="610"/>
      <c r="BO13" s="646">
        <v>35.5</v>
      </c>
      <c r="BP13" s="646"/>
      <c r="BQ13" s="646"/>
      <c r="BR13" s="646"/>
      <c r="BS13" s="647" t="s">
        <v>132</v>
      </c>
      <c r="BT13" s="647"/>
      <c r="BU13" s="647"/>
      <c r="BV13" s="647"/>
      <c r="BW13" s="647"/>
      <c r="BX13" s="647"/>
      <c r="BY13" s="647"/>
      <c r="BZ13" s="647"/>
      <c r="CA13" s="647"/>
      <c r="CB13" s="682"/>
      <c r="CD13" s="605" t="s">
        <v>261</v>
      </c>
      <c r="CE13" s="606"/>
      <c r="CF13" s="606"/>
      <c r="CG13" s="606"/>
      <c r="CH13" s="606"/>
      <c r="CI13" s="606"/>
      <c r="CJ13" s="606"/>
      <c r="CK13" s="606"/>
      <c r="CL13" s="606"/>
      <c r="CM13" s="606"/>
      <c r="CN13" s="606"/>
      <c r="CO13" s="606"/>
      <c r="CP13" s="606"/>
      <c r="CQ13" s="607"/>
      <c r="CR13" s="608">
        <v>22839510</v>
      </c>
      <c r="CS13" s="609"/>
      <c r="CT13" s="609"/>
      <c r="CU13" s="609"/>
      <c r="CV13" s="609"/>
      <c r="CW13" s="609"/>
      <c r="CX13" s="609"/>
      <c r="CY13" s="610"/>
      <c r="CZ13" s="646">
        <v>11.4</v>
      </c>
      <c r="DA13" s="646"/>
      <c r="DB13" s="646"/>
      <c r="DC13" s="646"/>
      <c r="DD13" s="614">
        <v>13073830</v>
      </c>
      <c r="DE13" s="609"/>
      <c r="DF13" s="609"/>
      <c r="DG13" s="609"/>
      <c r="DH13" s="609"/>
      <c r="DI13" s="609"/>
      <c r="DJ13" s="609"/>
      <c r="DK13" s="609"/>
      <c r="DL13" s="609"/>
      <c r="DM13" s="609"/>
      <c r="DN13" s="609"/>
      <c r="DO13" s="609"/>
      <c r="DP13" s="610"/>
      <c r="DQ13" s="614">
        <v>15721204</v>
      </c>
      <c r="DR13" s="609"/>
      <c r="DS13" s="609"/>
      <c r="DT13" s="609"/>
      <c r="DU13" s="609"/>
      <c r="DV13" s="609"/>
      <c r="DW13" s="609"/>
      <c r="DX13" s="609"/>
      <c r="DY13" s="609"/>
      <c r="DZ13" s="609"/>
      <c r="EA13" s="609"/>
      <c r="EB13" s="609"/>
      <c r="EC13" s="645"/>
    </row>
    <row r="14" spans="2:143" ht="11.25" customHeight="1" x14ac:dyDescent="0.2">
      <c r="B14" s="605" t="s">
        <v>262</v>
      </c>
      <c r="C14" s="606"/>
      <c r="D14" s="606"/>
      <c r="E14" s="606"/>
      <c r="F14" s="606"/>
      <c r="G14" s="606"/>
      <c r="H14" s="606"/>
      <c r="I14" s="606"/>
      <c r="J14" s="606"/>
      <c r="K14" s="606"/>
      <c r="L14" s="606"/>
      <c r="M14" s="606"/>
      <c r="N14" s="606"/>
      <c r="O14" s="606"/>
      <c r="P14" s="606"/>
      <c r="Q14" s="607"/>
      <c r="R14" s="608">
        <v>17</v>
      </c>
      <c r="S14" s="609"/>
      <c r="T14" s="609"/>
      <c r="U14" s="609"/>
      <c r="V14" s="609"/>
      <c r="W14" s="609"/>
      <c r="X14" s="609"/>
      <c r="Y14" s="610"/>
      <c r="Z14" s="646">
        <v>0</v>
      </c>
      <c r="AA14" s="646"/>
      <c r="AB14" s="646"/>
      <c r="AC14" s="646"/>
      <c r="AD14" s="647">
        <v>17</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1080980</v>
      </c>
      <c r="BH14" s="609"/>
      <c r="BI14" s="609"/>
      <c r="BJ14" s="609"/>
      <c r="BK14" s="609"/>
      <c r="BL14" s="609"/>
      <c r="BM14" s="609"/>
      <c r="BN14" s="610"/>
      <c r="BO14" s="646">
        <v>0.9</v>
      </c>
      <c r="BP14" s="646"/>
      <c r="BQ14" s="646"/>
      <c r="BR14" s="646"/>
      <c r="BS14" s="647" t="s">
        <v>132</v>
      </c>
      <c r="BT14" s="647"/>
      <c r="BU14" s="647"/>
      <c r="BV14" s="647"/>
      <c r="BW14" s="647"/>
      <c r="BX14" s="647"/>
      <c r="BY14" s="647"/>
      <c r="BZ14" s="647"/>
      <c r="CA14" s="647"/>
      <c r="CB14" s="682"/>
      <c r="CD14" s="605" t="s">
        <v>264</v>
      </c>
      <c r="CE14" s="606"/>
      <c r="CF14" s="606"/>
      <c r="CG14" s="606"/>
      <c r="CH14" s="606"/>
      <c r="CI14" s="606"/>
      <c r="CJ14" s="606"/>
      <c r="CK14" s="606"/>
      <c r="CL14" s="606"/>
      <c r="CM14" s="606"/>
      <c r="CN14" s="606"/>
      <c r="CO14" s="606"/>
      <c r="CP14" s="606"/>
      <c r="CQ14" s="607"/>
      <c r="CR14" s="608">
        <v>6927966</v>
      </c>
      <c r="CS14" s="609"/>
      <c r="CT14" s="609"/>
      <c r="CU14" s="609"/>
      <c r="CV14" s="609"/>
      <c r="CW14" s="609"/>
      <c r="CX14" s="609"/>
      <c r="CY14" s="610"/>
      <c r="CZ14" s="646">
        <v>3.5</v>
      </c>
      <c r="DA14" s="646"/>
      <c r="DB14" s="646"/>
      <c r="DC14" s="646"/>
      <c r="DD14" s="614">
        <v>692756</v>
      </c>
      <c r="DE14" s="609"/>
      <c r="DF14" s="609"/>
      <c r="DG14" s="609"/>
      <c r="DH14" s="609"/>
      <c r="DI14" s="609"/>
      <c r="DJ14" s="609"/>
      <c r="DK14" s="609"/>
      <c r="DL14" s="609"/>
      <c r="DM14" s="609"/>
      <c r="DN14" s="609"/>
      <c r="DO14" s="609"/>
      <c r="DP14" s="610"/>
      <c r="DQ14" s="614">
        <v>6754409</v>
      </c>
      <c r="DR14" s="609"/>
      <c r="DS14" s="609"/>
      <c r="DT14" s="609"/>
      <c r="DU14" s="609"/>
      <c r="DV14" s="609"/>
      <c r="DW14" s="609"/>
      <c r="DX14" s="609"/>
      <c r="DY14" s="609"/>
      <c r="DZ14" s="609"/>
      <c r="EA14" s="609"/>
      <c r="EB14" s="609"/>
      <c r="EC14" s="645"/>
    </row>
    <row r="15" spans="2:143" ht="11.25" customHeight="1" x14ac:dyDescent="0.2">
      <c r="B15" s="605" t="s">
        <v>265</v>
      </c>
      <c r="C15" s="606"/>
      <c r="D15" s="606"/>
      <c r="E15" s="606"/>
      <c r="F15" s="606"/>
      <c r="G15" s="606"/>
      <c r="H15" s="606"/>
      <c r="I15" s="606"/>
      <c r="J15" s="606"/>
      <c r="K15" s="606"/>
      <c r="L15" s="606"/>
      <c r="M15" s="606"/>
      <c r="N15" s="606"/>
      <c r="O15" s="606"/>
      <c r="P15" s="606"/>
      <c r="Q15" s="607"/>
      <c r="R15" s="608" t="s">
        <v>132</v>
      </c>
      <c r="S15" s="609"/>
      <c r="T15" s="609"/>
      <c r="U15" s="609"/>
      <c r="V15" s="609"/>
      <c r="W15" s="609"/>
      <c r="X15" s="609"/>
      <c r="Y15" s="610"/>
      <c r="Z15" s="646" t="s">
        <v>132</v>
      </c>
      <c r="AA15" s="646"/>
      <c r="AB15" s="646"/>
      <c r="AC15" s="646"/>
      <c r="AD15" s="647" t="s">
        <v>132</v>
      </c>
      <c r="AE15" s="647"/>
      <c r="AF15" s="647"/>
      <c r="AG15" s="647"/>
      <c r="AH15" s="647"/>
      <c r="AI15" s="647"/>
      <c r="AJ15" s="647"/>
      <c r="AK15" s="647"/>
      <c r="AL15" s="611" t="s">
        <v>132</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2990058</v>
      </c>
      <c r="BH15" s="609"/>
      <c r="BI15" s="609"/>
      <c r="BJ15" s="609"/>
      <c r="BK15" s="609"/>
      <c r="BL15" s="609"/>
      <c r="BM15" s="609"/>
      <c r="BN15" s="610"/>
      <c r="BO15" s="646">
        <v>2.5</v>
      </c>
      <c r="BP15" s="646"/>
      <c r="BQ15" s="646"/>
      <c r="BR15" s="646"/>
      <c r="BS15" s="647" t="s">
        <v>250</v>
      </c>
      <c r="BT15" s="647"/>
      <c r="BU15" s="647"/>
      <c r="BV15" s="647"/>
      <c r="BW15" s="647"/>
      <c r="BX15" s="647"/>
      <c r="BY15" s="647"/>
      <c r="BZ15" s="647"/>
      <c r="CA15" s="647"/>
      <c r="CB15" s="682"/>
      <c r="CD15" s="605" t="s">
        <v>267</v>
      </c>
      <c r="CE15" s="606"/>
      <c r="CF15" s="606"/>
      <c r="CG15" s="606"/>
      <c r="CH15" s="606"/>
      <c r="CI15" s="606"/>
      <c r="CJ15" s="606"/>
      <c r="CK15" s="606"/>
      <c r="CL15" s="606"/>
      <c r="CM15" s="606"/>
      <c r="CN15" s="606"/>
      <c r="CO15" s="606"/>
      <c r="CP15" s="606"/>
      <c r="CQ15" s="607"/>
      <c r="CR15" s="608">
        <v>33387606</v>
      </c>
      <c r="CS15" s="609"/>
      <c r="CT15" s="609"/>
      <c r="CU15" s="609"/>
      <c r="CV15" s="609"/>
      <c r="CW15" s="609"/>
      <c r="CX15" s="609"/>
      <c r="CY15" s="610"/>
      <c r="CZ15" s="646">
        <v>16.7</v>
      </c>
      <c r="DA15" s="646"/>
      <c r="DB15" s="646"/>
      <c r="DC15" s="646"/>
      <c r="DD15" s="614">
        <v>8492509</v>
      </c>
      <c r="DE15" s="609"/>
      <c r="DF15" s="609"/>
      <c r="DG15" s="609"/>
      <c r="DH15" s="609"/>
      <c r="DI15" s="609"/>
      <c r="DJ15" s="609"/>
      <c r="DK15" s="609"/>
      <c r="DL15" s="609"/>
      <c r="DM15" s="609"/>
      <c r="DN15" s="609"/>
      <c r="DO15" s="609"/>
      <c r="DP15" s="610"/>
      <c r="DQ15" s="614">
        <v>22978738</v>
      </c>
      <c r="DR15" s="609"/>
      <c r="DS15" s="609"/>
      <c r="DT15" s="609"/>
      <c r="DU15" s="609"/>
      <c r="DV15" s="609"/>
      <c r="DW15" s="609"/>
      <c r="DX15" s="609"/>
      <c r="DY15" s="609"/>
      <c r="DZ15" s="609"/>
      <c r="EA15" s="609"/>
      <c r="EB15" s="609"/>
      <c r="EC15" s="645"/>
    </row>
    <row r="16" spans="2:143" ht="11.25" customHeight="1" x14ac:dyDescent="0.2">
      <c r="B16" s="605" t="s">
        <v>268</v>
      </c>
      <c r="C16" s="606"/>
      <c r="D16" s="606"/>
      <c r="E16" s="606"/>
      <c r="F16" s="606"/>
      <c r="G16" s="606"/>
      <c r="H16" s="606"/>
      <c r="I16" s="606"/>
      <c r="J16" s="606"/>
      <c r="K16" s="606"/>
      <c r="L16" s="606"/>
      <c r="M16" s="606"/>
      <c r="N16" s="606"/>
      <c r="O16" s="606"/>
      <c r="P16" s="606"/>
      <c r="Q16" s="607"/>
      <c r="R16" s="608">
        <v>281120</v>
      </c>
      <c r="S16" s="609"/>
      <c r="T16" s="609"/>
      <c r="U16" s="609"/>
      <c r="V16" s="609"/>
      <c r="W16" s="609"/>
      <c r="X16" s="609"/>
      <c r="Y16" s="610"/>
      <c r="Z16" s="646">
        <v>0.1</v>
      </c>
      <c r="AA16" s="646"/>
      <c r="AB16" s="646"/>
      <c r="AC16" s="646"/>
      <c r="AD16" s="647">
        <v>281120</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v>645</v>
      </c>
      <c r="BH16" s="609"/>
      <c r="BI16" s="609"/>
      <c r="BJ16" s="609"/>
      <c r="BK16" s="609"/>
      <c r="BL16" s="609"/>
      <c r="BM16" s="609"/>
      <c r="BN16" s="610"/>
      <c r="BO16" s="646">
        <v>0</v>
      </c>
      <c r="BP16" s="646"/>
      <c r="BQ16" s="646"/>
      <c r="BR16" s="646"/>
      <c r="BS16" s="647" t="s">
        <v>250</v>
      </c>
      <c r="BT16" s="647"/>
      <c r="BU16" s="647"/>
      <c r="BV16" s="647"/>
      <c r="BW16" s="647"/>
      <c r="BX16" s="647"/>
      <c r="BY16" s="647"/>
      <c r="BZ16" s="647"/>
      <c r="CA16" s="647"/>
      <c r="CB16" s="682"/>
      <c r="CD16" s="605" t="s">
        <v>270</v>
      </c>
      <c r="CE16" s="606"/>
      <c r="CF16" s="606"/>
      <c r="CG16" s="606"/>
      <c r="CH16" s="606"/>
      <c r="CI16" s="606"/>
      <c r="CJ16" s="606"/>
      <c r="CK16" s="606"/>
      <c r="CL16" s="606"/>
      <c r="CM16" s="606"/>
      <c r="CN16" s="606"/>
      <c r="CO16" s="606"/>
      <c r="CP16" s="606"/>
      <c r="CQ16" s="607"/>
      <c r="CR16" s="608">
        <v>352605</v>
      </c>
      <c r="CS16" s="609"/>
      <c r="CT16" s="609"/>
      <c r="CU16" s="609"/>
      <c r="CV16" s="609"/>
      <c r="CW16" s="609"/>
      <c r="CX16" s="609"/>
      <c r="CY16" s="610"/>
      <c r="CZ16" s="646">
        <v>0.2</v>
      </c>
      <c r="DA16" s="646"/>
      <c r="DB16" s="646"/>
      <c r="DC16" s="646"/>
      <c r="DD16" s="614" t="s">
        <v>250</v>
      </c>
      <c r="DE16" s="609"/>
      <c r="DF16" s="609"/>
      <c r="DG16" s="609"/>
      <c r="DH16" s="609"/>
      <c r="DI16" s="609"/>
      <c r="DJ16" s="609"/>
      <c r="DK16" s="609"/>
      <c r="DL16" s="609"/>
      <c r="DM16" s="609"/>
      <c r="DN16" s="609"/>
      <c r="DO16" s="609"/>
      <c r="DP16" s="610"/>
      <c r="DQ16" s="614">
        <v>350575</v>
      </c>
      <c r="DR16" s="609"/>
      <c r="DS16" s="609"/>
      <c r="DT16" s="609"/>
      <c r="DU16" s="609"/>
      <c r="DV16" s="609"/>
      <c r="DW16" s="609"/>
      <c r="DX16" s="609"/>
      <c r="DY16" s="609"/>
      <c r="DZ16" s="609"/>
      <c r="EA16" s="609"/>
      <c r="EB16" s="609"/>
      <c r="EC16" s="645"/>
    </row>
    <row r="17" spans="2:133" ht="11.25" customHeight="1" x14ac:dyDescent="0.2">
      <c r="B17" s="605" t="s">
        <v>271</v>
      </c>
      <c r="C17" s="606"/>
      <c r="D17" s="606"/>
      <c r="E17" s="606"/>
      <c r="F17" s="606"/>
      <c r="G17" s="606"/>
      <c r="H17" s="606"/>
      <c r="I17" s="606"/>
      <c r="J17" s="606"/>
      <c r="K17" s="606"/>
      <c r="L17" s="606"/>
      <c r="M17" s="606"/>
      <c r="N17" s="606"/>
      <c r="O17" s="606"/>
      <c r="P17" s="606"/>
      <c r="Q17" s="607"/>
      <c r="R17" s="608">
        <v>3090777</v>
      </c>
      <c r="S17" s="609"/>
      <c r="T17" s="609"/>
      <c r="U17" s="609"/>
      <c r="V17" s="609"/>
      <c r="W17" s="609"/>
      <c r="X17" s="609"/>
      <c r="Y17" s="610"/>
      <c r="Z17" s="646">
        <v>1.4</v>
      </c>
      <c r="AA17" s="646"/>
      <c r="AB17" s="646"/>
      <c r="AC17" s="646"/>
      <c r="AD17" s="647">
        <v>3090777</v>
      </c>
      <c r="AE17" s="647"/>
      <c r="AF17" s="647"/>
      <c r="AG17" s="647"/>
      <c r="AH17" s="647"/>
      <c r="AI17" s="647"/>
      <c r="AJ17" s="647"/>
      <c r="AK17" s="647"/>
      <c r="AL17" s="611">
        <v>2.2999999999999998</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132</v>
      </c>
      <c r="BH17" s="609"/>
      <c r="BI17" s="609"/>
      <c r="BJ17" s="609"/>
      <c r="BK17" s="609"/>
      <c r="BL17" s="609"/>
      <c r="BM17" s="609"/>
      <c r="BN17" s="610"/>
      <c r="BO17" s="646" t="s">
        <v>250</v>
      </c>
      <c r="BP17" s="646"/>
      <c r="BQ17" s="646"/>
      <c r="BR17" s="646"/>
      <c r="BS17" s="647" t="s">
        <v>132</v>
      </c>
      <c r="BT17" s="647"/>
      <c r="BU17" s="647"/>
      <c r="BV17" s="647"/>
      <c r="BW17" s="647"/>
      <c r="BX17" s="647"/>
      <c r="BY17" s="647"/>
      <c r="BZ17" s="647"/>
      <c r="CA17" s="647"/>
      <c r="CB17" s="682"/>
      <c r="CD17" s="605" t="s">
        <v>273</v>
      </c>
      <c r="CE17" s="606"/>
      <c r="CF17" s="606"/>
      <c r="CG17" s="606"/>
      <c r="CH17" s="606"/>
      <c r="CI17" s="606"/>
      <c r="CJ17" s="606"/>
      <c r="CK17" s="606"/>
      <c r="CL17" s="606"/>
      <c r="CM17" s="606"/>
      <c r="CN17" s="606"/>
      <c r="CO17" s="606"/>
      <c r="CP17" s="606"/>
      <c r="CQ17" s="607"/>
      <c r="CR17" s="608">
        <v>7777800</v>
      </c>
      <c r="CS17" s="609"/>
      <c r="CT17" s="609"/>
      <c r="CU17" s="609"/>
      <c r="CV17" s="609"/>
      <c r="CW17" s="609"/>
      <c r="CX17" s="609"/>
      <c r="CY17" s="610"/>
      <c r="CZ17" s="646">
        <v>3.9</v>
      </c>
      <c r="DA17" s="646"/>
      <c r="DB17" s="646"/>
      <c r="DC17" s="646"/>
      <c r="DD17" s="614" t="s">
        <v>250</v>
      </c>
      <c r="DE17" s="609"/>
      <c r="DF17" s="609"/>
      <c r="DG17" s="609"/>
      <c r="DH17" s="609"/>
      <c r="DI17" s="609"/>
      <c r="DJ17" s="609"/>
      <c r="DK17" s="609"/>
      <c r="DL17" s="609"/>
      <c r="DM17" s="609"/>
      <c r="DN17" s="609"/>
      <c r="DO17" s="609"/>
      <c r="DP17" s="610"/>
      <c r="DQ17" s="614">
        <v>7597398</v>
      </c>
      <c r="DR17" s="609"/>
      <c r="DS17" s="609"/>
      <c r="DT17" s="609"/>
      <c r="DU17" s="609"/>
      <c r="DV17" s="609"/>
      <c r="DW17" s="609"/>
      <c r="DX17" s="609"/>
      <c r="DY17" s="609"/>
      <c r="DZ17" s="609"/>
      <c r="EA17" s="609"/>
      <c r="EB17" s="609"/>
      <c r="EC17" s="645"/>
    </row>
    <row r="18" spans="2:133" ht="11.25" customHeight="1" x14ac:dyDescent="0.2">
      <c r="B18" s="605" t="s">
        <v>274</v>
      </c>
      <c r="C18" s="606"/>
      <c r="D18" s="606"/>
      <c r="E18" s="606"/>
      <c r="F18" s="606"/>
      <c r="G18" s="606"/>
      <c r="H18" s="606"/>
      <c r="I18" s="606"/>
      <c r="J18" s="606"/>
      <c r="K18" s="606"/>
      <c r="L18" s="606"/>
      <c r="M18" s="606"/>
      <c r="N18" s="606"/>
      <c r="O18" s="606"/>
      <c r="P18" s="606"/>
      <c r="Q18" s="607"/>
      <c r="R18" s="608">
        <v>563678</v>
      </c>
      <c r="S18" s="609"/>
      <c r="T18" s="609"/>
      <c r="U18" s="609"/>
      <c r="V18" s="609"/>
      <c r="W18" s="609"/>
      <c r="X18" s="609"/>
      <c r="Y18" s="610"/>
      <c r="Z18" s="646">
        <v>0.3</v>
      </c>
      <c r="AA18" s="646"/>
      <c r="AB18" s="646"/>
      <c r="AC18" s="646"/>
      <c r="AD18" s="647">
        <v>563678</v>
      </c>
      <c r="AE18" s="647"/>
      <c r="AF18" s="647"/>
      <c r="AG18" s="647"/>
      <c r="AH18" s="647"/>
      <c r="AI18" s="647"/>
      <c r="AJ18" s="647"/>
      <c r="AK18" s="647"/>
      <c r="AL18" s="611">
        <v>0.4</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250</v>
      </c>
      <c r="BH18" s="609"/>
      <c r="BI18" s="609"/>
      <c r="BJ18" s="609"/>
      <c r="BK18" s="609"/>
      <c r="BL18" s="609"/>
      <c r="BM18" s="609"/>
      <c r="BN18" s="610"/>
      <c r="BO18" s="646" t="s">
        <v>132</v>
      </c>
      <c r="BP18" s="646"/>
      <c r="BQ18" s="646"/>
      <c r="BR18" s="646"/>
      <c r="BS18" s="647" t="s">
        <v>132</v>
      </c>
      <c r="BT18" s="647"/>
      <c r="BU18" s="647"/>
      <c r="BV18" s="647"/>
      <c r="BW18" s="647"/>
      <c r="BX18" s="647"/>
      <c r="BY18" s="647"/>
      <c r="BZ18" s="647"/>
      <c r="CA18" s="647"/>
      <c r="CB18" s="682"/>
      <c r="CD18" s="605" t="s">
        <v>276</v>
      </c>
      <c r="CE18" s="606"/>
      <c r="CF18" s="606"/>
      <c r="CG18" s="606"/>
      <c r="CH18" s="606"/>
      <c r="CI18" s="606"/>
      <c r="CJ18" s="606"/>
      <c r="CK18" s="606"/>
      <c r="CL18" s="606"/>
      <c r="CM18" s="606"/>
      <c r="CN18" s="606"/>
      <c r="CO18" s="606"/>
      <c r="CP18" s="606"/>
      <c r="CQ18" s="607"/>
      <c r="CR18" s="608" t="s">
        <v>250</v>
      </c>
      <c r="CS18" s="609"/>
      <c r="CT18" s="609"/>
      <c r="CU18" s="609"/>
      <c r="CV18" s="609"/>
      <c r="CW18" s="609"/>
      <c r="CX18" s="609"/>
      <c r="CY18" s="610"/>
      <c r="CZ18" s="646" t="s">
        <v>132</v>
      </c>
      <c r="DA18" s="646"/>
      <c r="DB18" s="646"/>
      <c r="DC18" s="646"/>
      <c r="DD18" s="614" t="s">
        <v>233</v>
      </c>
      <c r="DE18" s="609"/>
      <c r="DF18" s="609"/>
      <c r="DG18" s="609"/>
      <c r="DH18" s="609"/>
      <c r="DI18" s="609"/>
      <c r="DJ18" s="609"/>
      <c r="DK18" s="609"/>
      <c r="DL18" s="609"/>
      <c r="DM18" s="609"/>
      <c r="DN18" s="609"/>
      <c r="DO18" s="609"/>
      <c r="DP18" s="610"/>
      <c r="DQ18" s="614" t="s">
        <v>250</v>
      </c>
      <c r="DR18" s="609"/>
      <c r="DS18" s="609"/>
      <c r="DT18" s="609"/>
      <c r="DU18" s="609"/>
      <c r="DV18" s="609"/>
      <c r="DW18" s="609"/>
      <c r="DX18" s="609"/>
      <c r="DY18" s="609"/>
      <c r="DZ18" s="609"/>
      <c r="EA18" s="609"/>
      <c r="EB18" s="609"/>
      <c r="EC18" s="645"/>
    </row>
    <row r="19" spans="2:133" ht="11.25" customHeight="1" x14ac:dyDescent="0.2">
      <c r="B19" s="605" t="s">
        <v>277</v>
      </c>
      <c r="C19" s="606"/>
      <c r="D19" s="606"/>
      <c r="E19" s="606"/>
      <c r="F19" s="606"/>
      <c r="G19" s="606"/>
      <c r="H19" s="606"/>
      <c r="I19" s="606"/>
      <c r="J19" s="606"/>
      <c r="K19" s="606"/>
      <c r="L19" s="606"/>
      <c r="M19" s="606"/>
      <c r="N19" s="606"/>
      <c r="O19" s="606"/>
      <c r="P19" s="606"/>
      <c r="Q19" s="607"/>
      <c r="R19" s="608">
        <v>523724</v>
      </c>
      <c r="S19" s="609"/>
      <c r="T19" s="609"/>
      <c r="U19" s="609"/>
      <c r="V19" s="609"/>
      <c r="W19" s="609"/>
      <c r="X19" s="609"/>
      <c r="Y19" s="610"/>
      <c r="Z19" s="646">
        <v>0.2</v>
      </c>
      <c r="AA19" s="646"/>
      <c r="AB19" s="646"/>
      <c r="AC19" s="646"/>
      <c r="AD19" s="647">
        <v>523724</v>
      </c>
      <c r="AE19" s="647"/>
      <c r="AF19" s="647"/>
      <c r="AG19" s="647"/>
      <c r="AH19" s="647"/>
      <c r="AI19" s="647"/>
      <c r="AJ19" s="647"/>
      <c r="AK19" s="647"/>
      <c r="AL19" s="611">
        <v>0.4</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11859895</v>
      </c>
      <c r="BH19" s="609"/>
      <c r="BI19" s="609"/>
      <c r="BJ19" s="609"/>
      <c r="BK19" s="609"/>
      <c r="BL19" s="609"/>
      <c r="BM19" s="609"/>
      <c r="BN19" s="610"/>
      <c r="BO19" s="646">
        <v>9.8000000000000007</v>
      </c>
      <c r="BP19" s="646"/>
      <c r="BQ19" s="646"/>
      <c r="BR19" s="646"/>
      <c r="BS19" s="647" t="s">
        <v>132</v>
      </c>
      <c r="BT19" s="647"/>
      <c r="BU19" s="647"/>
      <c r="BV19" s="647"/>
      <c r="BW19" s="647"/>
      <c r="BX19" s="647"/>
      <c r="BY19" s="647"/>
      <c r="BZ19" s="647"/>
      <c r="CA19" s="647"/>
      <c r="CB19" s="682"/>
      <c r="CD19" s="605" t="s">
        <v>279</v>
      </c>
      <c r="CE19" s="606"/>
      <c r="CF19" s="606"/>
      <c r="CG19" s="606"/>
      <c r="CH19" s="606"/>
      <c r="CI19" s="606"/>
      <c r="CJ19" s="606"/>
      <c r="CK19" s="606"/>
      <c r="CL19" s="606"/>
      <c r="CM19" s="606"/>
      <c r="CN19" s="606"/>
      <c r="CO19" s="606"/>
      <c r="CP19" s="606"/>
      <c r="CQ19" s="607"/>
      <c r="CR19" s="608" t="s">
        <v>132</v>
      </c>
      <c r="CS19" s="609"/>
      <c r="CT19" s="609"/>
      <c r="CU19" s="609"/>
      <c r="CV19" s="609"/>
      <c r="CW19" s="609"/>
      <c r="CX19" s="609"/>
      <c r="CY19" s="610"/>
      <c r="CZ19" s="646" t="s">
        <v>250</v>
      </c>
      <c r="DA19" s="646"/>
      <c r="DB19" s="646"/>
      <c r="DC19" s="646"/>
      <c r="DD19" s="614" t="s">
        <v>132</v>
      </c>
      <c r="DE19" s="609"/>
      <c r="DF19" s="609"/>
      <c r="DG19" s="609"/>
      <c r="DH19" s="609"/>
      <c r="DI19" s="609"/>
      <c r="DJ19" s="609"/>
      <c r="DK19" s="609"/>
      <c r="DL19" s="609"/>
      <c r="DM19" s="609"/>
      <c r="DN19" s="609"/>
      <c r="DO19" s="609"/>
      <c r="DP19" s="610"/>
      <c r="DQ19" s="614" t="s">
        <v>132</v>
      </c>
      <c r="DR19" s="609"/>
      <c r="DS19" s="609"/>
      <c r="DT19" s="609"/>
      <c r="DU19" s="609"/>
      <c r="DV19" s="609"/>
      <c r="DW19" s="609"/>
      <c r="DX19" s="609"/>
      <c r="DY19" s="609"/>
      <c r="DZ19" s="609"/>
      <c r="EA19" s="609"/>
      <c r="EB19" s="609"/>
      <c r="EC19" s="645"/>
    </row>
    <row r="20" spans="2:133" ht="11.25" customHeight="1" x14ac:dyDescent="0.2">
      <c r="B20" s="683" t="s">
        <v>280</v>
      </c>
      <c r="C20" s="684"/>
      <c r="D20" s="684"/>
      <c r="E20" s="684"/>
      <c r="F20" s="684"/>
      <c r="G20" s="684"/>
      <c r="H20" s="684"/>
      <c r="I20" s="684"/>
      <c r="J20" s="684"/>
      <c r="K20" s="684"/>
      <c r="L20" s="684"/>
      <c r="M20" s="684"/>
      <c r="N20" s="684"/>
      <c r="O20" s="684"/>
      <c r="P20" s="684"/>
      <c r="Q20" s="685"/>
      <c r="R20" s="608">
        <v>39954</v>
      </c>
      <c r="S20" s="609"/>
      <c r="T20" s="609"/>
      <c r="U20" s="609"/>
      <c r="V20" s="609"/>
      <c r="W20" s="609"/>
      <c r="X20" s="609"/>
      <c r="Y20" s="610"/>
      <c r="Z20" s="646">
        <v>0</v>
      </c>
      <c r="AA20" s="646"/>
      <c r="AB20" s="646"/>
      <c r="AC20" s="646"/>
      <c r="AD20" s="647">
        <v>39954</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11859895</v>
      </c>
      <c r="BH20" s="609"/>
      <c r="BI20" s="609"/>
      <c r="BJ20" s="609"/>
      <c r="BK20" s="609"/>
      <c r="BL20" s="609"/>
      <c r="BM20" s="609"/>
      <c r="BN20" s="610"/>
      <c r="BO20" s="646">
        <v>9.8000000000000007</v>
      </c>
      <c r="BP20" s="646"/>
      <c r="BQ20" s="646"/>
      <c r="BR20" s="646"/>
      <c r="BS20" s="647" t="s">
        <v>132</v>
      </c>
      <c r="BT20" s="647"/>
      <c r="BU20" s="647"/>
      <c r="BV20" s="647"/>
      <c r="BW20" s="647"/>
      <c r="BX20" s="647"/>
      <c r="BY20" s="647"/>
      <c r="BZ20" s="647"/>
      <c r="CA20" s="647"/>
      <c r="CB20" s="682"/>
      <c r="CD20" s="605" t="s">
        <v>282</v>
      </c>
      <c r="CE20" s="606"/>
      <c r="CF20" s="606"/>
      <c r="CG20" s="606"/>
      <c r="CH20" s="606"/>
      <c r="CI20" s="606"/>
      <c r="CJ20" s="606"/>
      <c r="CK20" s="606"/>
      <c r="CL20" s="606"/>
      <c r="CM20" s="606"/>
      <c r="CN20" s="606"/>
      <c r="CO20" s="606"/>
      <c r="CP20" s="606"/>
      <c r="CQ20" s="607"/>
      <c r="CR20" s="608">
        <v>199882435</v>
      </c>
      <c r="CS20" s="609"/>
      <c r="CT20" s="609"/>
      <c r="CU20" s="609"/>
      <c r="CV20" s="609"/>
      <c r="CW20" s="609"/>
      <c r="CX20" s="609"/>
      <c r="CY20" s="610"/>
      <c r="CZ20" s="646">
        <v>100</v>
      </c>
      <c r="DA20" s="646"/>
      <c r="DB20" s="646"/>
      <c r="DC20" s="646"/>
      <c r="DD20" s="614">
        <v>31443420</v>
      </c>
      <c r="DE20" s="609"/>
      <c r="DF20" s="609"/>
      <c r="DG20" s="609"/>
      <c r="DH20" s="609"/>
      <c r="DI20" s="609"/>
      <c r="DJ20" s="609"/>
      <c r="DK20" s="609"/>
      <c r="DL20" s="609"/>
      <c r="DM20" s="609"/>
      <c r="DN20" s="609"/>
      <c r="DO20" s="609"/>
      <c r="DP20" s="610"/>
      <c r="DQ20" s="614">
        <v>139471983</v>
      </c>
      <c r="DR20" s="609"/>
      <c r="DS20" s="609"/>
      <c r="DT20" s="609"/>
      <c r="DU20" s="609"/>
      <c r="DV20" s="609"/>
      <c r="DW20" s="609"/>
      <c r="DX20" s="609"/>
      <c r="DY20" s="609"/>
      <c r="DZ20" s="609"/>
      <c r="EA20" s="609"/>
      <c r="EB20" s="609"/>
      <c r="EC20" s="645"/>
    </row>
    <row r="21" spans="2:133" ht="11.25" customHeight="1" x14ac:dyDescent="0.2">
      <c r="B21" s="605" t="s">
        <v>283</v>
      </c>
      <c r="C21" s="606"/>
      <c r="D21" s="606"/>
      <c r="E21" s="606"/>
      <c r="F21" s="606"/>
      <c r="G21" s="606"/>
      <c r="H21" s="606"/>
      <c r="I21" s="606"/>
      <c r="J21" s="606"/>
      <c r="K21" s="606"/>
      <c r="L21" s="606"/>
      <c r="M21" s="606"/>
      <c r="N21" s="606"/>
      <c r="O21" s="606"/>
      <c r="P21" s="606"/>
      <c r="Q21" s="607"/>
      <c r="R21" s="608">
        <v>273862</v>
      </c>
      <c r="S21" s="609"/>
      <c r="T21" s="609"/>
      <c r="U21" s="609"/>
      <c r="V21" s="609"/>
      <c r="W21" s="609"/>
      <c r="X21" s="609"/>
      <c r="Y21" s="610"/>
      <c r="Z21" s="646">
        <v>0.1</v>
      </c>
      <c r="AA21" s="646"/>
      <c r="AB21" s="646"/>
      <c r="AC21" s="646"/>
      <c r="AD21" s="647" t="s">
        <v>132</v>
      </c>
      <c r="AE21" s="647"/>
      <c r="AF21" s="647"/>
      <c r="AG21" s="647"/>
      <c r="AH21" s="647"/>
      <c r="AI21" s="647"/>
      <c r="AJ21" s="647"/>
      <c r="AK21" s="647"/>
      <c r="AL21" s="611" t="s">
        <v>233</v>
      </c>
      <c r="AM21" s="612"/>
      <c r="AN21" s="612"/>
      <c r="AO21" s="648"/>
      <c r="AP21" s="605" t="s">
        <v>284</v>
      </c>
      <c r="AQ21" s="686"/>
      <c r="AR21" s="686"/>
      <c r="AS21" s="686"/>
      <c r="AT21" s="686"/>
      <c r="AU21" s="686"/>
      <c r="AV21" s="686"/>
      <c r="AW21" s="686"/>
      <c r="AX21" s="686"/>
      <c r="AY21" s="686"/>
      <c r="AZ21" s="686"/>
      <c r="BA21" s="686"/>
      <c r="BB21" s="686"/>
      <c r="BC21" s="686"/>
      <c r="BD21" s="686"/>
      <c r="BE21" s="686"/>
      <c r="BF21" s="687"/>
      <c r="BG21" s="608">
        <v>297</v>
      </c>
      <c r="BH21" s="609"/>
      <c r="BI21" s="609"/>
      <c r="BJ21" s="609"/>
      <c r="BK21" s="609"/>
      <c r="BL21" s="609"/>
      <c r="BM21" s="609"/>
      <c r="BN21" s="610"/>
      <c r="BO21" s="646">
        <v>0</v>
      </c>
      <c r="BP21" s="646"/>
      <c r="BQ21" s="646"/>
      <c r="BR21" s="646"/>
      <c r="BS21" s="647" t="s">
        <v>132</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285</v>
      </c>
      <c r="C22" s="606"/>
      <c r="D22" s="606"/>
      <c r="E22" s="606"/>
      <c r="F22" s="606"/>
      <c r="G22" s="606"/>
      <c r="H22" s="606"/>
      <c r="I22" s="606"/>
      <c r="J22" s="606"/>
      <c r="K22" s="606"/>
      <c r="L22" s="606"/>
      <c r="M22" s="606"/>
      <c r="N22" s="606"/>
      <c r="O22" s="606"/>
      <c r="P22" s="606"/>
      <c r="Q22" s="607"/>
      <c r="R22" s="608" t="s">
        <v>250</v>
      </c>
      <c r="S22" s="609"/>
      <c r="T22" s="609"/>
      <c r="U22" s="609"/>
      <c r="V22" s="609"/>
      <c r="W22" s="609"/>
      <c r="X22" s="609"/>
      <c r="Y22" s="610"/>
      <c r="Z22" s="646" t="s">
        <v>132</v>
      </c>
      <c r="AA22" s="646"/>
      <c r="AB22" s="646"/>
      <c r="AC22" s="646"/>
      <c r="AD22" s="647" t="s">
        <v>250</v>
      </c>
      <c r="AE22" s="647"/>
      <c r="AF22" s="647"/>
      <c r="AG22" s="647"/>
      <c r="AH22" s="647"/>
      <c r="AI22" s="647"/>
      <c r="AJ22" s="647"/>
      <c r="AK22" s="647"/>
      <c r="AL22" s="611" t="s">
        <v>132</v>
      </c>
      <c r="AM22" s="612"/>
      <c r="AN22" s="612"/>
      <c r="AO22" s="648"/>
      <c r="AP22" s="605" t="s">
        <v>286</v>
      </c>
      <c r="AQ22" s="686"/>
      <c r="AR22" s="686"/>
      <c r="AS22" s="686"/>
      <c r="AT22" s="686"/>
      <c r="AU22" s="686"/>
      <c r="AV22" s="686"/>
      <c r="AW22" s="686"/>
      <c r="AX22" s="686"/>
      <c r="AY22" s="686"/>
      <c r="AZ22" s="686"/>
      <c r="BA22" s="686"/>
      <c r="BB22" s="686"/>
      <c r="BC22" s="686"/>
      <c r="BD22" s="686"/>
      <c r="BE22" s="686"/>
      <c r="BF22" s="687"/>
      <c r="BG22" s="608">
        <v>7513019</v>
      </c>
      <c r="BH22" s="609"/>
      <c r="BI22" s="609"/>
      <c r="BJ22" s="609"/>
      <c r="BK22" s="609"/>
      <c r="BL22" s="609"/>
      <c r="BM22" s="609"/>
      <c r="BN22" s="610"/>
      <c r="BO22" s="646">
        <v>6.2</v>
      </c>
      <c r="BP22" s="646"/>
      <c r="BQ22" s="646"/>
      <c r="BR22" s="646"/>
      <c r="BS22" s="647" t="s">
        <v>132</v>
      </c>
      <c r="BT22" s="647"/>
      <c r="BU22" s="647"/>
      <c r="BV22" s="647"/>
      <c r="BW22" s="647"/>
      <c r="BX22" s="647"/>
      <c r="BY22" s="647"/>
      <c r="BZ22" s="647"/>
      <c r="CA22" s="647"/>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288</v>
      </c>
      <c r="C23" s="606"/>
      <c r="D23" s="606"/>
      <c r="E23" s="606"/>
      <c r="F23" s="606"/>
      <c r="G23" s="606"/>
      <c r="H23" s="606"/>
      <c r="I23" s="606"/>
      <c r="J23" s="606"/>
      <c r="K23" s="606"/>
      <c r="L23" s="606"/>
      <c r="M23" s="606"/>
      <c r="N23" s="606"/>
      <c r="O23" s="606"/>
      <c r="P23" s="606"/>
      <c r="Q23" s="607"/>
      <c r="R23" s="608">
        <v>273862</v>
      </c>
      <c r="S23" s="609"/>
      <c r="T23" s="609"/>
      <c r="U23" s="609"/>
      <c r="V23" s="609"/>
      <c r="W23" s="609"/>
      <c r="X23" s="609"/>
      <c r="Y23" s="610"/>
      <c r="Z23" s="646">
        <v>0.1</v>
      </c>
      <c r="AA23" s="646"/>
      <c r="AB23" s="646"/>
      <c r="AC23" s="646"/>
      <c r="AD23" s="647" t="s">
        <v>132</v>
      </c>
      <c r="AE23" s="647"/>
      <c r="AF23" s="647"/>
      <c r="AG23" s="647"/>
      <c r="AH23" s="647"/>
      <c r="AI23" s="647"/>
      <c r="AJ23" s="647"/>
      <c r="AK23" s="647"/>
      <c r="AL23" s="611" t="s">
        <v>132</v>
      </c>
      <c r="AM23" s="612"/>
      <c r="AN23" s="612"/>
      <c r="AO23" s="648"/>
      <c r="AP23" s="605" t="s">
        <v>289</v>
      </c>
      <c r="AQ23" s="686"/>
      <c r="AR23" s="686"/>
      <c r="AS23" s="686"/>
      <c r="AT23" s="686"/>
      <c r="AU23" s="686"/>
      <c r="AV23" s="686"/>
      <c r="AW23" s="686"/>
      <c r="AX23" s="686"/>
      <c r="AY23" s="686"/>
      <c r="AZ23" s="686"/>
      <c r="BA23" s="686"/>
      <c r="BB23" s="686"/>
      <c r="BC23" s="686"/>
      <c r="BD23" s="686"/>
      <c r="BE23" s="686"/>
      <c r="BF23" s="687"/>
      <c r="BG23" s="608">
        <v>4346579</v>
      </c>
      <c r="BH23" s="609"/>
      <c r="BI23" s="609"/>
      <c r="BJ23" s="609"/>
      <c r="BK23" s="609"/>
      <c r="BL23" s="609"/>
      <c r="BM23" s="609"/>
      <c r="BN23" s="610"/>
      <c r="BO23" s="646">
        <v>3.6</v>
      </c>
      <c r="BP23" s="646"/>
      <c r="BQ23" s="646"/>
      <c r="BR23" s="646"/>
      <c r="BS23" s="647" t="s">
        <v>250</v>
      </c>
      <c r="BT23" s="647"/>
      <c r="BU23" s="647"/>
      <c r="BV23" s="647"/>
      <c r="BW23" s="647"/>
      <c r="BX23" s="647"/>
      <c r="BY23" s="647"/>
      <c r="BZ23" s="647"/>
      <c r="CA23" s="647"/>
      <c r="CB23" s="682"/>
      <c r="CD23" s="666" t="s">
        <v>227</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2">
      <c r="B24" s="605" t="s">
        <v>295</v>
      </c>
      <c r="C24" s="606"/>
      <c r="D24" s="606"/>
      <c r="E24" s="606"/>
      <c r="F24" s="606"/>
      <c r="G24" s="606"/>
      <c r="H24" s="606"/>
      <c r="I24" s="606"/>
      <c r="J24" s="606"/>
      <c r="K24" s="606"/>
      <c r="L24" s="606"/>
      <c r="M24" s="606"/>
      <c r="N24" s="606"/>
      <c r="O24" s="606"/>
      <c r="P24" s="606"/>
      <c r="Q24" s="607"/>
      <c r="R24" s="608" t="s">
        <v>132</v>
      </c>
      <c r="S24" s="609"/>
      <c r="T24" s="609"/>
      <c r="U24" s="609"/>
      <c r="V24" s="609"/>
      <c r="W24" s="609"/>
      <c r="X24" s="609"/>
      <c r="Y24" s="610"/>
      <c r="Z24" s="646" t="s">
        <v>132</v>
      </c>
      <c r="AA24" s="646"/>
      <c r="AB24" s="646"/>
      <c r="AC24" s="646"/>
      <c r="AD24" s="647" t="s">
        <v>233</v>
      </c>
      <c r="AE24" s="647"/>
      <c r="AF24" s="647"/>
      <c r="AG24" s="647"/>
      <c r="AH24" s="647"/>
      <c r="AI24" s="647"/>
      <c r="AJ24" s="647"/>
      <c r="AK24" s="647"/>
      <c r="AL24" s="611" t="s">
        <v>132</v>
      </c>
      <c r="AM24" s="612"/>
      <c r="AN24" s="612"/>
      <c r="AO24" s="648"/>
      <c r="AP24" s="605" t="s">
        <v>296</v>
      </c>
      <c r="AQ24" s="686"/>
      <c r="AR24" s="686"/>
      <c r="AS24" s="686"/>
      <c r="AT24" s="686"/>
      <c r="AU24" s="686"/>
      <c r="AV24" s="686"/>
      <c r="AW24" s="686"/>
      <c r="AX24" s="686"/>
      <c r="AY24" s="686"/>
      <c r="AZ24" s="686"/>
      <c r="BA24" s="686"/>
      <c r="BB24" s="686"/>
      <c r="BC24" s="686"/>
      <c r="BD24" s="686"/>
      <c r="BE24" s="686"/>
      <c r="BF24" s="687"/>
      <c r="BG24" s="608" t="s">
        <v>132</v>
      </c>
      <c r="BH24" s="609"/>
      <c r="BI24" s="609"/>
      <c r="BJ24" s="609"/>
      <c r="BK24" s="609"/>
      <c r="BL24" s="609"/>
      <c r="BM24" s="609"/>
      <c r="BN24" s="610"/>
      <c r="BO24" s="646" t="s">
        <v>132</v>
      </c>
      <c r="BP24" s="646"/>
      <c r="BQ24" s="646"/>
      <c r="BR24" s="646"/>
      <c r="BS24" s="647" t="s">
        <v>132</v>
      </c>
      <c r="BT24" s="647"/>
      <c r="BU24" s="647"/>
      <c r="BV24" s="647"/>
      <c r="BW24" s="647"/>
      <c r="BX24" s="647"/>
      <c r="BY24" s="647"/>
      <c r="BZ24" s="647"/>
      <c r="CA24" s="647"/>
      <c r="CB24" s="682"/>
      <c r="CD24" s="663" t="s">
        <v>297</v>
      </c>
      <c r="CE24" s="664"/>
      <c r="CF24" s="664"/>
      <c r="CG24" s="664"/>
      <c r="CH24" s="664"/>
      <c r="CI24" s="664"/>
      <c r="CJ24" s="664"/>
      <c r="CK24" s="664"/>
      <c r="CL24" s="664"/>
      <c r="CM24" s="664"/>
      <c r="CN24" s="664"/>
      <c r="CO24" s="664"/>
      <c r="CP24" s="664"/>
      <c r="CQ24" s="665"/>
      <c r="CR24" s="660">
        <v>76168552</v>
      </c>
      <c r="CS24" s="661"/>
      <c r="CT24" s="661"/>
      <c r="CU24" s="661"/>
      <c r="CV24" s="661"/>
      <c r="CW24" s="661"/>
      <c r="CX24" s="661"/>
      <c r="CY24" s="689"/>
      <c r="CZ24" s="690">
        <v>38.1</v>
      </c>
      <c r="DA24" s="672"/>
      <c r="DB24" s="672"/>
      <c r="DC24" s="692"/>
      <c r="DD24" s="688">
        <v>49934663</v>
      </c>
      <c r="DE24" s="661"/>
      <c r="DF24" s="661"/>
      <c r="DG24" s="661"/>
      <c r="DH24" s="661"/>
      <c r="DI24" s="661"/>
      <c r="DJ24" s="661"/>
      <c r="DK24" s="689"/>
      <c r="DL24" s="688">
        <v>49331174</v>
      </c>
      <c r="DM24" s="661"/>
      <c r="DN24" s="661"/>
      <c r="DO24" s="661"/>
      <c r="DP24" s="661"/>
      <c r="DQ24" s="661"/>
      <c r="DR24" s="661"/>
      <c r="DS24" s="661"/>
      <c r="DT24" s="661"/>
      <c r="DU24" s="661"/>
      <c r="DV24" s="689"/>
      <c r="DW24" s="690">
        <v>36.299999999999997</v>
      </c>
      <c r="DX24" s="672"/>
      <c r="DY24" s="672"/>
      <c r="DZ24" s="672"/>
      <c r="EA24" s="672"/>
      <c r="EB24" s="672"/>
      <c r="EC24" s="691"/>
    </row>
    <row r="25" spans="2:133" ht="11.25" customHeight="1" x14ac:dyDescent="0.2">
      <c r="B25" s="605" t="s">
        <v>298</v>
      </c>
      <c r="C25" s="606"/>
      <c r="D25" s="606"/>
      <c r="E25" s="606"/>
      <c r="F25" s="606"/>
      <c r="G25" s="606"/>
      <c r="H25" s="606"/>
      <c r="I25" s="606"/>
      <c r="J25" s="606"/>
      <c r="K25" s="606"/>
      <c r="L25" s="606"/>
      <c r="M25" s="606"/>
      <c r="N25" s="606"/>
      <c r="O25" s="606"/>
      <c r="P25" s="606"/>
      <c r="Q25" s="607"/>
      <c r="R25" s="608">
        <v>139568297</v>
      </c>
      <c r="S25" s="609"/>
      <c r="T25" s="609"/>
      <c r="U25" s="609"/>
      <c r="V25" s="609"/>
      <c r="W25" s="609"/>
      <c r="X25" s="609"/>
      <c r="Y25" s="610"/>
      <c r="Z25" s="646">
        <v>64.400000000000006</v>
      </c>
      <c r="AA25" s="646"/>
      <c r="AB25" s="646"/>
      <c r="AC25" s="646"/>
      <c r="AD25" s="647">
        <v>134947856</v>
      </c>
      <c r="AE25" s="647"/>
      <c r="AF25" s="647"/>
      <c r="AG25" s="647"/>
      <c r="AH25" s="647"/>
      <c r="AI25" s="647"/>
      <c r="AJ25" s="647"/>
      <c r="AK25" s="647"/>
      <c r="AL25" s="611">
        <v>99.3</v>
      </c>
      <c r="AM25" s="612"/>
      <c r="AN25" s="612"/>
      <c r="AO25" s="648"/>
      <c r="AP25" s="605" t="s">
        <v>299</v>
      </c>
      <c r="AQ25" s="686"/>
      <c r="AR25" s="686"/>
      <c r="AS25" s="686"/>
      <c r="AT25" s="686"/>
      <c r="AU25" s="686"/>
      <c r="AV25" s="686"/>
      <c r="AW25" s="686"/>
      <c r="AX25" s="686"/>
      <c r="AY25" s="686"/>
      <c r="AZ25" s="686"/>
      <c r="BA25" s="686"/>
      <c r="BB25" s="686"/>
      <c r="BC25" s="686"/>
      <c r="BD25" s="686"/>
      <c r="BE25" s="686"/>
      <c r="BF25" s="687"/>
      <c r="BG25" s="608" t="s">
        <v>132</v>
      </c>
      <c r="BH25" s="609"/>
      <c r="BI25" s="609"/>
      <c r="BJ25" s="609"/>
      <c r="BK25" s="609"/>
      <c r="BL25" s="609"/>
      <c r="BM25" s="609"/>
      <c r="BN25" s="610"/>
      <c r="BO25" s="646" t="s">
        <v>132</v>
      </c>
      <c r="BP25" s="646"/>
      <c r="BQ25" s="646"/>
      <c r="BR25" s="646"/>
      <c r="BS25" s="647" t="s">
        <v>250</v>
      </c>
      <c r="BT25" s="647"/>
      <c r="BU25" s="647"/>
      <c r="BV25" s="647"/>
      <c r="BW25" s="647"/>
      <c r="BX25" s="647"/>
      <c r="BY25" s="647"/>
      <c r="BZ25" s="647"/>
      <c r="CA25" s="647"/>
      <c r="CB25" s="682"/>
      <c r="CD25" s="605" t="s">
        <v>300</v>
      </c>
      <c r="CE25" s="606"/>
      <c r="CF25" s="606"/>
      <c r="CG25" s="606"/>
      <c r="CH25" s="606"/>
      <c r="CI25" s="606"/>
      <c r="CJ25" s="606"/>
      <c r="CK25" s="606"/>
      <c r="CL25" s="606"/>
      <c r="CM25" s="606"/>
      <c r="CN25" s="606"/>
      <c r="CO25" s="606"/>
      <c r="CP25" s="606"/>
      <c r="CQ25" s="607"/>
      <c r="CR25" s="608">
        <v>31077430</v>
      </c>
      <c r="CS25" s="621"/>
      <c r="CT25" s="621"/>
      <c r="CU25" s="621"/>
      <c r="CV25" s="621"/>
      <c r="CW25" s="621"/>
      <c r="CX25" s="621"/>
      <c r="CY25" s="622"/>
      <c r="CZ25" s="611">
        <v>15.5</v>
      </c>
      <c r="DA25" s="623"/>
      <c r="DB25" s="623"/>
      <c r="DC25" s="624"/>
      <c r="DD25" s="614">
        <v>29442198</v>
      </c>
      <c r="DE25" s="621"/>
      <c r="DF25" s="621"/>
      <c r="DG25" s="621"/>
      <c r="DH25" s="621"/>
      <c r="DI25" s="621"/>
      <c r="DJ25" s="621"/>
      <c r="DK25" s="622"/>
      <c r="DL25" s="614">
        <v>29230425</v>
      </c>
      <c r="DM25" s="621"/>
      <c r="DN25" s="621"/>
      <c r="DO25" s="621"/>
      <c r="DP25" s="621"/>
      <c r="DQ25" s="621"/>
      <c r="DR25" s="621"/>
      <c r="DS25" s="621"/>
      <c r="DT25" s="621"/>
      <c r="DU25" s="621"/>
      <c r="DV25" s="622"/>
      <c r="DW25" s="611">
        <v>21.5</v>
      </c>
      <c r="DX25" s="623"/>
      <c r="DY25" s="623"/>
      <c r="DZ25" s="623"/>
      <c r="EA25" s="623"/>
      <c r="EB25" s="623"/>
      <c r="EC25" s="635"/>
    </row>
    <row r="26" spans="2:133" ht="11.25" customHeight="1" x14ac:dyDescent="0.2">
      <c r="B26" s="605" t="s">
        <v>301</v>
      </c>
      <c r="C26" s="606"/>
      <c r="D26" s="606"/>
      <c r="E26" s="606"/>
      <c r="F26" s="606"/>
      <c r="G26" s="606"/>
      <c r="H26" s="606"/>
      <c r="I26" s="606"/>
      <c r="J26" s="606"/>
      <c r="K26" s="606"/>
      <c r="L26" s="606"/>
      <c r="M26" s="606"/>
      <c r="N26" s="606"/>
      <c r="O26" s="606"/>
      <c r="P26" s="606"/>
      <c r="Q26" s="607"/>
      <c r="R26" s="608">
        <v>50058</v>
      </c>
      <c r="S26" s="609"/>
      <c r="T26" s="609"/>
      <c r="U26" s="609"/>
      <c r="V26" s="609"/>
      <c r="W26" s="609"/>
      <c r="X26" s="609"/>
      <c r="Y26" s="610"/>
      <c r="Z26" s="646">
        <v>0</v>
      </c>
      <c r="AA26" s="646"/>
      <c r="AB26" s="646"/>
      <c r="AC26" s="646"/>
      <c r="AD26" s="647">
        <v>50058</v>
      </c>
      <c r="AE26" s="647"/>
      <c r="AF26" s="647"/>
      <c r="AG26" s="647"/>
      <c r="AH26" s="647"/>
      <c r="AI26" s="647"/>
      <c r="AJ26" s="647"/>
      <c r="AK26" s="647"/>
      <c r="AL26" s="611">
        <v>0</v>
      </c>
      <c r="AM26" s="612"/>
      <c r="AN26" s="612"/>
      <c r="AO26" s="648"/>
      <c r="AP26" s="605" t="s">
        <v>302</v>
      </c>
      <c r="AQ26" s="686"/>
      <c r="AR26" s="686"/>
      <c r="AS26" s="686"/>
      <c r="AT26" s="686"/>
      <c r="AU26" s="686"/>
      <c r="AV26" s="686"/>
      <c r="AW26" s="686"/>
      <c r="AX26" s="686"/>
      <c r="AY26" s="686"/>
      <c r="AZ26" s="686"/>
      <c r="BA26" s="686"/>
      <c r="BB26" s="686"/>
      <c r="BC26" s="686"/>
      <c r="BD26" s="686"/>
      <c r="BE26" s="686"/>
      <c r="BF26" s="687"/>
      <c r="BG26" s="608" t="s">
        <v>132</v>
      </c>
      <c r="BH26" s="609"/>
      <c r="BI26" s="609"/>
      <c r="BJ26" s="609"/>
      <c r="BK26" s="609"/>
      <c r="BL26" s="609"/>
      <c r="BM26" s="609"/>
      <c r="BN26" s="610"/>
      <c r="BO26" s="646" t="s">
        <v>132</v>
      </c>
      <c r="BP26" s="646"/>
      <c r="BQ26" s="646"/>
      <c r="BR26" s="646"/>
      <c r="BS26" s="647" t="s">
        <v>132</v>
      </c>
      <c r="BT26" s="647"/>
      <c r="BU26" s="647"/>
      <c r="BV26" s="647"/>
      <c r="BW26" s="647"/>
      <c r="BX26" s="647"/>
      <c r="BY26" s="647"/>
      <c r="BZ26" s="647"/>
      <c r="CA26" s="647"/>
      <c r="CB26" s="682"/>
      <c r="CD26" s="605" t="s">
        <v>303</v>
      </c>
      <c r="CE26" s="606"/>
      <c r="CF26" s="606"/>
      <c r="CG26" s="606"/>
      <c r="CH26" s="606"/>
      <c r="CI26" s="606"/>
      <c r="CJ26" s="606"/>
      <c r="CK26" s="606"/>
      <c r="CL26" s="606"/>
      <c r="CM26" s="606"/>
      <c r="CN26" s="606"/>
      <c r="CO26" s="606"/>
      <c r="CP26" s="606"/>
      <c r="CQ26" s="607"/>
      <c r="CR26" s="608">
        <v>19234298</v>
      </c>
      <c r="CS26" s="609"/>
      <c r="CT26" s="609"/>
      <c r="CU26" s="609"/>
      <c r="CV26" s="609"/>
      <c r="CW26" s="609"/>
      <c r="CX26" s="609"/>
      <c r="CY26" s="610"/>
      <c r="CZ26" s="611">
        <v>9.6</v>
      </c>
      <c r="DA26" s="623"/>
      <c r="DB26" s="623"/>
      <c r="DC26" s="624"/>
      <c r="DD26" s="614">
        <v>18116254</v>
      </c>
      <c r="DE26" s="609"/>
      <c r="DF26" s="609"/>
      <c r="DG26" s="609"/>
      <c r="DH26" s="609"/>
      <c r="DI26" s="609"/>
      <c r="DJ26" s="609"/>
      <c r="DK26" s="610"/>
      <c r="DL26" s="614" t="s">
        <v>132</v>
      </c>
      <c r="DM26" s="609"/>
      <c r="DN26" s="609"/>
      <c r="DO26" s="609"/>
      <c r="DP26" s="609"/>
      <c r="DQ26" s="609"/>
      <c r="DR26" s="609"/>
      <c r="DS26" s="609"/>
      <c r="DT26" s="609"/>
      <c r="DU26" s="609"/>
      <c r="DV26" s="610"/>
      <c r="DW26" s="611" t="s">
        <v>132</v>
      </c>
      <c r="DX26" s="623"/>
      <c r="DY26" s="623"/>
      <c r="DZ26" s="623"/>
      <c r="EA26" s="623"/>
      <c r="EB26" s="623"/>
      <c r="EC26" s="635"/>
    </row>
    <row r="27" spans="2:133" ht="11.25" customHeight="1" x14ac:dyDescent="0.2">
      <c r="B27" s="605" t="s">
        <v>304</v>
      </c>
      <c r="C27" s="606"/>
      <c r="D27" s="606"/>
      <c r="E27" s="606"/>
      <c r="F27" s="606"/>
      <c r="G27" s="606"/>
      <c r="H27" s="606"/>
      <c r="I27" s="606"/>
      <c r="J27" s="606"/>
      <c r="K27" s="606"/>
      <c r="L27" s="606"/>
      <c r="M27" s="606"/>
      <c r="N27" s="606"/>
      <c r="O27" s="606"/>
      <c r="P27" s="606"/>
      <c r="Q27" s="607"/>
      <c r="R27" s="608">
        <v>169470</v>
      </c>
      <c r="S27" s="609"/>
      <c r="T27" s="609"/>
      <c r="U27" s="609"/>
      <c r="V27" s="609"/>
      <c r="W27" s="609"/>
      <c r="X27" s="609"/>
      <c r="Y27" s="610"/>
      <c r="Z27" s="646">
        <v>0.1</v>
      </c>
      <c r="AA27" s="646"/>
      <c r="AB27" s="646"/>
      <c r="AC27" s="646"/>
      <c r="AD27" s="647" t="s">
        <v>132</v>
      </c>
      <c r="AE27" s="647"/>
      <c r="AF27" s="647"/>
      <c r="AG27" s="647"/>
      <c r="AH27" s="647"/>
      <c r="AI27" s="647"/>
      <c r="AJ27" s="647"/>
      <c r="AK27" s="647"/>
      <c r="AL27" s="611" t="s">
        <v>250</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121306134</v>
      </c>
      <c r="BH27" s="609"/>
      <c r="BI27" s="609"/>
      <c r="BJ27" s="609"/>
      <c r="BK27" s="609"/>
      <c r="BL27" s="609"/>
      <c r="BM27" s="609"/>
      <c r="BN27" s="610"/>
      <c r="BO27" s="646">
        <v>100</v>
      </c>
      <c r="BP27" s="646"/>
      <c r="BQ27" s="646"/>
      <c r="BR27" s="646"/>
      <c r="BS27" s="647" t="s">
        <v>132</v>
      </c>
      <c r="BT27" s="647"/>
      <c r="BU27" s="647"/>
      <c r="BV27" s="647"/>
      <c r="BW27" s="647"/>
      <c r="BX27" s="647"/>
      <c r="BY27" s="647"/>
      <c r="BZ27" s="647"/>
      <c r="CA27" s="647"/>
      <c r="CB27" s="682"/>
      <c r="CD27" s="605" t="s">
        <v>306</v>
      </c>
      <c r="CE27" s="606"/>
      <c r="CF27" s="606"/>
      <c r="CG27" s="606"/>
      <c r="CH27" s="606"/>
      <c r="CI27" s="606"/>
      <c r="CJ27" s="606"/>
      <c r="CK27" s="606"/>
      <c r="CL27" s="606"/>
      <c r="CM27" s="606"/>
      <c r="CN27" s="606"/>
      <c r="CO27" s="606"/>
      <c r="CP27" s="606"/>
      <c r="CQ27" s="607"/>
      <c r="CR27" s="608">
        <v>37313322</v>
      </c>
      <c r="CS27" s="621"/>
      <c r="CT27" s="621"/>
      <c r="CU27" s="621"/>
      <c r="CV27" s="621"/>
      <c r="CW27" s="621"/>
      <c r="CX27" s="621"/>
      <c r="CY27" s="622"/>
      <c r="CZ27" s="611">
        <v>18.7</v>
      </c>
      <c r="DA27" s="623"/>
      <c r="DB27" s="623"/>
      <c r="DC27" s="624"/>
      <c r="DD27" s="614">
        <v>12895067</v>
      </c>
      <c r="DE27" s="621"/>
      <c r="DF27" s="621"/>
      <c r="DG27" s="621"/>
      <c r="DH27" s="621"/>
      <c r="DI27" s="621"/>
      <c r="DJ27" s="621"/>
      <c r="DK27" s="622"/>
      <c r="DL27" s="614">
        <v>12509779</v>
      </c>
      <c r="DM27" s="621"/>
      <c r="DN27" s="621"/>
      <c r="DO27" s="621"/>
      <c r="DP27" s="621"/>
      <c r="DQ27" s="621"/>
      <c r="DR27" s="621"/>
      <c r="DS27" s="621"/>
      <c r="DT27" s="621"/>
      <c r="DU27" s="621"/>
      <c r="DV27" s="622"/>
      <c r="DW27" s="611">
        <v>9.1999999999999993</v>
      </c>
      <c r="DX27" s="623"/>
      <c r="DY27" s="623"/>
      <c r="DZ27" s="623"/>
      <c r="EA27" s="623"/>
      <c r="EB27" s="623"/>
      <c r="EC27" s="635"/>
    </row>
    <row r="28" spans="2:133" ht="11.25" customHeight="1" x14ac:dyDescent="0.2">
      <c r="B28" s="605" t="s">
        <v>307</v>
      </c>
      <c r="C28" s="606"/>
      <c r="D28" s="606"/>
      <c r="E28" s="606"/>
      <c r="F28" s="606"/>
      <c r="G28" s="606"/>
      <c r="H28" s="606"/>
      <c r="I28" s="606"/>
      <c r="J28" s="606"/>
      <c r="K28" s="606"/>
      <c r="L28" s="606"/>
      <c r="M28" s="606"/>
      <c r="N28" s="606"/>
      <c r="O28" s="606"/>
      <c r="P28" s="606"/>
      <c r="Q28" s="607"/>
      <c r="R28" s="608">
        <v>1861662</v>
      </c>
      <c r="S28" s="609"/>
      <c r="T28" s="609"/>
      <c r="U28" s="609"/>
      <c r="V28" s="609"/>
      <c r="W28" s="609"/>
      <c r="X28" s="609"/>
      <c r="Y28" s="610"/>
      <c r="Z28" s="646">
        <v>0.9</v>
      </c>
      <c r="AA28" s="646"/>
      <c r="AB28" s="646"/>
      <c r="AC28" s="646"/>
      <c r="AD28" s="647">
        <v>286740</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7777800</v>
      </c>
      <c r="CS28" s="609"/>
      <c r="CT28" s="609"/>
      <c r="CU28" s="609"/>
      <c r="CV28" s="609"/>
      <c r="CW28" s="609"/>
      <c r="CX28" s="609"/>
      <c r="CY28" s="610"/>
      <c r="CZ28" s="611">
        <v>3.9</v>
      </c>
      <c r="DA28" s="623"/>
      <c r="DB28" s="623"/>
      <c r="DC28" s="624"/>
      <c r="DD28" s="614">
        <v>7597398</v>
      </c>
      <c r="DE28" s="609"/>
      <c r="DF28" s="609"/>
      <c r="DG28" s="609"/>
      <c r="DH28" s="609"/>
      <c r="DI28" s="609"/>
      <c r="DJ28" s="609"/>
      <c r="DK28" s="610"/>
      <c r="DL28" s="614">
        <v>7590970</v>
      </c>
      <c r="DM28" s="609"/>
      <c r="DN28" s="609"/>
      <c r="DO28" s="609"/>
      <c r="DP28" s="609"/>
      <c r="DQ28" s="609"/>
      <c r="DR28" s="609"/>
      <c r="DS28" s="609"/>
      <c r="DT28" s="609"/>
      <c r="DU28" s="609"/>
      <c r="DV28" s="610"/>
      <c r="DW28" s="611">
        <v>5.6</v>
      </c>
      <c r="DX28" s="623"/>
      <c r="DY28" s="623"/>
      <c r="DZ28" s="623"/>
      <c r="EA28" s="623"/>
      <c r="EB28" s="623"/>
      <c r="EC28" s="635"/>
    </row>
    <row r="29" spans="2:133" ht="11.25" customHeight="1" x14ac:dyDescent="0.2">
      <c r="B29" s="605" t="s">
        <v>309</v>
      </c>
      <c r="C29" s="606"/>
      <c r="D29" s="606"/>
      <c r="E29" s="606"/>
      <c r="F29" s="606"/>
      <c r="G29" s="606"/>
      <c r="H29" s="606"/>
      <c r="I29" s="606"/>
      <c r="J29" s="606"/>
      <c r="K29" s="606"/>
      <c r="L29" s="606"/>
      <c r="M29" s="606"/>
      <c r="N29" s="606"/>
      <c r="O29" s="606"/>
      <c r="P29" s="606"/>
      <c r="Q29" s="607"/>
      <c r="R29" s="608">
        <v>773111</v>
      </c>
      <c r="S29" s="609"/>
      <c r="T29" s="609"/>
      <c r="U29" s="609"/>
      <c r="V29" s="609"/>
      <c r="W29" s="609"/>
      <c r="X29" s="609"/>
      <c r="Y29" s="610"/>
      <c r="Z29" s="646">
        <v>0.4</v>
      </c>
      <c r="AA29" s="646"/>
      <c r="AB29" s="646"/>
      <c r="AC29" s="646"/>
      <c r="AD29" s="647">
        <v>114</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310</v>
      </c>
      <c r="CE29" s="628"/>
      <c r="CF29" s="605" t="s">
        <v>311</v>
      </c>
      <c r="CG29" s="606"/>
      <c r="CH29" s="606"/>
      <c r="CI29" s="606"/>
      <c r="CJ29" s="606"/>
      <c r="CK29" s="606"/>
      <c r="CL29" s="606"/>
      <c r="CM29" s="606"/>
      <c r="CN29" s="606"/>
      <c r="CO29" s="606"/>
      <c r="CP29" s="606"/>
      <c r="CQ29" s="607"/>
      <c r="CR29" s="608">
        <v>7777800</v>
      </c>
      <c r="CS29" s="621"/>
      <c r="CT29" s="621"/>
      <c r="CU29" s="621"/>
      <c r="CV29" s="621"/>
      <c r="CW29" s="621"/>
      <c r="CX29" s="621"/>
      <c r="CY29" s="622"/>
      <c r="CZ29" s="611">
        <v>3.9</v>
      </c>
      <c r="DA29" s="623"/>
      <c r="DB29" s="623"/>
      <c r="DC29" s="624"/>
      <c r="DD29" s="614">
        <v>7597398</v>
      </c>
      <c r="DE29" s="621"/>
      <c r="DF29" s="621"/>
      <c r="DG29" s="621"/>
      <c r="DH29" s="621"/>
      <c r="DI29" s="621"/>
      <c r="DJ29" s="621"/>
      <c r="DK29" s="622"/>
      <c r="DL29" s="614">
        <v>7590970</v>
      </c>
      <c r="DM29" s="621"/>
      <c r="DN29" s="621"/>
      <c r="DO29" s="621"/>
      <c r="DP29" s="621"/>
      <c r="DQ29" s="621"/>
      <c r="DR29" s="621"/>
      <c r="DS29" s="621"/>
      <c r="DT29" s="621"/>
      <c r="DU29" s="621"/>
      <c r="DV29" s="622"/>
      <c r="DW29" s="611">
        <v>5.6</v>
      </c>
      <c r="DX29" s="623"/>
      <c r="DY29" s="623"/>
      <c r="DZ29" s="623"/>
      <c r="EA29" s="623"/>
      <c r="EB29" s="623"/>
      <c r="EC29" s="635"/>
    </row>
    <row r="30" spans="2:133" ht="11.25" customHeight="1" x14ac:dyDescent="0.2">
      <c r="B30" s="605" t="s">
        <v>312</v>
      </c>
      <c r="C30" s="606"/>
      <c r="D30" s="606"/>
      <c r="E30" s="606"/>
      <c r="F30" s="606"/>
      <c r="G30" s="606"/>
      <c r="H30" s="606"/>
      <c r="I30" s="606"/>
      <c r="J30" s="606"/>
      <c r="K30" s="606"/>
      <c r="L30" s="606"/>
      <c r="M30" s="606"/>
      <c r="N30" s="606"/>
      <c r="O30" s="606"/>
      <c r="P30" s="606"/>
      <c r="Q30" s="607"/>
      <c r="R30" s="608">
        <v>30049050</v>
      </c>
      <c r="S30" s="609"/>
      <c r="T30" s="609"/>
      <c r="U30" s="609"/>
      <c r="V30" s="609"/>
      <c r="W30" s="609"/>
      <c r="X30" s="609"/>
      <c r="Y30" s="610"/>
      <c r="Z30" s="646">
        <v>13.9</v>
      </c>
      <c r="AA30" s="646"/>
      <c r="AB30" s="646"/>
      <c r="AC30" s="646"/>
      <c r="AD30" s="647" t="s">
        <v>132</v>
      </c>
      <c r="AE30" s="647"/>
      <c r="AF30" s="647"/>
      <c r="AG30" s="647"/>
      <c r="AH30" s="647"/>
      <c r="AI30" s="647"/>
      <c r="AJ30" s="647"/>
      <c r="AK30" s="647"/>
      <c r="AL30" s="611" t="s">
        <v>132</v>
      </c>
      <c r="AM30" s="612"/>
      <c r="AN30" s="612"/>
      <c r="AO30" s="648"/>
      <c r="AP30" s="666" t="s">
        <v>227</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05" t="s">
        <v>315</v>
      </c>
      <c r="CG30" s="606"/>
      <c r="CH30" s="606"/>
      <c r="CI30" s="606"/>
      <c r="CJ30" s="606"/>
      <c r="CK30" s="606"/>
      <c r="CL30" s="606"/>
      <c r="CM30" s="606"/>
      <c r="CN30" s="606"/>
      <c r="CO30" s="606"/>
      <c r="CP30" s="606"/>
      <c r="CQ30" s="607"/>
      <c r="CR30" s="608">
        <v>7658734</v>
      </c>
      <c r="CS30" s="609"/>
      <c r="CT30" s="609"/>
      <c r="CU30" s="609"/>
      <c r="CV30" s="609"/>
      <c r="CW30" s="609"/>
      <c r="CX30" s="609"/>
      <c r="CY30" s="610"/>
      <c r="CZ30" s="611">
        <v>3.8</v>
      </c>
      <c r="DA30" s="623"/>
      <c r="DB30" s="623"/>
      <c r="DC30" s="624"/>
      <c r="DD30" s="614">
        <v>7478332</v>
      </c>
      <c r="DE30" s="609"/>
      <c r="DF30" s="609"/>
      <c r="DG30" s="609"/>
      <c r="DH30" s="609"/>
      <c r="DI30" s="609"/>
      <c r="DJ30" s="609"/>
      <c r="DK30" s="610"/>
      <c r="DL30" s="614">
        <v>7472464</v>
      </c>
      <c r="DM30" s="609"/>
      <c r="DN30" s="609"/>
      <c r="DO30" s="609"/>
      <c r="DP30" s="609"/>
      <c r="DQ30" s="609"/>
      <c r="DR30" s="609"/>
      <c r="DS30" s="609"/>
      <c r="DT30" s="609"/>
      <c r="DU30" s="609"/>
      <c r="DV30" s="610"/>
      <c r="DW30" s="611">
        <v>5.5</v>
      </c>
      <c r="DX30" s="623"/>
      <c r="DY30" s="623"/>
      <c r="DZ30" s="623"/>
      <c r="EA30" s="623"/>
      <c r="EB30" s="623"/>
      <c r="EC30" s="635"/>
    </row>
    <row r="31" spans="2:133" ht="11.25" customHeight="1" x14ac:dyDescent="0.2">
      <c r="B31" s="683" t="s">
        <v>316</v>
      </c>
      <c r="C31" s="684"/>
      <c r="D31" s="684"/>
      <c r="E31" s="684"/>
      <c r="F31" s="684"/>
      <c r="G31" s="684"/>
      <c r="H31" s="684"/>
      <c r="I31" s="684"/>
      <c r="J31" s="684"/>
      <c r="K31" s="684"/>
      <c r="L31" s="684"/>
      <c r="M31" s="684"/>
      <c r="N31" s="684"/>
      <c r="O31" s="684"/>
      <c r="P31" s="684"/>
      <c r="Q31" s="685"/>
      <c r="R31" s="608" t="s">
        <v>132</v>
      </c>
      <c r="S31" s="609"/>
      <c r="T31" s="609"/>
      <c r="U31" s="609"/>
      <c r="V31" s="609"/>
      <c r="W31" s="609"/>
      <c r="X31" s="609"/>
      <c r="Y31" s="610"/>
      <c r="Z31" s="646" t="s">
        <v>132</v>
      </c>
      <c r="AA31" s="646"/>
      <c r="AB31" s="646"/>
      <c r="AC31" s="646"/>
      <c r="AD31" s="647" t="s">
        <v>250</v>
      </c>
      <c r="AE31" s="647"/>
      <c r="AF31" s="647"/>
      <c r="AG31" s="647"/>
      <c r="AH31" s="647"/>
      <c r="AI31" s="647"/>
      <c r="AJ31" s="647"/>
      <c r="AK31" s="647"/>
      <c r="AL31" s="611" t="s">
        <v>132</v>
      </c>
      <c r="AM31" s="612"/>
      <c r="AN31" s="612"/>
      <c r="AO31" s="648"/>
      <c r="AP31" s="674" t="s">
        <v>317</v>
      </c>
      <c r="AQ31" s="675"/>
      <c r="AR31" s="675"/>
      <c r="AS31" s="675"/>
      <c r="AT31" s="676" t="s">
        <v>318</v>
      </c>
      <c r="AU31" s="212"/>
      <c r="AV31" s="212"/>
      <c r="AW31" s="212"/>
      <c r="AX31" s="663" t="s">
        <v>191</v>
      </c>
      <c r="AY31" s="664"/>
      <c r="AZ31" s="664"/>
      <c r="BA31" s="664"/>
      <c r="BB31" s="664"/>
      <c r="BC31" s="664"/>
      <c r="BD31" s="664"/>
      <c r="BE31" s="664"/>
      <c r="BF31" s="665"/>
      <c r="BG31" s="670">
        <v>99.7</v>
      </c>
      <c r="BH31" s="671"/>
      <c r="BI31" s="671"/>
      <c r="BJ31" s="671"/>
      <c r="BK31" s="671"/>
      <c r="BL31" s="671"/>
      <c r="BM31" s="672">
        <v>99.3</v>
      </c>
      <c r="BN31" s="671"/>
      <c r="BO31" s="671"/>
      <c r="BP31" s="671"/>
      <c r="BQ31" s="673"/>
      <c r="BR31" s="670">
        <v>99.7</v>
      </c>
      <c r="BS31" s="671"/>
      <c r="BT31" s="671"/>
      <c r="BU31" s="671"/>
      <c r="BV31" s="671"/>
      <c r="BW31" s="671"/>
      <c r="BX31" s="672">
        <v>99.1</v>
      </c>
      <c r="BY31" s="671"/>
      <c r="BZ31" s="671"/>
      <c r="CA31" s="671"/>
      <c r="CB31" s="673"/>
      <c r="CD31" s="629"/>
      <c r="CE31" s="630"/>
      <c r="CF31" s="605" t="s">
        <v>319</v>
      </c>
      <c r="CG31" s="606"/>
      <c r="CH31" s="606"/>
      <c r="CI31" s="606"/>
      <c r="CJ31" s="606"/>
      <c r="CK31" s="606"/>
      <c r="CL31" s="606"/>
      <c r="CM31" s="606"/>
      <c r="CN31" s="606"/>
      <c r="CO31" s="606"/>
      <c r="CP31" s="606"/>
      <c r="CQ31" s="607"/>
      <c r="CR31" s="608">
        <v>119066</v>
      </c>
      <c r="CS31" s="621"/>
      <c r="CT31" s="621"/>
      <c r="CU31" s="621"/>
      <c r="CV31" s="621"/>
      <c r="CW31" s="621"/>
      <c r="CX31" s="621"/>
      <c r="CY31" s="622"/>
      <c r="CZ31" s="611">
        <v>0.1</v>
      </c>
      <c r="DA31" s="623"/>
      <c r="DB31" s="623"/>
      <c r="DC31" s="624"/>
      <c r="DD31" s="614">
        <v>119066</v>
      </c>
      <c r="DE31" s="621"/>
      <c r="DF31" s="621"/>
      <c r="DG31" s="621"/>
      <c r="DH31" s="621"/>
      <c r="DI31" s="621"/>
      <c r="DJ31" s="621"/>
      <c r="DK31" s="622"/>
      <c r="DL31" s="614">
        <v>118506</v>
      </c>
      <c r="DM31" s="621"/>
      <c r="DN31" s="621"/>
      <c r="DO31" s="621"/>
      <c r="DP31" s="621"/>
      <c r="DQ31" s="621"/>
      <c r="DR31" s="621"/>
      <c r="DS31" s="621"/>
      <c r="DT31" s="621"/>
      <c r="DU31" s="621"/>
      <c r="DV31" s="622"/>
      <c r="DW31" s="611">
        <v>0.1</v>
      </c>
      <c r="DX31" s="623"/>
      <c r="DY31" s="623"/>
      <c r="DZ31" s="623"/>
      <c r="EA31" s="623"/>
      <c r="EB31" s="623"/>
      <c r="EC31" s="635"/>
    </row>
    <row r="32" spans="2:133" ht="11.25" customHeight="1" x14ac:dyDescent="0.2">
      <c r="B32" s="605" t="s">
        <v>320</v>
      </c>
      <c r="C32" s="606"/>
      <c r="D32" s="606"/>
      <c r="E32" s="606"/>
      <c r="F32" s="606"/>
      <c r="G32" s="606"/>
      <c r="H32" s="606"/>
      <c r="I32" s="606"/>
      <c r="J32" s="606"/>
      <c r="K32" s="606"/>
      <c r="L32" s="606"/>
      <c r="M32" s="606"/>
      <c r="N32" s="606"/>
      <c r="O32" s="606"/>
      <c r="P32" s="606"/>
      <c r="Q32" s="607"/>
      <c r="R32" s="608">
        <v>14806809</v>
      </c>
      <c r="S32" s="609"/>
      <c r="T32" s="609"/>
      <c r="U32" s="609"/>
      <c r="V32" s="609"/>
      <c r="W32" s="609"/>
      <c r="X32" s="609"/>
      <c r="Y32" s="610"/>
      <c r="Z32" s="646">
        <v>6.8</v>
      </c>
      <c r="AA32" s="646"/>
      <c r="AB32" s="646"/>
      <c r="AC32" s="646"/>
      <c r="AD32" s="647" t="s">
        <v>132</v>
      </c>
      <c r="AE32" s="647"/>
      <c r="AF32" s="647"/>
      <c r="AG32" s="647"/>
      <c r="AH32" s="647"/>
      <c r="AI32" s="647"/>
      <c r="AJ32" s="647"/>
      <c r="AK32" s="647"/>
      <c r="AL32" s="611" t="s">
        <v>250</v>
      </c>
      <c r="AM32" s="612"/>
      <c r="AN32" s="612"/>
      <c r="AO32" s="648"/>
      <c r="AP32" s="649"/>
      <c r="AQ32" s="650"/>
      <c r="AR32" s="650"/>
      <c r="AS32" s="650"/>
      <c r="AT32" s="677"/>
      <c r="AU32" s="208" t="s">
        <v>321</v>
      </c>
      <c r="AX32" s="605" t="s">
        <v>322</v>
      </c>
      <c r="AY32" s="606"/>
      <c r="AZ32" s="606"/>
      <c r="BA32" s="606"/>
      <c r="BB32" s="606"/>
      <c r="BC32" s="606"/>
      <c r="BD32" s="606"/>
      <c r="BE32" s="606"/>
      <c r="BF32" s="607"/>
      <c r="BG32" s="679">
        <v>99.6</v>
      </c>
      <c r="BH32" s="621"/>
      <c r="BI32" s="621"/>
      <c r="BJ32" s="621"/>
      <c r="BK32" s="621"/>
      <c r="BL32" s="621"/>
      <c r="BM32" s="612">
        <v>99</v>
      </c>
      <c r="BN32" s="621"/>
      <c r="BO32" s="621"/>
      <c r="BP32" s="621"/>
      <c r="BQ32" s="644"/>
      <c r="BR32" s="679">
        <v>99.5</v>
      </c>
      <c r="BS32" s="621"/>
      <c r="BT32" s="621"/>
      <c r="BU32" s="621"/>
      <c r="BV32" s="621"/>
      <c r="BW32" s="621"/>
      <c r="BX32" s="612">
        <v>98.4</v>
      </c>
      <c r="BY32" s="621"/>
      <c r="BZ32" s="621"/>
      <c r="CA32" s="621"/>
      <c r="CB32" s="644"/>
      <c r="CD32" s="631"/>
      <c r="CE32" s="632"/>
      <c r="CF32" s="605" t="s">
        <v>323</v>
      </c>
      <c r="CG32" s="606"/>
      <c r="CH32" s="606"/>
      <c r="CI32" s="606"/>
      <c r="CJ32" s="606"/>
      <c r="CK32" s="606"/>
      <c r="CL32" s="606"/>
      <c r="CM32" s="606"/>
      <c r="CN32" s="606"/>
      <c r="CO32" s="606"/>
      <c r="CP32" s="606"/>
      <c r="CQ32" s="607"/>
      <c r="CR32" s="608" t="s">
        <v>250</v>
      </c>
      <c r="CS32" s="609"/>
      <c r="CT32" s="609"/>
      <c r="CU32" s="609"/>
      <c r="CV32" s="609"/>
      <c r="CW32" s="609"/>
      <c r="CX32" s="609"/>
      <c r="CY32" s="610"/>
      <c r="CZ32" s="611" t="s">
        <v>132</v>
      </c>
      <c r="DA32" s="623"/>
      <c r="DB32" s="623"/>
      <c r="DC32" s="624"/>
      <c r="DD32" s="614" t="s">
        <v>132</v>
      </c>
      <c r="DE32" s="609"/>
      <c r="DF32" s="609"/>
      <c r="DG32" s="609"/>
      <c r="DH32" s="609"/>
      <c r="DI32" s="609"/>
      <c r="DJ32" s="609"/>
      <c r="DK32" s="610"/>
      <c r="DL32" s="614" t="s">
        <v>132</v>
      </c>
      <c r="DM32" s="609"/>
      <c r="DN32" s="609"/>
      <c r="DO32" s="609"/>
      <c r="DP32" s="609"/>
      <c r="DQ32" s="609"/>
      <c r="DR32" s="609"/>
      <c r="DS32" s="609"/>
      <c r="DT32" s="609"/>
      <c r="DU32" s="609"/>
      <c r="DV32" s="610"/>
      <c r="DW32" s="611" t="s">
        <v>233</v>
      </c>
      <c r="DX32" s="623"/>
      <c r="DY32" s="623"/>
      <c r="DZ32" s="623"/>
      <c r="EA32" s="623"/>
      <c r="EB32" s="623"/>
      <c r="EC32" s="635"/>
    </row>
    <row r="33" spans="2:133" ht="11.25" customHeight="1" x14ac:dyDescent="0.2">
      <c r="B33" s="605" t="s">
        <v>324</v>
      </c>
      <c r="C33" s="606"/>
      <c r="D33" s="606"/>
      <c r="E33" s="606"/>
      <c r="F33" s="606"/>
      <c r="G33" s="606"/>
      <c r="H33" s="606"/>
      <c r="I33" s="606"/>
      <c r="J33" s="606"/>
      <c r="K33" s="606"/>
      <c r="L33" s="606"/>
      <c r="M33" s="606"/>
      <c r="N33" s="606"/>
      <c r="O33" s="606"/>
      <c r="P33" s="606"/>
      <c r="Q33" s="607"/>
      <c r="R33" s="608">
        <v>415931</v>
      </c>
      <c r="S33" s="609"/>
      <c r="T33" s="609"/>
      <c r="U33" s="609"/>
      <c r="V33" s="609"/>
      <c r="W33" s="609"/>
      <c r="X33" s="609"/>
      <c r="Y33" s="610"/>
      <c r="Z33" s="646">
        <v>0.2</v>
      </c>
      <c r="AA33" s="646"/>
      <c r="AB33" s="646"/>
      <c r="AC33" s="646"/>
      <c r="AD33" s="647">
        <v>198337</v>
      </c>
      <c r="AE33" s="647"/>
      <c r="AF33" s="647"/>
      <c r="AG33" s="647"/>
      <c r="AH33" s="647"/>
      <c r="AI33" s="647"/>
      <c r="AJ33" s="647"/>
      <c r="AK33" s="647"/>
      <c r="AL33" s="611">
        <v>0.1</v>
      </c>
      <c r="AM33" s="612"/>
      <c r="AN33" s="612"/>
      <c r="AO33" s="648"/>
      <c r="AP33" s="651"/>
      <c r="AQ33" s="652"/>
      <c r="AR33" s="652"/>
      <c r="AS33" s="652"/>
      <c r="AT33" s="678"/>
      <c r="AU33" s="213"/>
      <c r="AV33" s="213"/>
      <c r="AW33" s="213"/>
      <c r="AX33" s="589" t="s">
        <v>325</v>
      </c>
      <c r="AY33" s="590"/>
      <c r="AZ33" s="590"/>
      <c r="BA33" s="590"/>
      <c r="BB33" s="590"/>
      <c r="BC33" s="590"/>
      <c r="BD33" s="590"/>
      <c r="BE33" s="590"/>
      <c r="BF33" s="591"/>
      <c r="BG33" s="669">
        <v>99.8</v>
      </c>
      <c r="BH33" s="593"/>
      <c r="BI33" s="593"/>
      <c r="BJ33" s="593"/>
      <c r="BK33" s="593"/>
      <c r="BL33" s="593"/>
      <c r="BM33" s="639">
        <v>99.6</v>
      </c>
      <c r="BN33" s="593"/>
      <c r="BO33" s="593"/>
      <c r="BP33" s="593"/>
      <c r="BQ33" s="656"/>
      <c r="BR33" s="669">
        <v>99.8</v>
      </c>
      <c r="BS33" s="593"/>
      <c r="BT33" s="593"/>
      <c r="BU33" s="593"/>
      <c r="BV33" s="593"/>
      <c r="BW33" s="593"/>
      <c r="BX33" s="639">
        <v>99.6</v>
      </c>
      <c r="BY33" s="593"/>
      <c r="BZ33" s="593"/>
      <c r="CA33" s="593"/>
      <c r="CB33" s="656"/>
      <c r="CD33" s="605" t="s">
        <v>326</v>
      </c>
      <c r="CE33" s="606"/>
      <c r="CF33" s="606"/>
      <c r="CG33" s="606"/>
      <c r="CH33" s="606"/>
      <c r="CI33" s="606"/>
      <c r="CJ33" s="606"/>
      <c r="CK33" s="606"/>
      <c r="CL33" s="606"/>
      <c r="CM33" s="606"/>
      <c r="CN33" s="606"/>
      <c r="CO33" s="606"/>
      <c r="CP33" s="606"/>
      <c r="CQ33" s="607"/>
      <c r="CR33" s="608">
        <v>91917858</v>
      </c>
      <c r="CS33" s="621"/>
      <c r="CT33" s="621"/>
      <c r="CU33" s="621"/>
      <c r="CV33" s="621"/>
      <c r="CW33" s="621"/>
      <c r="CX33" s="621"/>
      <c r="CY33" s="622"/>
      <c r="CZ33" s="611">
        <v>46</v>
      </c>
      <c r="DA33" s="623"/>
      <c r="DB33" s="623"/>
      <c r="DC33" s="624"/>
      <c r="DD33" s="614">
        <v>73482645</v>
      </c>
      <c r="DE33" s="621"/>
      <c r="DF33" s="621"/>
      <c r="DG33" s="621"/>
      <c r="DH33" s="621"/>
      <c r="DI33" s="621"/>
      <c r="DJ33" s="621"/>
      <c r="DK33" s="622"/>
      <c r="DL33" s="614">
        <v>47317193</v>
      </c>
      <c r="DM33" s="621"/>
      <c r="DN33" s="621"/>
      <c r="DO33" s="621"/>
      <c r="DP33" s="621"/>
      <c r="DQ33" s="621"/>
      <c r="DR33" s="621"/>
      <c r="DS33" s="621"/>
      <c r="DT33" s="621"/>
      <c r="DU33" s="621"/>
      <c r="DV33" s="622"/>
      <c r="DW33" s="611">
        <v>34.799999999999997</v>
      </c>
      <c r="DX33" s="623"/>
      <c r="DY33" s="623"/>
      <c r="DZ33" s="623"/>
      <c r="EA33" s="623"/>
      <c r="EB33" s="623"/>
      <c r="EC33" s="635"/>
    </row>
    <row r="34" spans="2:133" ht="11.25" customHeight="1" x14ac:dyDescent="0.2">
      <c r="B34" s="605" t="s">
        <v>327</v>
      </c>
      <c r="C34" s="606"/>
      <c r="D34" s="606"/>
      <c r="E34" s="606"/>
      <c r="F34" s="606"/>
      <c r="G34" s="606"/>
      <c r="H34" s="606"/>
      <c r="I34" s="606"/>
      <c r="J34" s="606"/>
      <c r="K34" s="606"/>
      <c r="L34" s="606"/>
      <c r="M34" s="606"/>
      <c r="N34" s="606"/>
      <c r="O34" s="606"/>
      <c r="P34" s="606"/>
      <c r="Q34" s="607"/>
      <c r="R34" s="608">
        <v>513731</v>
      </c>
      <c r="S34" s="609"/>
      <c r="T34" s="609"/>
      <c r="U34" s="609"/>
      <c r="V34" s="609"/>
      <c r="W34" s="609"/>
      <c r="X34" s="609"/>
      <c r="Y34" s="610"/>
      <c r="Z34" s="646">
        <v>0.2</v>
      </c>
      <c r="AA34" s="646"/>
      <c r="AB34" s="646"/>
      <c r="AC34" s="646"/>
      <c r="AD34" s="647" t="s">
        <v>132</v>
      </c>
      <c r="AE34" s="647"/>
      <c r="AF34" s="647"/>
      <c r="AG34" s="647"/>
      <c r="AH34" s="647"/>
      <c r="AI34" s="647"/>
      <c r="AJ34" s="647"/>
      <c r="AK34" s="647"/>
      <c r="AL34" s="611" t="s">
        <v>250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328</v>
      </c>
      <c r="CE34" s="606"/>
      <c r="CF34" s="606"/>
      <c r="CG34" s="606"/>
      <c r="CH34" s="606"/>
      <c r="CI34" s="606"/>
      <c r="CJ34" s="606"/>
      <c r="CK34" s="606"/>
      <c r="CL34" s="606"/>
      <c r="CM34" s="606"/>
      <c r="CN34" s="606"/>
      <c r="CO34" s="606"/>
      <c r="CP34" s="606"/>
      <c r="CQ34" s="607"/>
      <c r="CR34" s="608">
        <v>37677456</v>
      </c>
      <c r="CS34" s="609"/>
      <c r="CT34" s="609"/>
      <c r="CU34" s="609"/>
      <c r="CV34" s="609"/>
      <c r="CW34" s="609"/>
      <c r="CX34" s="609"/>
      <c r="CY34" s="610"/>
      <c r="CZ34" s="611">
        <v>18.8</v>
      </c>
      <c r="DA34" s="623"/>
      <c r="DB34" s="623"/>
      <c r="DC34" s="624"/>
      <c r="DD34" s="614">
        <v>26400326</v>
      </c>
      <c r="DE34" s="609"/>
      <c r="DF34" s="609"/>
      <c r="DG34" s="609"/>
      <c r="DH34" s="609"/>
      <c r="DI34" s="609"/>
      <c r="DJ34" s="609"/>
      <c r="DK34" s="610"/>
      <c r="DL34" s="614">
        <v>26056021</v>
      </c>
      <c r="DM34" s="609"/>
      <c r="DN34" s="609"/>
      <c r="DO34" s="609"/>
      <c r="DP34" s="609"/>
      <c r="DQ34" s="609"/>
      <c r="DR34" s="609"/>
      <c r="DS34" s="609"/>
      <c r="DT34" s="609"/>
      <c r="DU34" s="609"/>
      <c r="DV34" s="610"/>
      <c r="DW34" s="611">
        <v>19.2</v>
      </c>
      <c r="DX34" s="623"/>
      <c r="DY34" s="623"/>
      <c r="DZ34" s="623"/>
      <c r="EA34" s="623"/>
      <c r="EB34" s="623"/>
      <c r="EC34" s="635"/>
    </row>
    <row r="35" spans="2:133" ht="11.25" customHeight="1" x14ac:dyDescent="0.2">
      <c r="B35" s="605" t="s">
        <v>329</v>
      </c>
      <c r="C35" s="606"/>
      <c r="D35" s="606"/>
      <c r="E35" s="606"/>
      <c r="F35" s="606"/>
      <c r="G35" s="606"/>
      <c r="H35" s="606"/>
      <c r="I35" s="606"/>
      <c r="J35" s="606"/>
      <c r="K35" s="606"/>
      <c r="L35" s="606"/>
      <c r="M35" s="606"/>
      <c r="N35" s="606"/>
      <c r="O35" s="606"/>
      <c r="P35" s="606"/>
      <c r="Q35" s="607"/>
      <c r="R35" s="608">
        <v>3710351</v>
      </c>
      <c r="S35" s="609"/>
      <c r="T35" s="609"/>
      <c r="U35" s="609"/>
      <c r="V35" s="609"/>
      <c r="W35" s="609"/>
      <c r="X35" s="609"/>
      <c r="Y35" s="610"/>
      <c r="Z35" s="646">
        <v>1.7</v>
      </c>
      <c r="AA35" s="646"/>
      <c r="AB35" s="646"/>
      <c r="AC35" s="646"/>
      <c r="AD35" s="647" t="s">
        <v>132</v>
      </c>
      <c r="AE35" s="647"/>
      <c r="AF35" s="647"/>
      <c r="AG35" s="647"/>
      <c r="AH35" s="647"/>
      <c r="AI35" s="647"/>
      <c r="AJ35" s="647"/>
      <c r="AK35" s="647"/>
      <c r="AL35" s="611" t="s">
        <v>250</v>
      </c>
      <c r="AM35" s="612"/>
      <c r="AN35" s="612"/>
      <c r="AO35" s="648"/>
      <c r="AP35" s="218"/>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332</v>
      </c>
      <c r="CE35" s="606"/>
      <c r="CF35" s="606"/>
      <c r="CG35" s="606"/>
      <c r="CH35" s="606"/>
      <c r="CI35" s="606"/>
      <c r="CJ35" s="606"/>
      <c r="CK35" s="606"/>
      <c r="CL35" s="606"/>
      <c r="CM35" s="606"/>
      <c r="CN35" s="606"/>
      <c r="CO35" s="606"/>
      <c r="CP35" s="606"/>
      <c r="CQ35" s="607"/>
      <c r="CR35" s="608">
        <v>2278843</v>
      </c>
      <c r="CS35" s="621"/>
      <c r="CT35" s="621"/>
      <c r="CU35" s="621"/>
      <c r="CV35" s="621"/>
      <c r="CW35" s="621"/>
      <c r="CX35" s="621"/>
      <c r="CY35" s="622"/>
      <c r="CZ35" s="611">
        <v>1.1000000000000001</v>
      </c>
      <c r="DA35" s="623"/>
      <c r="DB35" s="623"/>
      <c r="DC35" s="624"/>
      <c r="DD35" s="614">
        <v>2267702</v>
      </c>
      <c r="DE35" s="621"/>
      <c r="DF35" s="621"/>
      <c r="DG35" s="621"/>
      <c r="DH35" s="621"/>
      <c r="DI35" s="621"/>
      <c r="DJ35" s="621"/>
      <c r="DK35" s="622"/>
      <c r="DL35" s="614">
        <v>2267702</v>
      </c>
      <c r="DM35" s="621"/>
      <c r="DN35" s="621"/>
      <c r="DO35" s="621"/>
      <c r="DP35" s="621"/>
      <c r="DQ35" s="621"/>
      <c r="DR35" s="621"/>
      <c r="DS35" s="621"/>
      <c r="DT35" s="621"/>
      <c r="DU35" s="621"/>
      <c r="DV35" s="622"/>
      <c r="DW35" s="611">
        <v>1.7</v>
      </c>
      <c r="DX35" s="623"/>
      <c r="DY35" s="623"/>
      <c r="DZ35" s="623"/>
      <c r="EA35" s="623"/>
      <c r="EB35" s="623"/>
      <c r="EC35" s="635"/>
    </row>
    <row r="36" spans="2:133" ht="11.25" customHeight="1" x14ac:dyDescent="0.2">
      <c r="B36" s="605" t="s">
        <v>333</v>
      </c>
      <c r="C36" s="606"/>
      <c r="D36" s="606"/>
      <c r="E36" s="606"/>
      <c r="F36" s="606"/>
      <c r="G36" s="606"/>
      <c r="H36" s="606"/>
      <c r="I36" s="606"/>
      <c r="J36" s="606"/>
      <c r="K36" s="606"/>
      <c r="L36" s="606"/>
      <c r="M36" s="606"/>
      <c r="N36" s="606"/>
      <c r="O36" s="606"/>
      <c r="P36" s="606"/>
      <c r="Q36" s="607"/>
      <c r="R36" s="608">
        <v>14256693</v>
      </c>
      <c r="S36" s="609"/>
      <c r="T36" s="609"/>
      <c r="U36" s="609"/>
      <c r="V36" s="609"/>
      <c r="W36" s="609"/>
      <c r="X36" s="609"/>
      <c r="Y36" s="610"/>
      <c r="Z36" s="646">
        <v>6.6</v>
      </c>
      <c r="AA36" s="646"/>
      <c r="AB36" s="646"/>
      <c r="AC36" s="646"/>
      <c r="AD36" s="647" t="s">
        <v>132</v>
      </c>
      <c r="AE36" s="647"/>
      <c r="AF36" s="647"/>
      <c r="AG36" s="647"/>
      <c r="AH36" s="647"/>
      <c r="AI36" s="647"/>
      <c r="AJ36" s="647"/>
      <c r="AK36" s="647"/>
      <c r="AL36" s="611" t="s">
        <v>132</v>
      </c>
      <c r="AM36" s="612"/>
      <c r="AN36" s="612"/>
      <c r="AO36" s="648"/>
      <c r="AP36" s="218"/>
      <c r="AQ36" s="657" t="s">
        <v>334</v>
      </c>
      <c r="AR36" s="658"/>
      <c r="AS36" s="658"/>
      <c r="AT36" s="658"/>
      <c r="AU36" s="658"/>
      <c r="AV36" s="658"/>
      <c r="AW36" s="658"/>
      <c r="AX36" s="658"/>
      <c r="AY36" s="659"/>
      <c r="AZ36" s="660">
        <v>15561263</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550158</v>
      </c>
      <c r="BW36" s="661"/>
      <c r="BX36" s="661"/>
      <c r="BY36" s="661"/>
      <c r="BZ36" s="661"/>
      <c r="CA36" s="661"/>
      <c r="CB36" s="662"/>
      <c r="CD36" s="605" t="s">
        <v>336</v>
      </c>
      <c r="CE36" s="606"/>
      <c r="CF36" s="606"/>
      <c r="CG36" s="606"/>
      <c r="CH36" s="606"/>
      <c r="CI36" s="606"/>
      <c r="CJ36" s="606"/>
      <c r="CK36" s="606"/>
      <c r="CL36" s="606"/>
      <c r="CM36" s="606"/>
      <c r="CN36" s="606"/>
      <c r="CO36" s="606"/>
      <c r="CP36" s="606"/>
      <c r="CQ36" s="607"/>
      <c r="CR36" s="608">
        <v>22885192</v>
      </c>
      <c r="CS36" s="609"/>
      <c r="CT36" s="609"/>
      <c r="CU36" s="609"/>
      <c r="CV36" s="609"/>
      <c r="CW36" s="609"/>
      <c r="CX36" s="609"/>
      <c r="CY36" s="610"/>
      <c r="CZ36" s="611">
        <v>11.4</v>
      </c>
      <c r="DA36" s="623"/>
      <c r="DB36" s="623"/>
      <c r="DC36" s="624"/>
      <c r="DD36" s="614">
        <v>18202737</v>
      </c>
      <c r="DE36" s="609"/>
      <c r="DF36" s="609"/>
      <c r="DG36" s="609"/>
      <c r="DH36" s="609"/>
      <c r="DI36" s="609"/>
      <c r="DJ36" s="609"/>
      <c r="DK36" s="610"/>
      <c r="DL36" s="614">
        <v>11867811</v>
      </c>
      <c r="DM36" s="609"/>
      <c r="DN36" s="609"/>
      <c r="DO36" s="609"/>
      <c r="DP36" s="609"/>
      <c r="DQ36" s="609"/>
      <c r="DR36" s="609"/>
      <c r="DS36" s="609"/>
      <c r="DT36" s="609"/>
      <c r="DU36" s="609"/>
      <c r="DV36" s="610"/>
      <c r="DW36" s="611">
        <v>8.6999999999999993</v>
      </c>
      <c r="DX36" s="623"/>
      <c r="DY36" s="623"/>
      <c r="DZ36" s="623"/>
      <c r="EA36" s="623"/>
      <c r="EB36" s="623"/>
      <c r="EC36" s="635"/>
    </row>
    <row r="37" spans="2:133" ht="11.25" customHeight="1" x14ac:dyDescent="0.2">
      <c r="B37" s="605" t="s">
        <v>337</v>
      </c>
      <c r="C37" s="606"/>
      <c r="D37" s="606"/>
      <c r="E37" s="606"/>
      <c r="F37" s="606"/>
      <c r="G37" s="606"/>
      <c r="H37" s="606"/>
      <c r="I37" s="606"/>
      <c r="J37" s="606"/>
      <c r="K37" s="606"/>
      <c r="L37" s="606"/>
      <c r="M37" s="606"/>
      <c r="N37" s="606"/>
      <c r="O37" s="606"/>
      <c r="P37" s="606"/>
      <c r="Q37" s="607"/>
      <c r="R37" s="608">
        <v>6054801</v>
      </c>
      <c r="S37" s="609"/>
      <c r="T37" s="609"/>
      <c r="U37" s="609"/>
      <c r="V37" s="609"/>
      <c r="W37" s="609"/>
      <c r="X37" s="609"/>
      <c r="Y37" s="610"/>
      <c r="Z37" s="646">
        <v>2.8</v>
      </c>
      <c r="AA37" s="646"/>
      <c r="AB37" s="646"/>
      <c r="AC37" s="646"/>
      <c r="AD37" s="647">
        <v>366975</v>
      </c>
      <c r="AE37" s="647"/>
      <c r="AF37" s="647"/>
      <c r="AG37" s="647"/>
      <c r="AH37" s="647"/>
      <c r="AI37" s="647"/>
      <c r="AJ37" s="647"/>
      <c r="AK37" s="647"/>
      <c r="AL37" s="611">
        <v>0.3</v>
      </c>
      <c r="AM37" s="612"/>
      <c r="AN37" s="612"/>
      <c r="AO37" s="648"/>
      <c r="AQ37" s="641" t="s">
        <v>338</v>
      </c>
      <c r="AR37" s="642"/>
      <c r="AS37" s="642"/>
      <c r="AT37" s="642"/>
      <c r="AU37" s="642"/>
      <c r="AV37" s="642"/>
      <c r="AW37" s="642"/>
      <c r="AX37" s="642"/>
      <c r="AY37" s="643"/>
      <c r="AZ37" s="608">
        <v>2722320</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-844364</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57170</v>
      </c>
      <c r="CS37" s="621"/>
      <c r="CT37" s="621"/>
      <c r="CU37" s="621"/>
      <c r="CV37" s="621"/>
      <c r="CW37" s="621"/>
      <c r="CX37" s="621"/>
      <c r="CY37" s="622"/>
      <c r="CZ37" s="611">
        <v>0</v>
      </c>
      <c r="DA37" s="623"/>
      <c r="DB37" s="623"/>
      <c r="DC37" s="624"/>
      <c r="DD37" s="614">
        <v>57170</v>
      </c>
      <c r="DE37" s="621"/>
      <c r="DF37" s="621"/>
      <c r="DG37" s="621"/>
      <c r="DH37" s="621"/>
      <c r="DI37" s="621"/>
      <c r="DJ37" s="621"/>
      <c r="DK37" s="622"/>
      <c r="DL37" s="614">
        <v>57170</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2">
      <c r="B38" s="605" t="s">
        <v>341</v>
      </c>
      <c r="C38" s="606"/>
      <c r="D38" s="606"/>
      <c r="E38" s="606"/>
      <c r="F38" s="606"/>
      <c r="G38" s="606"/>
      <c r="H38" s="606"/>
      <c r="I38" s="606"/>
      <c r="J38" s="606"/>
      <c r="K38" s="606"/>
      <c r="L38" s="606"/>
      <c r="M38" s="606"/>
      <c r="N38" s="606"/>
      <c r="O38" s="606"/>
      <c r="P38" s="606"/>
      <c r="Q38" s="607"/>
      <c r="R38" s="608">
        <v>4422800</v>
      </c>
      <c r="S38" s="609"/>
      <c r="T38" s="609"/>
      <c r="U38" s="609"/>
      <c r="V38" s="609"/>
      <c r="W38" s="609"/>
      <c r="X38" s="609"/>
      <c r="Y38" s="610"/>
      <c r="Z38" s="646">
        <v>2</v>
      </c>
      <c r="AA38" s="646"/>
      <c r="AB38" s="646"/>
      <c r="AC38" s="646"/>
      <c r="AD38" s="647" t="s">
        <v>132</v>
      </c>
      <c r="AE38" s="647"/>
      <c r="AF38" s="647"/>
      <c r="AG38" s="647"/>
      <c r="AH38" s="647"/>
      <c r="AI38" s="647"/>
      <c r="AJ38" s="647"/>
      <c r="AK38" s="647"/>
      <c r="AL38" s="611" t="s">
        <v>132</v>
      </c>
      <c r="AM38" s="612"/>
      <c r="AN38" s="612"/>
      <c r="AO38" s="648"/>
      <c r="AQ38" s="641" t="s">
        <v>342</v>
      </c>
      <c r="AR38" s="642"/>
      <c r="AS38" s="642"/>
      <c r="AT38" s="642"/>
      <c r="AU38" s="642"/>
      <c r="AV38" s="642"/>
      <c r="AW38" s="642"/>
      <c r="AX38" s="642"/>
      <c r="AY38" s="643"/>
      <c r="AZ38" s="608">
        <v>866611</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44750</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11972332</v>
      </c>
      <c r="CS38" s="609"/>
      <c r="CT38" s="609"/>
      <c r="CU38" s="609"/>
      <c r="CV38" s="609"/>
      <c r="CW38" s="609"/>
      <c r="CX38" s="609"/>
      <c r="CY38" s="610"/>
      <c r="CZ38" s="611">
        <v>6</v>
      </c>
      <c r="DA38" s="623"/>
      <c r="DB38" s="623"/>
      <c r="DC38" s="624"/>
      <c r="DD38" s="614">
        <v>10259194</v>
      </c>
      <c r="DE38" s="609"/>
      <c r="DF38" s="609"/>
      <c r="DG38" s="609"/>
      <c r="DH38" s="609"/>
      <c r="DI38" s="609"/>
      <c r="DJ38" s="609"/>
      <c r="DK38" s="610"/>
      <c r="DL38" s="614">
        <v>7037581</v>
      </c>
      <c r="DM38" s="609"/>
      <c r="DN38" s="609"/>
      <c r="DO38" s="609"/>
      <c r="DP38" s="609"/>
      <c r="DQ38" s="609"/>
      <c r="DR38" s="609"/>
      <c r="DS38" s="609"/>
      <c r="DT38" s="609"/>
      <c r="DU38" s="609"/>
      <c r="DV38" s="610"/>
      <c r="DW38" s="611">
        <v>5.2</v>
      </c>
      <c r="DX38" s="623"/>
      <c r="DY38" s="623"/>
      <c r="DZ38" s="623"/>
      <c r="EA38" s="623"/>
      <c r="EB38" s="623"/>
      <c r="EC38" s="635"/>
    </row>
    <row r="39" spans="2:133" ht="11.25" customHeight="1" x14ac:dyDescent="0.2">
      <c r="B39" s="605" t="s">
        <v>345</v>
      </c>
      <c r="C39" s="606"/>
      <c r="D39" s="606"/>
      <c r="E39" s="606"/>
      <c r="F39" s="606"/>
      <c r="G39" s="606"/>
      <c r="H39" s="606"/>
      <c r="I39" s="606"/>
      <c r="J39" s="606"/>
      <c r="K39" s="606"/>
      <c r="L39" s="606"/>
      <c r="M39" s="606"/>
      <c r="N39" s="606"/>
      <c r="O39" s="606"/>
      <c r="P39" s="606"/>
      <c r="Q39" s="607"/>
      <c r="R39" s="608" t="s">
        <v>250</v>
      </c>
      <c r="S39" s="609"/>
      <c r="T39" s="609"/>
      <c r="U39" s="609"/>
      <c r="V39" s="609"/>
      <c r="W39" s="609"/>
      <c r="X39" s="609"/>
      <c r="Y39" s="610"/>
      <c r="Z39" s="646" t="s">
        <v>132</v>
      </c>
      <c r="AA39" s="646"/>
      <c r="AB39" s="646"/>
      <c r="AC39" s="646"/>
      <c r="AD39" s="647" t="s">
        <v>250</v>
      </c>
      <c r="AE39" s="647"/>
      <c r="AF39" s="647"/>
      <c r="AG39" s="647"/>
      <c r="AH39" s="647"/>
      <c r="AI39" s="647"/>
      <c r="AJ39" s="647"/>
      <c r="AK39" s="647"/>
      <c r="AL39" s="611" t="s">
        <v>132</v>
      </c>
      <c r="AM39" s="612"/>
      <c r="AN39" s="612"/>
      <c r="AO39" s="648"/>
      <c r="AQ39" s="641" t="s">
        <v>346</v>
      </c>
      <c r="AR39" s="642"/>
      <c r="AS39" s="642"/>
      <c r="AT39" s="642"/>
      <c r="AU39" s="642"/>
      <c r="AV39" s="642"/>
      <c r="AW39" s="642"/>
      <c r="AX39" s="642"/>
      <c r="AY39" s="643"/>
      <c r="AZ39" s="608">
        <v>600864</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68502</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16306870</v>
      </c>
      <c r="CS39" s="621"/>
      <c r="CT39" s="621"/>
      <c r="CU39" s="621"/>
      <c r="CV39" s="621"/>
      <c r="CW39" s="621"/>
      <c r="CX39" s="621"/>
      <c r="CY39" s="622"/>
      <c r="CZ39" s="611">
        <v>8.1999999999999993</v>
      </c>
      <c r="DA39" s="623"/>
      <c r="DB39" s="623"/>
      <c r="DC39" s="624"/>
      <c r="DD39" s="614">
        <v>16087221</v>
      </c>
      <c r="DE39" s="621"/>
      <c r="DF39" s="621"/>
      <c r="DG39" s="621"/>
      <c r="DH39" s="621"/>
      <c r="DI39" s="621"/>
      <c r="DJ39" s="621"/>
      <c r="DK39" s="622"/>
      <c r="DL39" s="614" t="s">
        <v>132</v>
      </c>
      <c r="DM39" s="621"/>
      <c r="DN39" s="621"/>
      <c r="DO39" s="621"/>
      <c r="DP39" s="621"/>
      <c r="DQ39" s="621"/>
      <c r="DR39" s="621"/>
      <c r="DS39" s="621"/>
      <c r="DT39" s="621"/>
      <c r="DU39" s="621"/>
      <c r="DV39" s="622"/>
      <c r="DW39" s="611" t="s">
        <v>132</v>
      </c>
      <c r="DX39" s="623"/>
      <c r="DY39" s="623"/>
      <c r="DZ39" s="623"/>
      <c r="EA39" s="623"/>
      <c r="EB39" s="623"/>
      <c r="EC39" s="635"/>
    </row>
    <row r="40" spans="2:133" ht="11.25" customHeight="1" x14ac:dyDescent="0.2">
      <c r="B40" s="605" t="s">
        <v>349</v>
      </c>
      <c r="C40" s="606"/>
      <c r="D40" s="606"/>
      <c r="E40" s="606"/>
      <c r="F40" s="606"/>
      <c r="G40" s="606"/>
      <c r="H40" s="606"/>
      <c r="I40" s="606"/>
      <c r="J40" s="606"/>
      <c r="K40" s="606"/>
      <c r="L40" s="606"/>
      <c r="M40" s="606"/>
      <c r="N40" s="606"/>
      <c r="O40" s="606"/>
      <c r="P40" s="606"/>
      <c r="Q40" s="607"/>
      <c r="R40" s="608" t="s">
        <v>132</v>
      </c>
      <c r="S40" s="609"/>
      <c r="T40" s="609"/>
      <c r="U40" s="609"/>
      <c r="V40" s="609"/>
      <c r="W40" s="609"/>
      <c r="X40" s="609"/>
      <c r="Y40" s="610"/>
      <c r="Z40" s="646" t="s">
        <v>132</v>
      </c>
      <c r="AA40" s="646"/>
      <c r="AB40" s="646"/>
      <c r="AC40" s="646"/>
      <c r="AD40" s="647" t="s">
        <v>132</v>
      </c>
      <c r="AE40" s="647"/>
      <c r="AF40" s="647"/>
      <c r="AG40" s="647"/>
      <c r="AH40" s="647"/>
      <c r="AI40" s="647"/>
      <c r="AJ40" s="647"/>
      <c r="AK40" s="647"/>
      <c r="AL40" s="611" t="s">
        <v>132</v>
      </c>
      <c r="AM40" s="612"/>
      <c r="AN40" s="612"/>
      <c r="AO40" s="648"/>
      <c r="AQ40" s="641" t="s">
        <v>350</v>
      </c>
      <c r="AR40" s="642"/>
      <c r="AS40" s="642"/>
      <c r="AT40" s="642"/>
      <c r="AU40" s="642"/>
      <c r="AV40" s="642"/>
      <c r="AW40" s="642"/>
      <c r="AX40" s="642"/>
      <c r="AY40" s="643"/>
      <c r="AZ40" s="608">
        <v>48864</v>
      </c>
      <c r="BA40" s="609"/>
      <c r="BB40" s="609"/>
      <c r="BC40" s="609"/>
      <c r="BD40" s="621"/>
      <c r="BE40" s="621"/>
      <c r="BF40" s="644"/>
      <c r="BG40" s="649" t="s">
        <v>351</v>
      </c>
      <c r="BH40" s="650"/>
      <c r="BI40" s="650"/>
      <c r="BJ40" s="650"/>
      <c r="BK40" s="650"/>
      <c r="BL40" s="214"/>
      <c r="BM40" s="606" t="s">
        <v>352</v>
      </c>
      <c r="BN40" s="606"/>
      <c r="BO40" s="606"/>
      <c r="BP40" s="606"/>
      <c r="BQ40" s="606"/>
      <c r="BR40" s="606"/>
      <c r="BS40" s="606"/>
      <c r="BT40" s="606"/>
      <c r="BU40" s="607"/>
      <c r="BV40" s="608">
        <v>110</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797165</v>
      </c>
      <c r="CS40" s="609"/>
      <c r="CT40" s="609"/>
      <c r="CU40" s="609"/>
      <c r="CV40" s="609"/>
      <c r="CW40" s="609"/>
      <c r="CX40" s="609"/>
      <c r="CY40" s="610"/>
      <c r="CZ40" s="611">
        <v>0.4</v>
      </c>
      <c r="DA40" s="623"/>
      <c r="DB40" s="623"/>
      <c r="DC40" s="624"/>
      <c r="DD40" s="614">
        <v>265465</v>
      </c>
      <c r="DE40" s="609"/>
      <c r="DF40" s="609"/>
      <c r="DG40" s="609"/>
      <c r="DH40" s="609"/>
      <c r="DI40" s="609"/>
      <c r="DJ40" s="609"/>
      <c r="DK40" s="610"/>
      <c r="DL40" s="614">
        <v>88078</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2">
      <c r="B41" s="589" t="s">
        <v>354</v>
      </c>
      <c r="C41" s="590"/>
      <c r="D41" s="590"/>
      <c r="E41" s="590"/>
      <c r="F41" s="590"/>
      <c r="G41" s="590"/>
      <c r="H41" s="590"/>
      <c r="I41" s="590"/>
      <c r="J41" s="590"/>
      <c r="K41" s="590"/>
      <c r="L41" s="590"/>
      <c r="M41" s="590"/>
      <c r="N41" s="590"/>
      <c r="O41" s="590"/>
      <c r="P41" s="590"/>
      <c r="Q41" s="591"/>
      <c r="R41" s="592">
        <v>216652764</v>
      </c>
      <c r="S41" s="633"/>
      <c r="T41" s="633"/>
      <c r="U41" s="633"/>
      <c r="V41" s="633"/>
      <c r="W41" s="633"/>
      <c r="X41" s="633"/>
      <c r="Y41" s="636"/>
      <c r="Z41" s="637">
        <v>100</v>
      </c>
      <c r="AA41" s="637"/>
      <c r="AB41" s="637"/>
      <c r="AC41" s="637"/>
      <c r="AD41" s="638">
        <v>135850080</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3183011</v>
      </c>
      <c r="BA41" s="609"/>
      <c r="BB41" s="609"/>
      <c r="BC41" s="609"/>
      <c r="BD41" s="621"/>
      <c r="BE41" s="621"/>
      <c r="BF41" s="644"/>
      <c r="BG41" s="649"/>
      <c r="BH41" s="650"/>
      <c r="BI41" s="650"/>
      <c r="BJ41" s="650"/>
      <c r="BK41" s="650"/>
      <c r="BL41" s="214"/>
      <c r="BM41" s="606" t="s">
        <v>356</v>
      </c>
      <c r="BN41" s="606"/>
      <c r="BO41" s="606"/>
      <c r="BP41" s="606"/>
      <c r="BQ41" s="606"/>
      <c r="BR41" s="606"/>
      <c r="BS41" s="606"/>
      <c r="BT41" s="606"/>
      <c r="BU41" s="607"/>
      <c r="BV41" s="608" t="s">
        <v>250</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250</v>
      </c>
      <c r="CS41" s="621"/>
      <c r="CT41" s="621"/>
      <c r="CU41" s="621"/>
      <c r="CV41" s="621"/>
      <c r="CW41" s="621"/>
      <c r="CX41" s="621"/>
      <c r="CY41" s="622"/>
      <c r="CZ41" s="611" t="s">
        <v>132</v>
      </c>
      <c r="DA41" s="623"/>
      <c r="DB41" s="623"/>
      <c r="DC41" s="624"/>
      <c r="DD41" s="614" t="s">
        <v>132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358</v>
      </c>
      <c r="AR42" s="654"/>
      <c r="AS42" s="654"/>
      <c r="AT42" s="654"/>
      <c r="AU42" s="654"/>
      <c r="AV42" s="654"/>
      <c r="AW42" s="654"/>
      <c r="AX42" s="654"/>
      <c r="AY42" s="655"/>
      <c r="AZ42" s="592">
        <v>8139593</v>
      </c>
      <c r="BA42" s="633"/>
      <c r="BB42" s="633"/>
      <c r="BC42" s="633"/>
      <c r="BD42" s="593"/>
      <c r="BE42" s="593"/>
      <c r="BF42" s="656"/>
      <c r="BG42" s="651"/>
      <c r="BH42" s="652"/>
      <c r="BI42" s="652"/>
      <c r="BJ42" s="652"/>
      <c r="BK42" s="652"/>
      <c r="BL42" s="215"/>
      <c r="BM42" s="590" t="s">
        <v>359</v>
      </c>
      <c r="BN42" s="590"/>
      <c r="BO42" s="590"/>
      <c r="BP42" s="590"/>
      <c r="BQ42" s="590"/>
      <c r="BR42" s="590"/>
      <c r="BS42" s="590"/>
      <c r="BT42" s="590"/>
      <c r="BU42" s="591"/>
      <c r="BV42" s="592">
        <v>335</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31796025</v>
      </c>
      <c r="CS42" s="621"/>
      <c r="CT42" s="621"/>
      <c r="CU42" s="621"/>
      <c r="CV42" s="621"/>
      <c r="CW42" s="621"/>
      <c r="CX42" s="621"/>
      <c r="CY42" s="622"/>
      <c r="CZ42" s="611">
        <v>15.9</v>
      </c>
      <c r="DA42" s="623"/>
      <c r="DB42" s="623"/>
      <c r="DC42" s="624"/>
      <c r="DD42" s="614">
        <v>16054675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361</v>
      </c>
      <c r="CD43" s="605" t="s">
        <v>362</v>
      </c>
      <c r="CE43" s="606"/>
      <c r="CF43" s="606"/>
      <c r="CG43" s="606"/>
      <c r="CH43" s="606"/>
      <c r="CI43" s="606"/>
      <c r="CJ43" s="606"/>
      <c r="CK43" s="606"/>
      <c r="CL43" s="606"/>
      <c r="CM43" s="606"/>
      <c r="CN43" s="606"/>
      <c r="CO43" s="606"/>
      <c r="CP43" s="606"/>
      <c r="CQ43" s="607"/>
      <c r="CR43" s="608">
        <v>949949</v>
      </c>
      <c r="CS43" s="621"/>
      <c r="CT43" s="621"/>
      <c r="CU43" s="621"/>
      <c r="CV43" s="621"/>
      <c r="CW43" s="621"/>
      <c r="CX43" s="621"/>
      <c r="CY43" s="622"/>
      <c r="CZ43" s="611">
        <v>0.5</v>
      </c>
      <c r="DA43" s="623"/>
      <c r="DB43" s="623"/>
      <c r="DC43" s="624"/>
      <c r="DD43" s="614">
        <v>949949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364</v>
      </c>
      <c r="CG44" s="606"/>
      <c r="CH44" s="606"/>
      <c r="CI44" s="606"/>
      <c r="CJ44" s="606"/>
      <c r="CK44" s="606"/>
      <c r="CL44" s="606"/>
      <c r="CM44" s="606"/>
      <c r="CN44" s="606"/>
      <c r="CO44" s="606"/>
      <c r="CP44" s="606"/>
      <c r="CQ44" s="607"/>
      <c r="CR44" s="608">
        <v>31443420</v>
      </c>
      <c r="CS44" s="609"/>
      <c r="CT44" s="609"/>
      <c r="CU44" s="609"/>
      <c r="CV44" s="609"/>
      <c r="CW44" s="609"/>
      <c r="CX44" s="609"/>
      <c r="CY44" s="610"/>
      <c r="CZ44" s="611">
        <v>15.7</v>
      </c>
      <c r="DA44" s="612"/>
      <c r="DB44" s="612"/>
      <c r="DC44" s="613"/>
      <c r="DD44" s="614">
        <v>15704100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11372916</v>
      </c>
      <c r="CS45" s="621"/>
      <c r="CT45" s="621"/>
      <c r="CU45" s="621"/>
      <c r="CV45" s="621"/>
      <c r="CW45" s="621"/>
      <c r="CX45" s="621"/>
      <c r="CY45" s="622"/>
      <c r="CZ45" s="611">
        <v>5.7</v>
      </c>
      <c r="DA45" s="623"/>
      <c r="DB45" s="623"/>
      <c r="DC45" s="624"/>
      <c r="DD45" s="614">
        <v>925073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367</v>
      </c>
      <c r="CG46" s="606"/>
      <c r="CH46" s="606"/>
      <c r="CI46" s="606"/>
      <c r="CJ46" s="606"/>
      <c r="CK46" s="606"/>
      <c r="CL46" s="606"/>
      <c r="CM46" s="606"/>
      <c r="CN46" s="606"/>
      <c r="CO46" s="606"/>
      <c r="CP46" s="606"/>
      <c r="CQ46" s="607"/>
      <c r="CR46" s="608">
        <v>19789886</v>
      </c>
      <c r="CS46" s="609"/>
      <c r="CT46" s="609"/>
      <c r="CU46" s="609"/>
      <c r="CV46" s="609"/>
      <c r="CW46" s="609"/>
      <c r="CX46" s="609"/>
      <c r="CY46" s="610"/>
      <c r="CZ46" s="611">
        <v>9.9</v>
      </c>
      <c r="DA46" s="612"/>
      <c r="DB46" s="612"/>
      <c r="DC46" s="613"/>
      <c r="DD46" s="614">
        <v>14527909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368</v>
      </c>
      <c r="CG47" s="606"/>
      <c r="CH47" s="606"/>
      <c r="CI47" s="606"/>
      <c r="CJ47" s="606"/>
      <c r="CK47" s="606"/>
      <c r="CL47" s="606"/>
      <c r="CM47" s="606"/>
      <c r="CN47" s="606"/>
      <c r="CO47" s="606"/>
      <c r="CP47" s="606"/>
      <c r="CQ47" s="607"/>
      <c r="CR47" s="608">
        <v>352605</v>
      </c>
      <c r="CS47" s="621"/>
      <c r="CT47" s="621"/>
      <c r="CU47" s="621"/>
      <c r="CV47" s="621"/>
      <c r="CW47" s="621"/>
      <c r="CX47" s="621"/>
      <c r="CY47" s="622"/>
      <c r="CZ47" s="611">
        <v>0.2</v>
      </c>
      <c r="DA47" s="623"/>
      <c r="DB47" s="623"/>
      <c r="DC47" s="624"/>
      <c r="DD47" s="614">
        <v>350575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369</v>
      </c>
      <c r="CG48" s="606"/>
      <c r="CH48" s="606"/>
      <c r="CI48" s="606"/>
      <c r="CJ48" s="606"/>
      <c r="CK48" s="606"/>
      <c r="CL48" s="606"/>
      <c r="CM48" s="606"/>
      <c r="CN48" s="606"/>
      <c r="CO48" s="606"/>
      <c r="CP48" s="606"/>
      <c r="CQ48" s="607"/>
      <c r="CR48" s="608" t="s">
        <v>132</v>
      </c>
      <c r="CS48" s="609"/>
      <c r="CT48" s="609"/>
      <c r="CU48" s="609"/>
      <c r="CV48" s="609"/>
      <c r="CW48" s="609"/>
      <c r="CX48" s="609"/>
      <c r="CY48" s="610"/>
      <c r="CZ48" s="611" t="s">
        <v>132</v>
      </c>
      <c r="DA48" s="612"/>
      <c r="DB48" s="612"/>
      <c r="DC48" s="613"/>
      <c r="DD48" s="614" t="s">
        <v>250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370</v>
      </c>
      <c r="CE49" s="590"/>
      <c r="CF49" s="590"/>
      <c r="CG49" s="590"/>
      <c r="CH49" s="590"/>
      <c r="CI49" s="590"/>
      <c r="CJ49" s="590"/>
      <c r="CK49" s="590"/>
      <c r="CL49" s="590"/>
      <c r="CM49" s="590"/>
      <c r="CN49" s="590"/>
      <c r="CO49" s="590"/>
      <c r="CP49" s="590"/>
      <c r="CQ49" s="591"/>
      <c r="CR49" s="592">
        <v>199882435</v>
      </c>
      <c r="CS49" s="593"/>
      <c r="CT49" s="593"/>
      <c r="CU49" s="593"/>
      <c r="CV49" s="593"/>
      <c r="CW49" s="593"/>
      <c r="CX49" s="593"/>
      <c r="CY49" s="594"/>
      <c r="CZ49" s="595">
        <v>100</v>
      </c>
      <c r="DA49" s="596"/>
      <c r="DB49" s="596"/>
      <c r="DC49" s="597"/>
      <c r="DD49" s="598">
        <v>139471983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FRgQXGR07UHsQNL0co/yM+ej4zAaRZDsCSjr79xz9Eumby3vj5rB3LFkffANneyGYhKcAKua/4f396QwtPVyA==" saltValue="koi6YvSt+C6aH4drlUcs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393</v>
      </c>
      <c r="C7" s="1035"/>
      <c r="D7" s="1035"/>
      <c r="E7" s="1035"/>
      <c r="F7" s="1035"/>
      <c r="G7" s="1035"/>
      <c r="H7" s="1035"/>
      <c r="I7" s="1035"/>
      <c r="J7" s="1035"/>
      <c r="K7" s="1035"/>
      <c r="L7" s="1035"/>
      <c r="M7" s="1035"/>
      <c r="N7" s="1035"/>
      <c r="O7" s="1035"/>
      <c r="P7" s="1036"/>
      <c r="Q7" s="1089">
        <v>216730</v>
      </c>
      <c r="R7" s="1090"/>
      <c r="S7" s="1090"/>
      <c r="T7" s="1090"/>
      <c r="U7" s="1090"/>
      <c r="V7" s="1090">
        <v>199984</v>
      </c>
      <c r="W7" s="1090"/>
      <c r="X7" s="1090"/>
      <c r="Y7" s="1090"/>
      <c r="Z7" s="1090"/>
      <c r="AA7" s="1090">
        <v>16746</v>
      </c>
      <c r="AB7" s="1090"/>
      <c r="AC7" s="1090"/>
      <c r="AD7" s="1090"/>
      <c r="AE7" s="1091"/>
      <c r="AF7" s="1092">
        <v>6061</v>
      </c>
      <c r="AG7" s="1093"/>
      <c r="AH7" s="1093"/>
      <c r="AI7" s="1093"/>
      <c r="AJ7" s="1094"/>
      <c r="AK7" s="1095">
        <v>3691</v>
      </c>
      <c r="AL7" s="1096"/>
      <c r="AM7" s="1096"/>
      <c r="AN7" s="1096"/>
      <c r="AO7" s="1096"/>
      <c r="AP7" s="1096">
        <v>47802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591</v>
      </c>
      <c r="BT7" s="1087"/>
      <c r="BU7" s="1087"/>
      <c r="BV7" s="1087"/>
      <c r="BW7" s="1087"/>
      <c r="BX7" s="1087"/>
      <c r="BY7" s="1087"/>
      <c r="BZ7" s="1087"/>
      <c r="CA7" s="1087"/>
      <c r="CB7" s="1087"/>
      <c r="CC7" s="1087"/>
      <c r="CD7" s="1087"/>
      <c r="CE7" s="1087"/>
      <c r="CF7" s="1087"/>
      <c r="CG7" s="1099"/>
      <c r="CH7" s="1083">
        <v>-5</v>
      </c>
      <c r="CI7" s="1084"/>
      <c r="CJ7" s="1084"/>
      <c r="CK7" s="1084"/>
      <c r="CL7" s="1085"/>
      <c r="CM7" s="1083">
        <v>1107</v>
      </c>
      <c r="CN7" s="1084"/>
      <c r="CO7" s="1084"/>
      <c r="CP7" s="1084"/>
      <c r="CQ7" s="1085"/>
      <c r="CR7" s="1083">
        <v>1000</v>
      </c>
      <c r="CS7" s="1084"/>
      <c r="CT7" s="1084"/>
      <c r="CU7" s="1084"/>
      <c r="CV7" s="1085"/>
      <c r="CW7" s="1083">
        <v>12</v>
      </c>
      <c r="CX7" s="1084"/>
      <c r="CY7" s="1084"/>
      <c r="CZ7" s="1084"/>
      <c r="DA7" s="1085"/>
      <c r="DB7" s="1083" t="s">
        <v>523</v>
      </c>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394</v>
      </c>
      <c r="C8" s="1018"/>
      <c r="D8" s="1018"/>
      <c r="E8" s="1018"/>
      <c r="F8" s="1018"/>
      <c r="G8" s="1018"/>
      <c r="H8" s="1018"/>
      <c r="I8" s="1018"/>
      <c r="J8" s="1018"/>
      <c r="K8" s="1018"/>
      <c r="L8" s="1018"/>
      <c r="M8" s="1018"/>
      <c r="N8" s="1018"/>
      <c r="O8" s="1018"/>
      <c r="P8" s="1019"/>
      <c r="Q8" s="1025">
        <v>71</v>
      </c>
      <c r="R8" s="1026"/>
      <c r="S8" s="1026"/>
      <c r="T8" s="1026"/>
      <c r="U8" s="1026"/>
      <c r="V8" s="1026">
        <v>67</v>
      </c>
      <c r="W8" s="1026"/>
      <c r="X8" s="1026"/>
      <c r="Y8" s="1026"/>
      <c r="Z8" s="1026"/>
      <c r="AA8" s="1026">
        <v>4</v>
      </c>
      <c r="AB8" s="1026"/>
      <c r="AC8" s="1026"/>
      <c r="AD8" s="1026"/>
      <c r="AE8" s="1027"/>
      <c r="AF8" s="1022">
        <v>4</v>
      </c>
      <c r="AG8" s="1023"/>
      <c r="AH8" s="1023"/>
      <c r="AI8" s="1023"/>
      <c r="AJ8" s="1024"/>
      <c r="AK8" s="1067">
        <v>24</v>
      </c>
      <c r="AL8" s="1068"/>
      <c r="AM8" s="1068"/>
      <c r="AN8" s="1068"/>
      <c r="AO8" s="1068"/>
      <c r="AP8" s="1068" t="s">
        <v>588</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592</v>
      </c>
      <c r="BT8" s="980"/>
      <c r="BU8" s="980"/>
      <c r="BV8" s="980"/>
      <c r="BW8" s="980"/>
      <c r="BX8" s="980"/>
      <c r="BY8" s="980"/>
      <c r="BZ8" s="980"/>
      <c r="CA8" s="980"/>
      <c r="CB8" s="980"/>
      <c r="CC8" s="980"/>
      <c r="CD8" s="980"/>
      <c r="CE8" s="980"/>
      <c r="CF8" s="980"/>
      <c r="CG8" s="1001"/>
      <c r="CH8" s="976">
        <v>729</v>
      </c>
      <c r="CI8" s="977"/>
      <c r="CJ8" s="977"/>
      <c r="CK8" s="977"/>
      <c r="CL8" s="978"/>
      <c r="CM8" s="976">
        <v>1136</v>
      </c>
      <c r="CN8" s="977"/>
      <c r="CO8" s="977"/>
      <c r="CP8" s="977"/>
      <c r="CQ8" s="978"/>
      <c r="CR8" s="976">
        <v>10</v>
      </c>
      <c r="CS8" s="977"/>
      <c r="CT8" s="977"/>
      <c r="CU8" s="977"/>
      <c r="CV8" s="978"/>
      <c r="CW8" s="976">
        <v>438</v>
      </c>
      <c r="CX8" s="977"/>
      <c r="CY8" s="977"/>
      <c r="CZ8" s="977"/>
      <c r="DA8" s="978"/>
      <c r="DB8" s="976" t="s">
        <v>523</v>
      </c>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t="s">
        <v>395</v>
      </c>
      <c r="C9" s="1018"/>
      <c r="D9" s="1018"/>
      <c r="E9" s="1018"/>
      <c r="F9" s="1018"/>
      <c r="G9" s="1018"/>
      <c r="H9" s="1018"/>
      <c r="I9" s="1018"/>
      <c r="J9" s="1018"/>
      <c r="K9" s="1018"/>
      <c r="L9" s="1018"/>
      <c r="M9" s="1018"/>
      <c r="N9" s="1018"/>
      <c r="O9" s="1018"/>
      <c r="P9" s="1019"/>
      <c r="Q9" s="1025">
        <v>40</v>
      </c>
      <c r="R9" s="1026"/>
      <c r="S9" s="1026"/>
      <c r="T9" s="1026"/>
      <c r="U9" s="1026"/>
      <c r="V9" s="1026">
        <v>20</v>
      </c>
      <c r="W9" s="1026"/>
      <c r="X9" s="1026"/>
      <c r="Y9" s="1026"/>
      <c r="Z9" s="1026"/>
      <c r="AA9" s="1026">
        <v>20</v>
      </c>
      <c r="AB9" s="1026"/>
      <c r="AC9" s="1026"/>
      <c r="AD9" s="1026"/>
      <c r="AE9" s="1027"/>
      <c r="AF9" s="1022">
        <v>0</v>
      </c>
      <c r="AG9" s="1023"/>
      <c r="AH9" s="1023"/>
      <c r="AI9" s="1023"/>
      <c r="AJ9" s="1024"/>
      <c r="AK9" s="1067">
        <v>4</v>
      </c>
      <c r="AL9" s="1068"/>
      <c r="AM9" s="1068"/>
      <c r="AN9" s="1068"/>
      <c r="AO9" s="1068"/>
      <c r="AP9" s="1068">
        <v>18</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593</v>
      </c>
      <c r="BT9" s="980"/>
      <c r="BU9" s="980"/>
      <c r="BV9" s="980"/>
      <c r="BW9" s="980"/>
      <c r="BX9" s="980"/>
      <c r="BY9" s="980"/>
      <c r="BZ9" s="980"/>
      <c r="CA9" s="980"/>
      <c r="CB9" s="980"/>
      <c r="CC9" s="980"/>
      <c r="CD9" s="980"/>
      <c r="CE9" s="980"/>
      <c r="CF9" s="980"/>
      <c r="CG9" s="1001"/>
      <c r="CH9" s="976">
        <v>11</v>
      </c>
      <c r="CI9" s="977"/>
      <c r="CJ9" s="977"/>
      <c r="CK9" s="977"/>
      <c r="CL9" s="978"/>
      <c r="CM9" s="976">
        <v>734</v>
      </c>
      <c r="CN9" s="977"/>
      <c r="CO9" s="977"/>
      <c r="CP9" s="977"/>
      <c r="CQ9" s="978"/>
      <c r="CR9" s="976">
        <v>50</v>
      </c>
      <c r="CS9" s="977"/>
      <c r="CT9" s="977"/>
      <c r="CU9" s="977"/>
      <c r="CV9" s="978"/>
      <c r="CW9" s="976" t="s">
        <v>523</v>
      </c>
      <c r="CX9" s="977"/>
      <c r="CY9" s="977"/>
      <c r="CZ9" s="977"/>
      <c r="DA9" s="978"/>
      <c r="DB9" s="976" t="s">
        <v>523</v>
      </c>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594</v>
      </c>
      <c r="BT10" s="980"/>
      <c r="BU10" s="980"/>
      <c r="BV10" s="980"/>
      <c r="BW10" s="980"/>
      <c r="BX10" s="980"/>
      <c r="BY10" s="980"/>
      <c r="BZ10" s="980"/>
      <c r="CA10" s="980"/>
      <c r="CB10" s="980"/>
      <c r="CC10" s="980"/>
      <c r="CD10" s="980"/>
      <c r="CE10" s="980"/>
      <c r="CF10" s="980"/>
      <c r="CG10" s="1001"/>
      <c r="CH10" s="976">
        <v>90</v>
      </c>
      <c r="CI10" s="977"/>
      <c r="CJ10" s="977"/>
      <c r="CK10" s="977"/>
      <c r="CL10" s="978"/>
      <c r="CM10" s="976">
        <v>8726</v>
      </c>
      <c r="CN10" s="977"/>
      <c r="CO10" s="977"/>
      <c r="CP10" s="977"/>
      <c r="CQ10" s="978"/>
      <c r="CR10" s="976">
        <v>944</v>
      </c>
      <c r="CS10" s="977"/>
      <c r="CT10" s="977"/>
      <c r="CU10" s="977"/>
      <c r="CV10" s="978"/>
      <c r="CW10" s="976" t="s">
        <v>523</v>
      </c>
      <c r="CX10" s="977"/>
      <c r="CY10" s="977"/>
      <c r="CZ10" s="977"/>
      <c r="DA10" s="978"/>
      <c r="DB10" s="976">
        <v>169</v>
      </c>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595</v>
      </c>
      <c r="BT11" s="980"/>
      <c r="BU11" s="980"/>
      <c r="BV11" s="980"/>
      <c r="BW11" s="980"/>
      <c r="BX11" s="980"/>
      <c r="BY11" s="980"/>
      <c r="BZ11" s="980"/>
      <c r="CA11" s="980"/>
      <c r="CB11" s="980"/>
      <c r="CC11" s="980"/>
      <c r="CD11" s="980"/>
      <c r="CE11" s="980"/>
      <c r="CF11" s="980"/>
      <c r="CG11" s="1001"/>
      <c r="CH11" s="976">
        <v>-65</v>
      </c>
      <c r="CI11" s="977"/>
      <c r="CJ11" s="977"/>
      <c r="CK11" s="977"/>
      <c r="CL11" s="978"/>
      <c r="CM11" s="976">
        <v>3311</v>
      </c>
      <c r="CN11" s="977"/>
      <c r="CO11" s="977"/>
      <c r="CP11" s="977"/>
      <c r="CQ11" s="978"/>
      <c r="CR11" s="976">
        <v>1500</v>
      </c>
      <c r="CS11" s="977"/>
      <c r="CT11" s="977"/>
      <c r="CU11" s="977"/>
      <c r="CV11" s="978"/>
      <c r="CW11" s="976">
        <v>4</v>
      </c>
      <c r="CX11" s="977"/>
      <c r="CY11" s="977"/>
      <c r="CZ11" s="977"/>
      <c r="DA11" s="978"/>
      <c r="DB11" s="976" t="s">
        <v>523</v>
      </c>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596</v>
      </c>
      <c r="BT12" s="980"/>
      <c r="BU12" s="980"/>
      <c r="BV12" s="980"/>
      <c r="BW12" s="980"/>
      <c r="BX12" s="980"/>
      <c r="BY12" s="980"/>
      <c r="BZ12" s="980"/>
      <c r="CA12" s="980"/>
      <c r="CB12" s="980"/>
      <c r="CC12" s="980"/>
      <c r="CD12" s="980"/>
      <c r="CE12" s="980"/>
      <c r="CF12" s="980"/>
      <c r="CG12" s="1001"/>
      <c r="CH12" s="976">
        <v>31</v>
      </c>
      <c r="CI12" s="977"/>
      <c r="CJ12" s="977"/>
      <c r="CK12" s="977"/>
      <c r="CL12" s="978"/>
      <c r="CM12" s="976">
        <v>1080</v>
      </c>
      <c r="CN12" s="977"/>
      <c r="CO12" s="977"/>
      <c r="CP12" s="977"/>
      <c r="CQ12" s="978"/>
      <c r="CR12" s="976">
        <v>35</v>
      </c>
      <c r="CS12" s="977"/>
      <c r="CT12" s="977"/>
      <c r="CU12" s="977"/>
      <c r="CV12" s="978"/>
      <c r="CW12" s="976" t="s">
        <v>523</v>
      </c>
      <c r="CX12" s="977"/>
      <c r="CY12" s="977"/>
      <c r="CZ12" s="977"/>
      <c r="DA12" s="978"/>
      <c r="DB12" s="976" t="s">
        <v>523</v>
      </c>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597</v>
      </c>
      <c r="BT13" s="980"/>
      <c r="BU13" s="980"/>
      <c r="BV13" s="980"/>
      <c r="BW13" s="980"/>
      <c r="BX13" s="980"/>
      <c r="BY13" s="980"/>
      <c r="BZ13" s="980"/>
      <c r="CA13" s="980"/>
      <c r="CB13" s="980"/>
      <c r="CC13" s="980"/>
      <c r="CD13" s="980"/>
      <c r="CE13" s="980"/>
      <c r="CF13" s="980"/>
      <c r="CG13" s="1001"/>
      <c r="CH13" s="976">
        <v>0</v>
      </c>
      <c r="CI13" s="977"/>
      <c r="CJ13" s="977"/>
      <c r="CK13" s="977"/>
      <c r="CL13" s="978"/>
      <c r="CM13" s="976">
        <v>113</v>
      </c>
      <c r="CN13" s="977"/>
      <c r="CO13" s="977"/>
      <c r="CP13" s="977"/>
      <c r="CQ13" s="978"/>
      <c r="CR13" s="976">
        <v>100</v>
      </c>
      <c r="CS13" s="977"/>
      <c r="CT13" s="977"/>
      <c r="CU13" s="977"/>
      <c r="CV13" s="978"/>
      <c r="CW13" s="976">
        <v>6</v>
      </c>
      <c r="CX13" s="977"/>
      <c r="CY13" s="977"/>
      <c r="CZ13" s="977"/>
      <c r="DA13" s="978"/>
      <c r="DB13" s="976" t="s">
        <v>523</v>
      </c>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t="s">
        <v>598</v>
      </c>
      <c r="BT14" s="980"/>
      <c r="BU14" s="980"/>
      <c r="BV14" s="980"/>
      <c r="BW14" s="980"/>
      <c r="BX14" s="980"/>
      <c r="BY14" s="980"/>
      <c r="BZ14" s="980"/>
      <c r="CA14" s="980"/>
      <c r="CB14" s="980"/>
      <c r="CC14" s="980"/>
      <c r="CD14" s="980"/>
      <c r="CE14" s="980"/>
      <c r="CF14" s="980"/>
      <c r="CG14" s="1001"/>
      <c r="CH14" s="976" t="s">
        <v>523</v>
      </c>
      <c r="CI14" s="977"/>
      <c r="CJ14" s="977"/>
      <c r="CK14" s="977"/>
      <c r="CL14" s="978"/>
      <c r="CM14" s="976">
        <v>10</v>
      </c>
      <c r="CN14" s="977"/>
      <c r="CO14" s="977"/>
      <c r="CP14" s="977"/>
      <c r="CQ14" s="978"/>
      <c r="CR14" s="976">
        <v>10</v>
      </c>
      <c r="CS14" s="977"/>
      <c r="CT14" s="977"/>
      <c r="CU14" s="977"/>
      <c r="CV14" s="978"/>
      <c r="CW14" s="976">
        <v>510</v>
      </c>
      <c r="CX14" s="977"/>
      <c r="CY14" s="977"/>
      <c r="CZ14" s="977"/>
      <c r="DA14" s="978"/>
      <c r="DB14" s="976" t="s">
        <v>523</v>
      </c>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t="s">
        <v>599</v>
      </c>
      <c r="BT15" s="980"/>
      <c r="BU15" s="980"/>
      <c r="BV15" s="980"/>
      <c r="BW15" s="980"/>
      <c r="BX15" s="980"/>
      <c r="BY15" s="980"/>
      <c r="BZ15" s="980"/>
      <c r="CA15" s="980"/>
      <c r="CB15" s="980"/>
      <c r="CC15" s="980"/>
      <c r="CD15" s="980"/>
      <c r="CE15" s="980"/>
      <c r="CF15" s="980"/>
      <c r="CG15" s="1001"/>
      <c r="CH15" s="976">
        <v>-2</v>
      </c>
      <c r="CI15" s="977"/>
      <c r="CJ15" s="977"/>
      <c r="CK15" s="977"/>
      <c r="CL15" s="978"/>
      <c r="CM15" s="976">
        <v>534</v>
      </c>
      <c r="CN15" s="977"/>
      <c r="CO15" s="977"/>
      <c r="CP15" s="977"/>
      <c r="CQ15" s="978"/>
      <c r="CR15" s="976">
        <v>330</v>
      </c>
      <c r="CS15" s="977"/>
      <c r="CT15" s="977"/>
      <c r="CU15" s="977"/>
      <c r="CV15" s="978"/>
      <c r="CW15" s="976">
        <v>1270</v>
      </c>
      <c r="CX15" s="977"/>
      <c r="CY15" s="977"/>
      <c r="CZ15" s="977"/>
      <c r="DA15" s="978"/>
      <c r="DB15" s="976" t="s">
        <v>523</v>
      </c>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t="s">
        <v>600</v>
      </c>
      <c r="BT16" s="980"/>
      <c r="BU16" s="980"/>
      <c r="BV16" s="980"/>
      <c r="BW16" s="980"/>
      <c r="BX16" s="980"/>
      <c r="BY16" s="980"/>
      <c r="BZ16" s="980"/>
      <c r="CA16" s="980"/>
      <c r="CB16" s="980"/>
      <c r="CC16" s="980"/>
      <c r="CD16" s="980"/>
      <c r="CE16" s="980"/>
      <c r="CF16" s="980"/>
      <c r="CG16" s="1001"/>
      <c r="CH16" s="976">
        <v>1</v>
      </c>
      <c r="CI16" s="977"/>
      <c r="CJ16" s="977"/>
      <c r="CK16" s="977"/>
      <c r="CL16" s="978"/>
      <c r="CM16" s="976">
        <v>637</v>
      </c>
      <c r="CN16" s="977"/>
      <c r="CO16" s="977"/>
      <c r="CP16" s="977"/>
      <c r="CQ16" s="978"/>
      <c r="CR16" s="976">
        <v>500</v>
      </c>
      <c r="CS16" s="977"/>
      <c r="CT16" s="977"/>
      <c r="CU16" s="977"/>
      <c r="CV16" s="978"/>
      <c r="CW16" s="976">
        <v>179</v>
      </c>
      <c r="CX16" s="977"/>
      <c r="CY16" s="977"/>
      <c r="CZ16" s="977"/>
      <c r="DA16" s="978"/>
      <c r="DB16" s="976" t="s">
        <v>523</v>
      </c>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t="s">
        <v>601</v>
      </c>
      <c r="BT17" s="980"/>
      <c r="BU17" s="980"/>
      <c r="BV17" s="980"/>
      <c r="BW17" s="980"/>
      <c r="BX17" s="980"/>
      <c r="BY17" s="980"/>
      <c r="BZ17" s="980"/>
      <c r="CA17" s="980"/>
      <c r="CB17" s="980"/>
      <c r="CC17" s="980"/>
      <c r="CD17" s="980"/>
      <c r="CE17" s="980"/>
      <c r="CF17" s="980"/>
      <c r="CG17" s="1001"/>
      <c r="CH17" s="976">
        <v>0</v>
      </c>
      <c r="CI17" s="977"/>
      <c r="CJ17" s="977"/>
      <c r="CK17" s="977"/>
      <c r="CL17" s="978"/>
      <c r="CM17" s="976">
        <v>1222</v>
      </c>
      <c r="CN17" s="977"/>
      <c r="CO17" s="977"/>
      <c r="CP17" s="977"/>
      <c r="CQ17" s="978"/>
      <c r="CR17" s="976">
        <v>1000</v>
      </c>
      <c r="CS17" s="977"/>
      <c r="CT17" s="977"/>
      <c r="CU17" s="977"/>
      <c r="CV17" s="978"/>
      <c r="CW17" s="976" t="s">
        <v>523</v>
      </c>
      <c r="CX17" s="977"/>
      <c r="CY17" s="977"/>
      <c r="CZ17" s="977"/>
      <c r="DA17" s="978"/>
      <c r="DB17" s="976" t="s">
        <v>523</v>
      </c>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t="s">
        <v>602</v>
      </c>
      <c r="BT18" s="980"/>
      <c r="BU18" s="980"/>
      <c r="BV18" s="980"/>
      <c r="BW18" s="980"/>
      <c r="BX18" s="980"/>
      <c r="BY18" s="980"/>
      <c r="BZ18" s="980"/>
      <c r="CA18" s="980"/>
      <c r="CB18" s="980"/>
      <c r="CC18" s="980"/>
      <c r="CD18" s="980"/>
      <c r="CE18" s="980"/>
      <c r="CF18" s="980"/>
      <c r="CG18" s="1001"/>
      <c r="CH18" s="976">
        <v>4</v>
      </c>
      <c r="CI18" s="977"/>
      <c r="CJ18" s="977"/>
      <c r="CK18" s="977"/>
      <c r="CL18" s="978"/>
      <c r="CM18" s="976">
        <v>1642</v>
      </c>
      <c r="CN18" s="977"/>
      <c r="CO18" s="977"/>
      <c r="CP18" s="977"/>
      <c r="CQ18" s="978"/>
      <c r="CR18" s="976">
        <v>10</v>
      </c>
      <c r="CS18" s="977"/>
      <c r="CT18" s="977"/>
      <c r="CU18" s="977"/>
      <c r="CV18" s="978"/>
      <c r="CW18" s="976">
        <v>13</v>
      </c>
      <c r="CX18" s="977"/>
      <c r="CY18" s="977"/>
      <c r="CZ18" s="977"/>
      <c r="DA18" s="978"/>
      <c r="DB18" s="976">
        <v>7241</v>
      </c>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t="s">
        <v>603</v>
      </c>
      <c r="BT19" s="980"/>
      <c r="BU19" s="980"/>
      <c r="BV19" s="980"/>
      <c r="BW19" s="980"/>
      <c r="BX19" s="980"/>
      <c r="BY19" s="980"/>
      <c r="BZ19" s="980"/>
      <c r="CA19" s="980"/>
      <c r="CB19" s="980"/>
      <c r="CC19" s="980"/>
      <c r="CD19" s="980"/>
      <c r="CE19" s="980"/>
      <c r="CF19" s="980"/>
      <c r="CG19" s="1001"/>
      <c r="CH19" s="976">
        <v>-406</v>
      </c>
      <c r="CI19" s="977"/>
      <c r="CJ19" s="977"/>
      <c r="CK19" s="977"/>
      <c r="CL19" s="978"/>
      <c r="CM19" s="976">
        <v>2586</v>
      </c>
      <c r="CN19" s="977"/>
      <c r="CO19" s="977"/>
      <c r="CP19" s="977"/>
      <c r="CQ19" s="978"/>
      <c r="CR19" s="976">
        <v>2574</v>
      </c>
      <c r="CS19" s="977"/>
      <c r="CT19" s="977"/>
      <c r="CU19" s="977"/>
      <c r="CV19" s="978"/>
      <c r="CW19" s="976">
        <v>56</v>
      </c>
      <c r="CX19" s="977"/>
      <c r="CY19" s="977"/>
      <c r="CZ19" s="977"/>
      <c r="DA19" s="978"/>
      <c r="DB19" s="976" t="s">
        <v>523</v>
      </c>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t="s">
        <v>604</v>
      </c>
      <c r="BT20" s="980"/>
      <c r="BU20" s="980"/>
      <c r="BV20" s="980"/>
      <c r="BW20" s="980"/>
      <c r="BX20" s="980"/>
      <c r="BY20" s="980"/>
      <c r="BZ20" s="980"/>
      <c r="CA20" s="980"/>
      <c r="CB20" s="980"/>
      <c r="CC20" s="980"/>
      <c r="CD20" s="980"/>
      <c r="CE20" s="980"/>
      <c r="CF20" s="980"/>
      <c r="CG20" s="1001"/>
      <c r="CH20" s="976">
        <v>3</v>
      </c>
      <c r="CI20" s="977"/>
      <c r="CJ20" s="977"/>
      <c r="CK20" s="977"/>
      <c r="CL20" s="978"/>
      <c r="CM20" s="976">
        <v>492</v>
      </c>
      <c r="CN20" s="977"/>
      <c r="CO20" s="977"/>
      <c r="CP20" s="977"/>
      <c r="CQ20" s="978"/>
      <c r="CR20" s="976">
        <v>25</v>
      </c>
      <c r="CS20" s="977"/>
      <c r="CT20" s="977"/>
      <c r="CU20" s="977"/>
      <c r="CV20" s="978"/>
      <c r="CW20" s="976" t="s">
        <v>523</v>
      </c>
      <c r="CX20" s="977"/>
      <c r="CY20" s="977"/>
      <c r="CZ20" s="977"/>
      <c r="DA20" s="978"/>
      <c r="DB20" s="976" t="s">
        <v>523</v>
      </c>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t="s">
        <v>605</v>
      </c>
      <c r="BT21" s="980"/>
      <c r="BU21" s="980"/>
      <c r="BV21" s="980"/>
      <c r="BW21" s="980"/>
      <c r="BX21" s="980"/>
      <c r="BY21" s="980"/>
      <c r="BZ21" s="980"/>
      <c r="CA21" s="980"/>
      <c r="CB21" s="980"/>
      <c r="CC21" s="980"/>
      <c r="CD21" s="980"/>
      <c r="CE21" s="980"/>
      <c r="CF21" s="980"/>
      <c r="CG21" s="1001"/>
      <c r="CH21" s="976">
        <v>116</v>
      </c>
      <c r="CI21" s="977"/>
      <c r="CJ21" s="977"/>
      <c r="CK21" s="977"/>
      <c r="CL21" s="978"/>
      <c r="CM21" s="976">
        <v>595</v>
      </c>
      <c r="CN21" s="977"/>
      <c r="CO21" s="977"/>
      <c r="CP21" s="977"/>
      <c r="CQ21" s="978"/>
      <c r="CR21" s="976">
        <v>34</v>
      </c>
      <c r="CS21" s="977"/>
      <c r="CT21" s="977"/>
      <c r="CU21" s="977"/>
      <c r="CV21" s="978"/>
      <c r="CW21" s="976" t="s">
        <v>523</v>
      </c>
      <c r="CX21" s="977"/>
      <c r="CY21" s="977"/>
      <c r="CZ21" s="977"/>
      <c r="DA21" s="978"/>
      <c r="DB21" s="976" t="s">
        <v>523</v>
      </c>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3">
        <v>16</v>
      </c>
      <c r="BR22" s="234"/>
      <c r="BS22" s="979" t="s">
        <v>606</v>
      </c>
      <c r="BT22" s="980"/>
      <c r="BU22" s="980"/>
      <c r="BV22" s="980"/>
      <c r="BW22" s="980"/>
      <c r="BX22" s="980"/>
      <c r="BY22" s="980"/>
      <c r="BZ22" s="980"/>
      <c r="CA22" s="980"/>
      <c r="CB22" s="980"/>
      <c r="CC22" s="980"/>
      <c r="CD22" s="980"/>
      <c r="CE22" s="980"/>
      <c r="CF22" s="980"/>
      <c r="CG22" s="1001"/>
      <c r="CH22" s="976">
        <v>129</v>
      </c>
      <c r="CI22" s="977"/>
      <c r="CJ22" s="977"/>
      <c r="CK22" s="977"/>
      <c r="CL22" s="978"/>
      <c r="CM22" s="976">
        <v>1797</v>
      </c>
      <c r="CN22" s="977"/>
      <c r="CO22" s="977"/>
      <c r="CP22" s="977"/>
      <c r="CQ22" s="978"/>
      <c r="CR22" s="976">
        <v>150</v>
      </c>
      <c r="CS22" s="977"/>
      <c r="CT22" s="977"/>
      <c r="CU22" s="977"/>
      <c r="CV22" s="978"/>
      <c r="CW22" s="976" t="s">
        <v>523</v>
      </c>
      <c r="CX22" s="977"/>
      <c r="CY22" s="977"/>
      <c r="CZ22" s="977"/>
      <c r="DA22" s="978"/>
      <c r="DB22" s="976">
        <v>396</v>
      </c>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397</v>
      </c>
      <c r="B23" s="924" t="s">
        <v>398</v>
      </c>
      <c r="C23" s="925"/>
      <c r="D23" s="925"/>
      <c r="E23" s="925"/>
      <c r="F23" s="925"/>
      <c r="G23" s="925"/>
      <c r="H23" s="925"/>
      <c r="I23" s="925"/>
      <c r="J23" s="925"/>
      <c r="K23" s="925"/>
      <c r="L23" s="925"/>
      <c r="M23" s="925"/>
      <c r="N23" s="925"/>
      <c r="O23" s="925"/>
      <c r="P23" s="935"/>
      <c r="Q23" s="1054">
        <v>216653</v>
      </c>
      <c r="R23" s="1048"/>
      <c r="S23" s="1048"/>
      <c r="T23" s="1048"/>
      <c r="U23" s="1048"/>
      <c r="V23" s="1048">
        <v>199882</v>
      </c>
      <c r="W23" s="1048"/>
      <c r="X23" s="1048"/>
      <c r="Y23" s="1048"/>
      <c r="Z23" s="1048"/>
      <c r="AA23" s="1048">
        <v>16770</v>
      </c>
      <c r="AB23" s="1048"/>
      <c r="AC23" s="1048"/>
      <c r="AD23" s="1048"/>
      <c r="AE23" s="1055"/>
      <c r="AF23" s="1056">
        <v>6065</v>
      </c>
      <c r="AG23" s="1048"/>
      <c r="AH23" s="1048"/>
      <c r="AI23" s="1048"/>
      <c r="AJ23" s="1057"/>
      <c r="AK23" s="1058"/>
      <c r="AL23" s="1059"/>
      <c r="AM23" s="1059"/>
      <c r="AN23" s="1059"/>
      <c r="AO23" s="1059"/>
      <c r="AP23" s="1048">
        <v>47821</v>
      </c>
      <c r="AQ23" s="1048"/>
      <c r="AR23" s="1048"/>
      <c r="AS23" s="1048"/>
      <c r="AT23" s="1048"/>
      <c r="AU23" s="1049"/>
      <c r="AV23" s="1049"/>
      <c r="AW23" s="1049"/>
      <c r="AX23" s="1049"/>
      <c r="AY23" s="1050"/>
      <c r="AZ23" s="1051" t="s">
        <v>399</v>
      </c>
      <c r="BA23" s="1052"/>
      <c r="BB23" s="1052"/>
      <c r="BC23" s="1052"/>
      <c r="BD23" s="1053"/>
      <c r="BE23" s="227"/>
      <c r="BF23" s="227"/>
      <c r="BG23" s="227"/>
      <c r="BH23" s="227"/>
      <c r="BI23" s="227"/>
      <c r="BJ23" s="227"/>
      <c r="BK23" s="227"/>
      <c r="BL23" s="227"/>
      <c r="BM23" s="227"/>
      <c r="BN23" s="227"/>
      <c r="BO23" s="227"/>
      <c r="BP23" s="227"/>
      <c r="BQ23" s="233">
        <v>17</v>
      </c>
      <c r="BR23" s="234"/>
      <c r="BS23" s="979" t="s">
        <v>607</v>
      </c>
      <c r="BT23" s="980"/>
      <c r="BU23" s="980"/>
      <c r="BV23" s="980"/>
      <c r="BW23" s="980"/>
      <c r="BX23" s="980"/>
      <c r="BY23" s="980"/>
      <c r="BZ23" s="980"/>
      <c r="CA23" s="980"/>
      <c r="CB23" s="980"/>
      <c r="CC23" s="980"/>
      <c r="CD23" s="980"/>
      <c r="CE23" s="980"/>
      <c r="CF23" s="980"/>
      <c r="CG23" s="1001"/>
      <c r="CH23" s="976">
        <v>4</v>
      </c>
      <c r="CI23" s="977"/>
      <c r="CJ23" s="977"/>
      <c r="CK23" s="977"/>
      <c r="CL23" s="978"/>
      <c r="CM23" s="976">
        <v>63</v>
      </c>
      <c r="CN23" s="977"/>
      <c r="CO23" s="977"/>
      <c r="CP23" s="977"/>
      <c r="CQ23" s="978"/>
      <c r="CR23" s="976">
        <v>50</v>
      </c>
      <c r="CS23" s="977"/>
      <c r="CT23" s="977"/>
      <c r="CU23" s="977"/>
      <c r="CV23" s="978"/>
      <c r="CW23" s="976">
        <v>104</v>
      </c>
      <c r="CX23" s="977"/>
      <c r="CY23" s="977"/>
      <c r="CZ23" s="977"/>
      <c r="DA23" s="978"/>
      <c r="DB23" s="976" t="s">
        <v>523</v>
      </c>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400</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t="s">
        <v>608</v>
      </c>
      <c r="BT24" s="980"/>
      <c r="BU24" s="980"/>
      <c r="BV24" s="980"/>
      <c r="BW24" s="980"/>
      <c r="BX24" s="980"/>
      <c r="BY24" s="980"/>
      <c r="BZ24" s="980"/>
      <c r="CA24" s="980"/>
      <c r="CB24" s="980"/>
      <c r="CC24" s="980"/>
      <c r="CD24" s="980"/>
      <c r="CE24" s="980"/>
      <c r="CF24" s="980"/>
      <c r="CG24" s="1001"/>
      <c r="CH24" s="976" t="s">
        <v>523</v>
      </c>
      <c r="CI24" s="977"/>
      <c r="CJ24" s="977"/>
      <c r="CK24" s="977"/>
      <c r="CL24" s="978"/>
      <c r="CM24" s="976" t="s">
        <v>523</v>
      </c>
      <c r="CN24" s="977"/>
      <c r="CO24" s="977"/>
      <c r="CP24" s="977"/>
      <c r="CQ24" s="978"/>
      <c r="CR24" s="976">
        <v>316</v>
      </c>
      <c r="CS24" s="977"/>
      <c r="CT24" s="977"/>
      <c r="CU24" s="977"/>
      <c r="CV24" s="978"/>
      <c r="CW24" s="976" t="s">
        <v>523</v>
      </c>
      <c r="CX24" s="977"/>
      <c r="CY24" s="977"/>
      <c r="CZ24" s="977"/>
      <c r="DA24" s="978"/>
      <c r="DB24" s="976" t="s">
        <v>523</v>
      </c>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401</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402</v>
      </c>
      <c r="R26" s="989"/>
      <c r="S26" s="989"/>
      <c r="T26" s="989"/>
      <c r="U26" s="990"/>
      <c r="V26" s="988" t="s">
        <v>403</v>
      </c>
      <c r="W26" s="989"/>
      <c r="X26" s="989"/>
      <c r="Y26" s="989"/>
      <c r="Z26" s="990"/>
      <c r="AA26" s="988" t="s">
        <v>404</v>
      </c>
      <c r="AB26" s="989"/>
      <c r="AC26" s="989"/>
      <c r="AD26" s="989"/>
      <c r="AE26" s="989"/>
      <c r="AF26" s="1042" t="s">
        <v>405</v>
      </c>
      <c r="AG26" s="995"/>
      <c r="AH26" s="995"/>
      <c r="AI26" s="995"/>
      <c r="AJ26" s="1043"/>
      <c r="AK26" s="989" t="s">
        <v>406</v>
      </c>
      <c r="AL26" s="989"/>
      <c r="AM26" s="989"/>
      <c r="AN26" s="989"/>
      <c r="AO26" s="990"/>
      <c r="AP26" s="988" t="s">
        <v>407</v>
      </c>
      <c r="AQ26" s="989"/>
      <c r="AR26" s="989"/>
      <c r="AS26" s="989"/>
      <c r="AT26" s="990"/>
      <c r="AU26" s="988" t="s">
        <v>408</v>
      </c>
      <c r="AV26" s="989"/>
      <c r="AW26" s="989"/>
      <c r="AX26" s="989"/>
      <c r="AY26" s="990"/>
      <c r="AZ26" s="988" t="s">
        <v>409</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410</v>
      </c>
      <c r="C28" s="1035"/>
      <c r="D28" s="1035"/>
      <c r="E28" s="1035"/>
      <c r="F28" s="1035"/>
      <c r="G28" s="1035"/>
      <c r="H28" s="1035"/>
      <c r="I28" s="1035"/>
      <c r="J28" s="1035"/>
      <c r="K28" s="1035"/>
      <c r="L28" s="1035"/>
      <c r="M28" s="1035"/>
      <c r="N28" s="1035"/>
      <c r="O28" s="1035"/>
      <c r="P28" s="1036"/>
      <c r="Q28" s="1037">
        <v>37030</v>
      </c>
      <c r="R28" s="1038"/>
      <c r="S28" s="1038"/>
      <c r="T28" s="1038"/>
      <c r="U28" s="1038"/>
      <c r="V28" s="1038">
        <v>36480</v>
      </c>
      <c r="W28" s="1038"/>
      <c r="X28" s="1038"/>
      <c r="Y28" s="1038"/>
      <c r="Z28" s="1038"/>
      <c r="AA28" s="1038">
        <v>550</v>
      </c>
      <c r="AB28" s="1038"/>
      <c r="AC28" s="1038"/>
      <c r="AD28" s="1038"/>
      <c r="AE28" s="1039"/>
      <c r="AF28" s="1040">
        <v>550</v>
      </c>
      <c r="AG28" s="1038"/>
      <c r="AH28" s="1038"/>
      <c r="AI28" s="1038"/>
      <c r="AJ28" s="1041"/>
      <c r="AK28" s="1029">
        <v>4579</v>
      </c>
      <c r="AL28" s="1030"/>
      <c r="AM28" s="1030"/>
      <c r="AN28" s="1030"/>
      <c r="AO28" s="1030"/>
      <c r="AP28" s="1030" t="s">
        <v>588</v>
      </c>
      <c r="AQ28" s="1030"/>
      <c r="AR28" s="1030"/>
      <c r="AS28" s="1030"/>
      <c r="AT28" s="1030"/>
      <c r="AU28" s="1030" t="s">
        <v>588</v>
      </c>
      <c r="AV28" s="1030"/>
      <c r="AW28" s="1030"/>
      <c r="AX28" s="1030"/>
      <c r="AY28" s="1030"/>
      <c r="AZ28" s="1031" t="s">
        <v>523</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411</v>
      </c>
      <c r="C29" s="1018"/>
      <c r="D29" s="1018"/>
      <c r="E29" s="1018"/>
      <c r="F29" s="1018"/>
      <c r="G29" s="1018"/>
      <c r="H29" s="1018"/>
      <c r="I29" s="1018"/>
      <c r="J29" s="1018"/>
      <c r="K29" s="1018"/>
      <c r="L29" s="1018"/>
      <c r="M29" s="1018"/>
      <c r="N29" s="1018"/>
      <c r="O29" s="1018"/>
      <c r="P29" s="1019"/>
      <c r="Q29" s="1025">
        <v>26095</v>
      </c>
      <c r="R29" s="1026"/>
      <c r="S29" s="1026"/>
      <c r="T29" s="1026"/>
      <c r="U29" s="1026"/>
      <c r="V29" s="1026">
        <v>25579</v>
      </c>
      <c r="W29" s="1026"/>
      <c r="X29" s="1026"/>
      <c r="Y29" s="1026"/>
      <c r="Z29" s="1026"/>
      <c r="AA29" s="1026">
        <v>517</v>
      </c>
      <c r="AB29" s="1026"/>
      <c r="AC29" s="1026"/>
      <c r="AD29" s="1026"/>
      <c r="AE29" s="1027"/>
      <c r="AF29" s="1022">
        <v>517</v>
      </c>
      <c r="AG29" s="1023"/>
      <c r="AH29" s="1023"/>
      <c r="AI29" s="1023"/>
      <c r="AJ29" s="1024"/>
      <c r="AK29" s="967">
        <v>3828</v>
      </c>
      <c r="AL29" s="958"/>
      <c r="AM29" s="958"/>
      <c r="AN29" s="958"/>
      <c r="AO29" s="958"/>
      <c r="AP29" s="958" t="s">
        <v>588</v>
      </c>
      <c r="AQ29" s="958"/>
      <c r="AR29" s="958"/>
      <c r="AS29" s="958"/>
      <c r="AT29" s="958"/>
      <c r="AU29" s="958" t="s">
        <v>588</v>
      </c>
      <c r="AV29" s="958"/>
      <c r="AW29" s="958"/>
      <c r="AX29" s="958"/>
      <c r="AY29" s="958"/>
      <c r="AZ29" s="1028" t="s">
        <v>523</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412</v>
      </c>
      <c r="C30" s="1018"/>
      <c r="D30" s="1018"/>
      <c r="E30" s="1018"/>
      <c r="F30" s="1018"/>
      <c r="G30" s="1018"/>
      <c r="H30" s="1018"/>
      <c r="I30" s="1018"/>
      <c r="J30" s="1018"/>
      <c r="K30" s="1018"/>
      <c r="L30" s="1018"/>
      <c r="M30" s="1018"/>
      <c r="N30" s="1018"/>
      <c r="O30" s="1018"/>
      <c r="P30" s="1019"/>
      <c r="Q30" s="1025">
        <v>6446</v>
      </c>
      <c r="R30" s="1026"/>
      <c r="S30" s="1026"/>
      <c r="T30" s="1026"/>
      <c r="U30" s="1026"/>
      <c r="V30" s="1026">
        <v>6380</v>
      </c>
      <c r="W30" s="1026"/>
      <c r="X30" s="1026"/>
      <c r="Y30" s="1026"/>
      <c r="Z30" s="1026"/>
      <c r="AA30" s="1026">
        <v>66</v>
      </c>
      <c r="AB30" s="1026"/>
      <c r="AC30" s="1026"/>
      <c r="AD30" s="1026"/>
      <c r="AE30" s="1027"/>
      <c r="AF30" s="1022">
        <v>28</v>
      </c>
      <c r="AG30" s="1023"/>
      <c r="AH30" s="1023"/>
      <c r="AI30" s="1023"/>
      <c r="AJ30" s="1024"/>
      <c r="AK30" s="967">
        <v>840</v>
      </c>
      <c r="AL30" s="958"/>
      <c r="AM30" s="958"/>
      <c r="AN30" s="958"/>
      <c r="AO30" s="958"/>
      <c r="AP30" s="958" t="s">
        <v>588</v>
      </c>
      <c r="AQ30" s="958"/>
      <c r="AR30" s="958"/>
      <c r="AS30" s="958"/>
      <c r="AT30" s="958"/>
      <c r="AU30" s="958" t="s">
        <v>588</v>
      </c>
      <c r="AV30" s="958"/>
      <c r="AW30" s="958"/>
      <c r="AX30" s="958"/>
      <c r="AY30" s="958"/>
      <c r="AZ30" s="1028" t="s">
        <v>523</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413</v>
      </c>
      <c r="C31" s="1018"/>
      <c r="D31" s="1018"/>
      <c r="E31" s="1018"/>
      <c r="F31" s="1018"/>
      <c r="G31" s="1018"/>
      <c r="H31" s="1018"/>
      <c r="I31" s="1018"/>
      <c r="J31" s="1018"/>
      <c r="K31" s="1018"/>
      <c r="L31" s="1018"/>
      <c r="M31" s="1018"/>
      <c r="N31" s="1018"/>
      <c r="O31" s="1018"/>
      <c r="P31" s="1019"/>
      <c r="Q31" s="1025">
        <v>10434</v>
      </c>
      <c r="R31" s="1026"/>
      <c r="S31" s="1026"/>
      <c r="T31" s="1026"/>
      <c r="U31" s="1026"/>
      <c r="V31" s="1026">
        <v>10188</v>
      </c>
      <c r="W31" s="1026"/>
      <c r="X31" s="1026"/>
      <c r="Y31" s="1026"/>
      <c r="Z31" s="1026"/>
      <c r="AA31" s="1026">
        <v>246</v>
      </c>
      <c r="AB31" s="1026"/>
      <c r="AC31" s="1026"/>
      <c r="AD31" s="1026"/>
      <c r="AE31" s="1027"/>
      <c r="AF31" s="1022">
        <v>10678</v>
      </c>
      <c r="AG31" s="1023"/>
      <c r="AH31" s="1023"/>
      <c r="AI31" s="1023"/>
      <c r="AJ31" s="1024"/>
      <c r="AK31" s="967">
        <v>867</v>
      </c>
      <c r="AL31" s="958"/>
      <c r="AM31" s="958"/>
      <c r="AN31" s="958"/>
      <c r="AO31" s="958"/>
      <c r="AP31" s="958">
        <v>10527</v>
      </c>
      <c r="AQ31" s="958"/>
      <c r="AR31" s="958"/>
      <c r="AS31" s="958"/>
      <c r="AT31" s="958"/>
      <c r="AU31" s="958">
        <v>2537</v>
      </c>
      <c r="AV31" s="958"/>
      <c r="AW31" s="958"/>
      <c r="AX31" s="958"/>
      <c r="AY31" s="958"/>
      <c r="AZ31" s="1028" t="s">
        <v>523</v>
      </c>
      <c r="BA31" s="1028"/>
      <c r="BB31" s="1028"/>
      <c r="BC31" s="1028"/>
      <c r="BD31" s="1028"/>
      <c r="BE31" s="959" t="s">
        <v>414</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415</v>
      </c>
      <c r="C32" s="1018"/>
      <c r="D32" s="1018"/>
      <c r="E32" s="1018"/>
      <c r="F32" s="1018"/>
      <c r="G32" s="1018"/>
      <c r="H32" s="1018"/>
      <c r="I32" s="1018"/>
      <c r="J32" s="1018"/>
      <c r="K32" s="1018"/>
      <c r="L32" s="1018"/>
      <c r="M32" s="1018"/>
      <c r="N32" s="1018"/>
      <c r="O32" s="1018"/>
      <c r="P32" s="1019"/>
      <c r="Q32" s="1025">
        <v>8531</v>
      </c>
      <c r="R32" s="1026"/>
      <c r="S32" s="1026"/>
      <c r="T32" s="1026"/>
      <c r="U32" s="1026"/>
      <c r="V32" s="1026">
        <v>7980</v>
      </c>
      <c r="W32" s="1026"/>
      <c r="X32" s="1026"/>
      <c r="Y32" s="1026"/>
      <c r="Z32" s="1026"/>
      <c r="AA32" s="1026">
        <v>551</v>
      </c>
      <c r="AB32" s="1026"/>
      <c r="AC32" s="1026"/>
      <c r="AD32" s="1026"/>
      <c r="AE32" s="1027"/>
      <c r="AF32" s="1022">
        <v>3440</v>
      </c>
      <c r="AG32" s="1023"/>
      <c r="AH32" s="1023"/>
      <c r="AI32" s="1023"/>
      <c r="AJ32" s="1024"/>
      <c r="AK32" s="967">
        <v>2719</v>
      </c>
      <c r="AL32" s="958"/>
      <c r="AM32" s="958"/>
      <c r="AN32" s="958"/>
      <c r="AO32" s="958"/>
      <c r="AP32" s="958">
        <v>34239</v>
      </c>
      <c r="AQ32" s="958"/>
      <c r="AR32" s="958"/>
      <c r="AS32" s="958"/>
      <c r="AT32" s="958"/>
      <c r="AU32" s="958">
        <v>18284</v>
      </c>
      <c r="AV32" s="958"/>
      <c r="AW32" s="958"/>
      <c r="AX32" s="958"/>
      <c r="AY32" s="958"/>
      <c r="AZ32" s="1028" t="s">
        <v>523</v>
      </c>
      <c r="BA32" s="1028"/>
      <c r="BB32" s="1028"/>
      <c r="BC32" s="1028"/>
      <c r="BD32" s="1028"/>
      <c r="BE32" s="959" t="s">
        <v>416</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417</v>
      </c>
      <c r="C33" s="1018"/>
      <c r="D33" s="1018"/>
      <c r="E33" s="1018"/>
      <c r="F33" s="1018"/>
      <c r="G33" s="1018"/>
      <c r="H33" s="1018"/>
      <c r="I33" s="1018"/>
      <c r="J33" s="1018"/>
      <c r="K33" s="1018"/>
      <c r="L33" s="1018"/>
      <c r="M33" s="1018"/>
      <c r="N33" s="1018"/>
      <c r="O33" s="1018"/>
      <c r="P33" s="1019"/>
      <c r="Q33" s="1025">
        <v>245</v>
      </c>
      <c r="R33" s="1026"/>
      <c r="S33" s="1026"/>
      <c r="T33" s="1026"/>
      <c r="U33" s="1026"/>
      <c r="V33" s="1026">
        <v>227</v>
      </c>
      <c r="W33" s="1026"/>
      <c r="X33" s="1026"/>
      <c r="Y33" s="1026"/>
      <c r="Z33" s="1026"/>
      <c r="AA33" s="1026">
        <v>19</v>
      </c>
      <c r="AB33" s="1026"/>
      <c r="AC33" s="1026"/>
      <c r="AD33" s="1026"/>
      <c r="AE33" s="1027"/>
      <c r="AF33" s="1022">
        <v>19</v>
      </c>
      <c r="AG33" s="1023"/>
      <c r="AH33" s="1023"/>
      <c r="AI33" s="1023"/>
      <c r="AJ33" s="1024"/>
      <c r="AK33" s="967">
        <v>49</v>
      </c>
      <c r="AL33" s="958"/>
      <c r="AM33" s="958"/>
      <c r="AN33" s="958"/>
      <c r="AO33" s="958"/>
      <c r="AP33" s="958" t="s">
        <v>588</v>
      </c>
      <c r="AQ33" s="958"/>
      <c r="AR33" s="958"/>
      <c r="AS33" s="958"/>
      <c r="AT33" s="958"/>
      <c r="AU33" s="958" t="s">
        <v>588</v>
      </c>
      <c r="AV33" s="958"/>
      <c r="AW33" s="958"/>
      <c r="AX33" s="958"/>
      <c r="AY33" s="958"/>
      <c r="AZ33" s="1028" t="s">
        <v>523</v>
      </c>
      <c r="BA33" s="1028"/>
      <c r="BB33" s="1028"/>
      <c r="BC33" s="1028"/>
      <c r="BD33" s="1028"/>
      <c r="BE33" s="959" t="s">
        <v>418</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419</v>
      </c>
      <c r="C34" s="1018"/>
      <c r="D34" s="1018"/>
      <c r="E34" s="1018"/>
      <c r="F34" s="1018"/>
      <c r="G34" s="1018"/>
      <c r="H34" s="1018"/>
      <c r="I34" s="1018"/>
      <c r="J34" s="1018"/>
      <c r="K34" s="1018"/>
      <c r="L34" s="1018"/>
      <c r="M34" s="1018"/>
      <c r="N34" s="1018"/>
      <c r="O34" s="1018"/>
      <c r="P34" s="1019"/>
      <c r="Q34" s="1025">
        <v>70</v>
      </c>
      <c r="R34" s="1026"/>
      <c r="S34" s="1026"/>
      <c r="T34" s="1026"/>
      <c r="U34" s="1026"/>
      <c r="V34" s="1026">
        <v>58</v>
      </c>
      <c r="W34" s="1026"/>
      <c r="X34" s="1026"/>
      <c r="Y34" s="1026"/>
      <c r="Z34" s="1026"/>
      <c r="AA34" s="1026">
        <v>12</v>
      </c>
      <c r="AB34" s="1026"/>
      <c r="AC34" s="1026"/>
      <c r="AD34" s="1026"/>
      <c r="AE34" s="1027"/>
      <c r="AF34" s="1022">
        <v>12</v>
      </c>
      <c r="AG34" s="1023"/>
      <c r="AH34" s="1023"/>
      <c r="AI34" s="1023"/>
      <c r="AJ34" s="1024"/>
      <c r="AK34" s="967">
        <v>15</v>
      </c>
      <c r="AL34" s="958"/>
      <c r="AM34" s="958"/>
      <c r="AN34" s="958"/>
      <c r="AO34" s="958"/>
      <c r="AP34" s="958" t="s">
        <v>588</v>
      </c>
      <c r="AQ34" s="958"/>
      <c r="AR34" s="958"/>
      <c r="AS34" s="958"/>
      <c r="AT34" s="958"/>
      <c r="AU34" s="958" t="s">
        <v>588</v>
      </c>
      <c r="AV34" s="958"/>
      <c r="AW34" s="958"/>
      <c r="AX34" s="958"/>
      <c r="AY34" s="958"/>
      <c r="AZ34" s="1028" t="s">
        <v>523</v>
      </c>
      <c r="BA34" s="1028"/>
      <c r="BB34" s="1028"/>
      <c r="BC34" s="1028"/>
      <c r="BD34" s="1028"/>
      <c r="BE34" s="959" t="s">
        <v>420</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421</v>
      </c>
      <c r="C35" s="1018"/>
      <c r="D35" s="1018"/>
      <c r="E35" s="1018"/>
      <c r="F35" s="1018"/>
      <c r="G35" s="1018"/>
      <c r="H35" s="1018"/>
      <c r="I35" s="1018"/>
      <c r="J35" s="1018"/>
      <c r="K35" s="1018"/>
      <c r="L35" s="1018"/>
      <c r="M35" s="1018"/>
      <c r="N35" s="1018"/>
      <c r="O35" s="1018"/>
      <c r="P35" s="1019"/>
      <c r="Q35" s="1025">
        <v>16</v>
      </c>
      <c r="R35" s="1026"/>
      <c r="S35" s="1026"/>
      <c r="T35" s="1026"/>
      <c r="U35" s="1026"/>
      <c r="V35" s="1026">
        <v>15</v>
      </c>
      <c r="W35" s="1026"/>
      <c r="X35" s="1026"/>
      <c r="Y35" s="1026"/>
      <c r="Z35" s="1026"/>
      <c r="AA35" s="1026">
        <v>1</v>
      </c>
      <c r="AB35" s="1026"/>
      <c r="AC35" s="1026"/>
      <c r="AD35" s="1026"/>
      <c r="AE35" s="1027"/>
      <c r="AF35" s="1022">
        <v>1</v>
      </c>
      <c r="AG35" s="1023"/>
      <c r="AH35" s="1023"/>
      <c r="AI35" s="1023"/>
      <c r="AJ35" s="1024"/>
      <c r="AK35" s="967">
        <v>14</v>
      </c>
      <c r="AL35" s="958"/>
      <c r="AM35" s="958"/>
      <c r="AN35" s="958"/>
      <c r="AO35" s="958"/>
      <c r="AP35" s="958" t="s">
        <v>588</v>
      </c>
      <c r="AQ35" s="958"/>
      <c r="AR35" s="958"/>
      <c r="AS35" s="958"/>
      <c r="AT35" s="958"/>
      <c r="AU35" s="958" t="s">
        <v>588</v>
      </c>
      <c r="AV35" s="958"/>
      <c r="AW35" s="958"/>
      <c r="AX35" s="958"/>
      <c r="AY35" s="958"/>
      <c r="AZ35" s="1028" t="s">
        <v>523</v>
      </c>
      <c r="BA35" s="1028"/>
      <c r="BB35" s="1028"/>
      <c r="BC35" s="1028"/>
      <c r="BD35" s="1028"/>
      <c r="BE35" s="959" t="s">
        <v>420</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t="s">
        <v>422</v>
      </c>
      <c r="C36" s="1018"/>
      <c r="D36" s="1018"/>
      <c r="E36" s="1018"/>
      <c r="F36" s="1018"/>
      <c r="G36" s="1018"/>
      <c r="H36" s="1018"/>
      <c r="I36" s="1018"/>
      <c r="J36" s="1018"/>
      <c r="K36" s="1018"/>
      <c r="L36" s="1018"/>
      <c r="M36" s="1018"/>
      <c r="N36" s="1018"/>
      <c r="O36" s="1018"/>
      <c r="P36" s="1019"/>
      <c r="Q36" s="1025">
        <v>3300</v>
      </c>
      <c r="R36" s="1026"/>
      <c r="S36" s="1026"/>
      <c r="T36" s="1026"/>
      <c r="U36" s="1026"/>
      <c r="V36" s="1026">
        <v>2451</v>
      </c>
      <c r="W36" s="1026"/>
      <c r="X36" s="1026"/>
      <c r="Y36" s="1026"/>
      <c r="Z36" s="1026"/>
      <c r="AA36" s="1026">
        <v>849</v>
      </c>
      <c r="AB36" s="1026"/>
      <c r="AC36" s="1026"/>
      <c r="AD36" s="1026"/>
      <c r="AE36" s="1027"/>
      <c r="AF36" s="1022">
        <v>224</v>
      </c>
      <c r="AG36" s="1023"/>
      <c r="AH36" s="1023"/>
      <c r="AI36" s="1023"/>
      <c r="AJ36" s="1024"/>
      <c r="AK36" s="967">
        <v>572</v>
      </c>
      <c r="AL36" s="958"/>
      <c r="AM36" s="958"/>
      <c r="AN36" s="958"/>
      <c r="AO36" s="958"/>
      <c r="AP36" s="958" t="s">
        <v>588</v>
      </c>
      <c r="AQ36" s="958"/>
      <c r="AR36" s="958"/>
      <c r="AS36" s="958"/>
      <c r="AT36" s="958"/>
      <c r="AU36" s="958" t="s">
        <v>588</v>
      </c>
      <c r="AV36" s="958"/>
      <c r="AW36" s="958"/>
      <c r="AX36" s="958"/>
      <c r="AY36" s="958"/>
      <c r="AZ36" s="1028" t="s">
        <v>523</v>
      </c>
      <c r="BA36" s="1028"/>
      <c r="BB36" s="1028"/>
      <c r="BC36" s="1028"/>
      <c r="BD36" s="1028"/>
      <c r="BE36" s="959" t="s">
        <v>418</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397</v>
      </c>
      <c r="B63" s="924" t="s">
        <v>424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15469</v>
      </c>
      <c r="AG63" s="946"/>
      <c r="AH63" s="946"/>
      <c r="AI63" s="946"/>
      <c r="AJ63" s="1009"/>
      <c r="AK63" s="1010"/>
      <c r="AL63" s="950"/>
      <c r="AM63" s="950"/>
      <c r="AN63" s="950"/>
      <c r="AO63" s="950"/>
      <c r="AP63" s="946">
        <v>44766</v>
      </c>
      <c r="AQ63" s="946"/>
      <c r="AR63" s="946"/>
      <c r="AS63" s="946"/>
      <c r="AT63" s="946"/>
      <c r="AU63" s="946">
        <v>20821</v>
      </c>
      <c r="AV63" s="946"/>
      <c r="AW63" s="946"/>
      <c r="AX63" s="946"/>
      <c r="AY63" s="946"/>
      <c r="AZ63" s="1004"/>
      <c r="BA63" s="1004"/>
      <c r="BB63" s="1004"/>
      <c r="BC63" s="1004"/>
      <c r="BD63" s="1004"/>
      <c r="BE63" s="947"/>
      <c r="BF63" s="947"/>
      <c r="BG63" s="947"/>
      <c r="BH63" s="947"/>
      <c r="BI63" s="948"/>
      <c r="BJ63" s="1005" t="s">
        <v>399</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426</v>
      </c>
      <c r="B66" s="983"/>
      <c r="C66" s="983"/>
      <c r="D66" s="983"/>
      <c r="E66" s="983"/>
      <c r="F66" s="983"/>
      <c r="G66" s="983"/>
      <c r="H66" s="983"/>
      <c r="I66" s="983"/>
      <c r="J66" s="983"/>
      <c r="K66" s="983"/>
      <c r="L66" s="983"/>
      <c r="M66" s="983"/>
      <c r="N66" s="983"/>
      <c r="O66" s="983"/>
      <c r="P66" s="984"/>
      <c r="Q66" s="988" t="s">
        <v>427</v>
      </c>
      <c r="R66" s="989"/>
      <c r="S66" s="989"/>
      <c r="T66" s="989"/>
      <c r="U66" s="990"/>
      <c r="V66" s="988" t="s">
        <v>403</v>
      </c>
      <c r="W66" s="989"/>
      <c r="X66" s="989"/>
      <c r="Y66" s="989"/>
      <c r="Z66" s="990"/>
      <c r="AA66" s="988" t="s">
        <v>404</v>
      </c>
      <c r="AB66" s="989"/>
      <c r="AC66" s="989"/>
      <c r="AD66" s="989"/>
      <c r="AE66" s="990"/>
      <c r="AF66" s="994" t="s">
        <v>405</v>
      </c>
      <c r="AG66" s="995"/>
      <c r="AH66" s="995"/>
      <c r="AI66" s="995"/>
      <c r="AJ66" s="996"/>
      <c r="AK66" s="988" t="s">
        <v>406</v>
      </c>
      <c r="AL66" s="983"/>
      <c r="AM66" s="983"/>
      <c r="AN66" s="983"/>
      <c r="AO66" s="984"/>
      <c r="AP66" s="988" t="s">
        <v>407</v>
      </c>
      <c r="AQ66" s="989"/>
      <c r="AR66" s="989"/>
      <c r="AS66" s="989"/>
      <c r="AT66" s="990"/>
      <c r="AU66" s="988" t="s">
        <v>428</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589</v>
      </c>
      <c r="C68" s="973"/>
      <c r="D68" s="973"/>
      <c r="E68" s="973"/>
      <c r="F68" s="973"/>
      <c r="G68" s="973"/>
      <c r="H68" s="973"/>
      <c r="I68" s="973"/>
      <c r="J68" s="973"/>
      <c r="K68" s="973"/>
      <c r="L68" s="973"/>
      <c r="M68" s="973"/>
      <c r="N68" s="973"/>
      <c r="O68" s="973"/>
      <c r="P68" s="974"/>
      <c r="Q68" s="975">
        <v>2273</v>
      </c>
      <c r="R68" s="969"/>
      <c r="S68" s="969"/>
      <c r="T68" s="969"/>
      <c r="U68" s="969"/>
      <c r="V68" s="969">
        <v>2162</v>
      </c>
      <c r="W68" s="969"/>
      <c r="X68" s="969"/>
      <c r="Y68" s="969"/>
      <c r="Z68" s="969"/>
      <c r="AA68" s="969">
        <v>111</v>
      </c>
      <c r="AB68" s="969"/>
      <c r="AC68" s="969"/>
      <c r="AD68" s="969"/>
      <c r="AE68" s="969"/>
      <c r="AF68" s="969">
        <v>111</v>
      </c>
      <c r="AG68" s="969"/>
      <c r="AH68" s="969"/>
      <c r="AI68" s="969"/>
      <c r="AJ68" s="969"/>
      <c r="AK68" s="969" t="s">
        <v>523</v>
      </c>
      <c r="AL68" s="969"/>
      <c r="AM68" s="969"/>
      <c r="AN68" s="969"/>
      <c r="AO68" s="969"/>
      <c r="AP68" s="969" t="s">
        <v>523</v>
      </c>
      <c r="AQ68" s="969"/>
      <c r="AR68" s="969"/>
      <c r="AS68" s="969"/>
      <c r="AT68" s="969"/>
      <c r="AU68" s="969" t="s">
        <v>523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590</v>
      </c>
      <c r="C69" s="962"/>
      <c r="D69" s="962"/>
      <c r="E69" s="962"/>
      <c r="F69" s="962"/>
      <c r="G69" s="962"/>
      <c r="H69" s="962"/>
      <c r="I69" s="962"/>
      <c r="J69" s="962"/>
      <c r="K69" s="962"/>
      <c r="L69" s="962"/>
      <c r="M69" s="962"/>
      <c r="N69" s="962"/>
      <c r="O69" s="962"/>
      <c r="P69" s="963"/>
      <c r="Q69" s="964">
        <v>983883</v>
      </c>
      <c r="R69" s="958"/>
      <c r="S69" s="958"/>
      <c r="T69" s="958"/>
      <c r="U69" s="958"/>
      <c r="V69" s="958">
        <v>942967</v>
      </c>
      <c r="W69" s="958"/>
      <c r="X69" s="958"/>
      <c r="Y69" s="958"/>
      <c r="Z69" s="958"/>
      <c r="AA69" s="958">
        <v>40916</v>
      </c>
      <c r="AB69" s="958"/>
      <c r="AC69" s="958"/>
      <c r="AD69" s="958"/>
      <c r="AE69" s="958"/>
      <c r="AF69" s="958">
        <v>40916</v>
      </c>
      <c r="AG69" s="958"/>
      <c r="AH69" s="958"/>
      <c r="AI69" s="958"/>
      <c r="AJ69" s="958"/>
      <c r="AK69" s="958">
        <v>1</v>
      </c>
      <c r="AL69" s="958"/>
      <c r="AM69" s="958"/>
      <c r="AN69" s="958"/>
      <c r="AO69" s="958"/>
      <c r="AP69" s="958" t="s">
        <v>523</v>
      </c>
      <c r="AQ69" s="958"/>
      <c r="AR69" s="958"/>
      <c r="AS69" s="958"/>
      <c r="AT69" s="958"/>
      <c r="AU69" s="958" t="s">
        <v>523</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c r="C70" s="962"/>
      <c r="D70" s="962"/>
      <c r="E70" s="962"/>
      <c r="F70" s="962"/>
      <c r="G70" s="962"/>
      <c r="H70" s="962"/>
      <c r="I70" s="962"/>
      <c r="J70" s="962"/>
      <c r="K70" s="962"/>
      <c r="L70" s="962"/>
      <c r="M70" s="962"/>
      <c r="N70" s="962"/>
      <c r="O70" s="962"/>
      <c r="P70" s="963"/>
      <c r="Q70" s="964"/>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397</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41028</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8638</v>
      </c>
      <c r="CS102" s="940"/>
      <c r="CT102" s="940"/>
      <c r="CU102" s="940"/>
      <c r="CV102" s="941"/>
      <c r="CW102" s="939">
        <v>2592</v>
      </c>
      <c r="CX102" s="940"/>
      <c r="CY102" s="940"/>
      <c r="CZ102" s="940"/>
      <c r="DA102" s="941"/>
      <c r="DB102" s="939">
        <v>7806</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313</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313</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313</v>
      </c>
      <c r="DR109" s="883"/>
      <c r="DS109" s="883"/>
      <c r="DT109" s="883"/>
      <c r="DU109" s="884"/>
      <c r="DV109" s="885" t="s">
        <v>440</v>
      </c>
      <c r="DW109" s="883"/>
      <c r="DX109" s="883"/>
      <c r="DY109" s="883"/>
      <c r="DZ109" s="916"/>
    </row>
    <row r="110" spans="1:131" s="224" customFormat="1" ht="26.25" customHeight="1" x14ac:dyDescent="0.2">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7897112</v>
      </c>
      <c r="AB110" s="876"/>
      <c r="AC110" s="876"/>
      <c r="AD110" s="876"/>
      <c r="AE110" s="877"/>
      <c r="AF110" s="878">
        <v>7247481</v>
      </c>
      <c r="AG110" s="876"/>
      <c r="AH110" s="876"/>
      <c r="AI110" s="876"/>
      <c r="AJ110" s="877"/>
      <c r="AK110" s="878">
        <v>7744800</v>
      </c>
      <c r="AL110" s="876"/>
      <c r="AM110" s="876"/>
      <c r="AN110" s="876"/>
      <c r="AO110" s="877"/>
      <c r="AP110" s="879">
        <v>7.9</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51655737</v>
      </c>
      <c r="BR110" s="829"/>
      <c r="BS110" s="829"/>
      <c r="BT110" s="829"/>
      <c r="BU110" s="829"/>
      <c r="BV110" s="829">
        <v>51063380</v>
      </c>
      <c r="BW110" s="829"/>
      <c r="BX110" s="829"/>
      <c r="BY110" s="829"/>
      <c r="BZ110" s="829"/>
      <c r="CA110" s="829">
        <v>47820770</v>
      </c>
      <c r="CB110" s="829"/>
      <c r="CC110" s="829"/>
      <c r="CD110" s="829"/>
      <c r="CE110" s="829"/>
      <c r="CF110" s="853">
        <v>48.6</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3548683</v>
      </c>
      <c r="DH110" s="829"/>
      <c r="DI110" s="829"/>
      <c r="DJ110" s="829"/>
      <c r="DK110" s="829"/>
      <c r="DL110" s="829">
        <v>3181545</v>
      </c>
      <c r="DM110" s="829"/>
      <c r="DN110" s="829"/>
      <c r="DO110" s="829"/>
      <c r="DP110" s="829"/>
      <c r="DQ110" s="829">
        <v>2807228</v>
      </c>
      <c r="DR110" s="829"/>
      <c r="DS110" s="829"/>
      <c r="DT110" s="829"/>
      <c r="DU110" s="829"/>
      <c r="DV110" s="830">
        <v>2.9</v>
      </c>
      <c r="DW110" s="830"/>
      <c r="DX110" s="830"/>
      <c r="DY110" s="830"/>
      <c r="DZ110" s="831"/>
    </row>
    <row r="111" spans="1:131" s="224"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132</v>
      </c>
      <c r="AB111" s="906"/>
      <c r="AC111" s="906"/>
      <c r="AD111" s="906"/>
      <c r="AE111" s="907"/>
      <c r="AF111" s="908" t="s">
        <v>447</v>
      </c>
      <c r="AG111" s="906"/>
      <c r="AH111" s="906"/>
      <c r="AI111" s="906"/>
      <c r="AJ111" s="907"/>
      <c r="AK111" s="908" t="s">
        <v>132</v>
      </c>
      <c r="AL111" s="906"/>
      <c r="AM111" s="906"/>
      <c r="AN111" s="906"/>
      <c r="AO111" s="907"/>
      <c r="AP111" s="909" t="s">
        <v>132</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v>7826253</v>
      </c>
      <c r="BR111" s="804"/>
      <c r="BS111" s="804"/>
      <c r="BT111" s="804"/>
      <c r="BU111" s="804"/>
      <c r="BV111" s="804">
        <v>8329224</v>
      </c>
      <c r="BW111" s="804"/>
      <c r="BX111" s="804"/>
      <c r="BY111" s="804"/>
      <c r="BZ111" s="804"/>
      <c r="CA111" s="804">
        <v>7996616</v>
      </c>
      <c r="CB111" s="804"/>
      <c r="CC111" s="804"/>
      <c r="CD111" s="804"/>
      <c r="CE111" s="804"/>
      <c r="CF111" s="862">
        <v>8.1</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450</v>
      </c>
      <c r="DH111" s="804"/>
      <c r="DI111" s="804"/>
      <c r="DJ111" s="804"/>
      <c r="DK111" s="804"/>
      <c r="DL111" s="804" t="s">
        <v>450</v>
      </c>
      <c r="DM111" s="804"/>
      <c r="DN111" s="804"/>
      <c r="DO111" s="804"/>
      <c r="DP111" s="804"/>
      <c r="DQ111" s="804" t="s">
        <v>450</v>
      </c>
      <c r="DR111" s="804"/>
      <c r="DS111" s="804"/>
      <c r="DT111" s="804"/>
      <c r="DU111" s="804"/>
      <c r="DV111" s="781" t="s">
        <v>450</v>
      </c>
      <c r="DW111" s="781"/>
      <c r="DX111" s="781"/>
      <c r="DY111" s="781"/>
      <c r="DZ111" s="782"/>
    </row>
    <row r="112" spans="1:131" s="224" customFormat="1" ht="26.25" customHeight="1" x14ac:dyDescent="0.2">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250</v>
      </c>
      <c r="AB112" s="767"/>
      <c r="AC112" s="767"/>
      <c r="AD112" s="767"/>
      <c r="AE112" s="768"/>
      <c r="AF112" s="769" t="s">
        <v>250</v>
      </c>
      <c r="AG112" s="767"/>
      <c r="AH112" s="767"/>
      <c r="AI112" s="767"/>
      <c r="AJ112" s="768"/>
      <c r="AK112" s="769" t="s">
        <v>250</v>
      </c>
      <c r="AL112" s="767"/>
      <c r="AM112" s="767"/>
      <c r="AN112" s="767"/>
      <c r="AO112" s="768"/>
      <c r="AP112" s="811" t="s">
        <v>450</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23000283</v>
      </c>
      <c r="BR112" s="804"/>
      <c r="BS112" s="804"/>
      <c r="BT112" s="804"/>
      <c r="BU112" s="804"/>
      <c r="BV112" s="804">
        <v>21926201</v>
      </c>
      <c r="BW112" s="804"/>
      <c r="BX112" s="804"/>
      <c r="BY112" s="804"/>
      <c r="BZ112" s="804"/>
      <c r="CA112" s="804">
        <v>20820817</v>
      </c>
      <c r="CB112" s="804"/>
      <c r="CC112" s="804"/>
      <c r="CD112" s="804"/>
      <c r="CE112" s="804"/>
      <c r="CF112" s="862">
        <v>21.1</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250</v>
      </c>
      <c r="DH112" s="804"/>
      <c r="DI112" s="804"/>
      <c r="DJ112" s="804"/>
      <c r="DK112" s="804"/>
      <c r="DL112" s="804" t="s">
        <v>450</v>
      </c>
      <c r="DM112" s="804"/>
      <c r="DN112" s="804"/>
      <c r="DO112" s="804"/>
      <c r="DP112" s="804"/>
      <c r="DQ112" s="804" t="s">
        <v>455</v>
      </c>
      <c r="DR112" s="804"/>
      <c r="DS112" s="804"/>
      <c r="DT112" s="804"/>
      <c r="DU112" s="804"/>
      <c r="DV112" s="781" t="s">
        <v>450</v>
      </c>
      <c r="DW112" s="781"/>
      <c r="DX112" s="781"/>
      <c r="DY112" s="781"/>
      <c r="DZ112" s="782"/>
    </row>
    <row r="113" spans="1:130" s="224" customFormat="1" ht="26.25" customHeight="1" x14ac:dyDescent="0.2">
      <c r="A113" s="901"/>
      <c r="B113" s="902"/>
      <c r="C113" s="739" t="s">
        <v>456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2317432</v>
      </c>
      <c r="AB113" s="906"/>
      <c r="AC113" s="906"/>
      <c r="AD113" s="906"/>
      <c r="AE113" s="907"/>
      <c r="AF113" s="908">
        <v>2190116</v>
      </c>
      <c r="AG113" s="906"/>
      <c r="AH113" s="906"/>
      <c r="AI113" s="906"/>
      <c r="AJ113" s="907"/>
      <c r="AK113" s="908">
        <v>2157336</v>
      </c>
      <c r="AL113" s="906"/>
      <c r="AM113" s="906"/>
      <c r="AN113" s="906"/>
      <c r="AO113" s="907"/>
      <c r="AP113" s="909">
        <v>2.2000000000000002</v>
      </c>
      <c r="AQ113" s="910"/>
      <c r="AR113" s="910"/>
      <c r="AS113" s="910"/>
      <c r="AT113" s="911"/>
      <c r="AU113" s="919"/>
      <c r="AV113" s="920"/>
      <c r="AW113" s="920"/>
      <c r="AX113" s="920"/>
      <c r="AY113" s="920"/>
      <c r="AZ113" s="802" t="s">
        <v>457</v>
      </c>
      <c r="BA113" s="739"/>
      <c r="BB113" s="739"/>
      <c r="BC113" s="739"/>
      <c r="BD113" s="739"/>
      <c r="BE113" s="739"/>
      <c r="BF113" s="739"/>
      <c r="BG113" s="739"/>
      <c r="BH113" s="739"/>
      <c r="BI113" s="739"/>
      <c r="BJ113" s="739"/>
      <c r="BK113" s="739"/>
      <c r="BL113" s="739"/>
      <c r="BM113" s="739"/>
      <c r="BN113" s="739"/>
      <c r="BO113" s="739"/>
      <c r="BP113" s="740"/>
      <c r="BQ113" s="803" t="s">
        <v>250</v>
      </c>
      <c r="BR113" s="804"/>
      <c r="BS113" s="804"/>
      <c r="BT113" s="804"/>
      <c r="BU113" s="804"/>
      <c r="BV113" s="804" t="s">
        <v>250</v>
      </c>
      <c r="BW113" s="804"/>
      <c r="BX113" s="804"/>
      <c r="BY113" s="804"/>
      <c r="BZ113" s="804"/>
      <c r="CA113" s="804" t="s">
        <v>250</v>
      </c>
      <c r="CB113" s="804"/>
      <c r="CC113" s="804"/>
      <c r="CD113" s="804"/>
      <c r="CE113" s="804"/>
      <c r="CF113" s="862" t="s">
        <v>132</v>
      </c>
      <c r="CG113" s="863"/>
      <c r="CH113" s="863"/>
      <c r="CI113" s="863"/>
      <c r="CJ113" s="863"/>
      <c r="CK113" s="914"/>
      <c r="CL113" s="808"/>
      <c r="CM113" s="802"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455</v>
      </c>
      <c r="DH113" s="767"/>
      <c r="DI113" s="767"/>
      <c r="DJ113" s="767"/>
      <c r="DK113" s="768"/>
      <c r="DL113" s="769" t="s">
        <v>250</v>
      </c>
      <c r="DM113" s="767"/>
      <c r="DN113" s="767"/>
      <c r="DO113" s="767"/>
      <c r="DP113" s="768"/>
      <c r="DQ113" s="769" t="s">
        <v>250</v>
      </c>
      <c r="DR113" s="767"/>
      <c r="DS113" s="767"/>
      <c r="DT113" s="767"/>
      <c r="DU113" s="768"/>
      <c r="DV113" s="811" t="s">
        <v>250</v>
      </c>
      <c r="DW113" s="812"/>
      <c r="DX113" s="812"/>
      <c r="DY113" s="812"/>
      <c r="DZ113" s="813"/>
    </row>
    <row r="114" spans="1:130" s="224" customFormat="1" ht="26.25" customHeight="1" x14ac:dyDescent="0.2">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250</v>
      </c>
      <c r="AB114" s="767"/>
      <c r="AC114" s="767"/>
      <c r="AD114" s="767"/>
      <c r="AE114" s="768"/>
      <c r="AF114" s="769" t="s">
        <v>460</v>
      </c>
      <c r="AG114" s="767"/>
      <c r="AH114" s="767"/>
      <c r="AI114" s="767"/>
      <c r="AJ114" s="768"/>
      <c r="AK114" s="769" t="s">
        <v>250</v>
      </c>
      <c r="AL114" s="767"/>
      <c r="AM114" s="767"/>
      <c r="AN114" s="767"/>
      <c r="AO114" s="768"/>
      <c r="AP114" s="811" t="s">
        <v>455</v>
      </c>
      <c r="AQ114" s="812"/>
      <c r="AR114" s="812"/>
      <c r="AS114" s="812"/>
      <c r="AT114" s="813"/>
      <c r="AU114" s="919"/>
      <c r="AV114" s="920"/>
      <c r="AW114" s="920"/>
      <c r="AX114" s="920"/>
      <c r="AY114" s="920"/>
      <c r="AZ114" s="802" t="s">
        <v>461</v>
      </c>
      <c r="BA114" s="739"/>
      <c r="BB114" s="739"/>
      <c r="BC114" s="739"/>
      <c r="BD114" s="739"/>
      <c r="BE114" s="739"/>
      <c r="BF114" s="739"/>
      <c r="BG114" s="739"/>
      <c r="BH114" s="739"/>
      <c r="BI114" s="739"/>
      <c r="BJ114" s="739"/>
      <c r="BK114" s="739"/>
      <c r="BL114" s="739"/>
      <c r="BM114" s="739"/>
      <c r="BN114" s="739"/>
      <c r="BO114" s="739"/>
      <c r="BP114" s="740"/>
      <c r="BQ114" s="803">
        <v>18263628</v>
      </c>
      <c r="BR114" s="804"/>
      <c r="BS114" s="804"/>
      <c r="BT114" s="804"/>
      <c r="BU114" s="804"/>
      <c r="BV114" s="804">
        <v>18353316</v>
      </c>
      <c r="BW114" s="804"/>
      <c r="BX114" s="804"/>
      <c r="BY114" s="804"/>
      <c r="BZ114" s="804"/>
      <c r="CA114" s="804">
        <v>18307769</v>
      </c>
      <c r="CB114" s="804"/>
      <c r="CC114" s="804"/>
      <c r="CD114" s="804"/>
      <c r="CE114" s="804"/>
      <c r="CF114" s="862">
        <v>18.600000000000001</v>
      </c>
      <c r="CG114" s="863"/>
      <c r="CH114" s="863"/>
      <c r="CI114" s="863"/>
      <c r="CJ114" s="863"/>
      <c r="CK114" s="914"/>
      <c r="CL114" s="808"/>
      <c r="CM114" s="802" t="s">
        <v>462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250</v>
      </c>
      <c r="DH114" s="767"/>
      <c r="DI114" s="767"/>
      <c r="DJ114" s="767"/>
      <c r="DK114" s="768"/>
      <c r="DL114" s="769" t="s">
        <v>250</v>
      </c>
      <c r="DM114" s="767"/>
      <c r="DN114" s="767"/>
      <c r="DO114" s="767"/>
      <c r="DP114" s="768"/>
      <c r="DQ114" s="769" t="s">
        <v>455</v>
      </c>
      <c r="DR114" s="767"/>
      <c r="DS114" s="767"/>
      <c r="DT114" s="767"/>
      <c r="DU114" s="768"/>
      <c r="DV114" s="811" t="s">
        <v>250</v>
      </c>
      <c r="DW114" s="812"/>
      <c r="DX114" s="812"/>
      <c r="DY114" s="812"/>
      <c r="DZ114" s="813"/>
    </row>
    <row r="115" spans="1:130" s="224" customFormat="1" ht="26.25" customHeight="1" x14ac:dyDescent="0.2">
      <c r="A115" s="901"/>
      <c r="B115" s="902"/>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398068</v>
      </c>
      <c r="AB115" s="906"/>
      <c r="AC115" s="906"/>
      <c r="AD115" s="906"/>
      <c r="AE115" s="907"/>
      <c r="AF115" s="908">
        <v>398411</v>
      </c>
      <c r="AG115" s="906"/>
      <c r="AH115" s="906"/>
      <c r="AI115" s="906"/>
      <c r="AJ115" s="907"/>
      <c r="AK115" s="908">
        <v>398759</v>
      </c>
      <c r="AL115" s="906"/>
      <c r="AM115" s="906"/>
      <c r="AN115" s="906"/>
      <c r="AO115" s="907"/>
      <c r="AP115" s="909">
        <v>0.4</v>
      </c>
      <c r="AQ115" s="910"/>
      <c r="AR115" s="910"/>
      <c r="AS115" s="910"/>
      <c r="AT115" s="911"/>
      <c r="AU115" s="919"/>
      <c r="AV115" s="920"/>
      <c r="AW115" s="920"/>
      <c r="AX115" s="920"/>
      <c r="AY115" s="920"/>
      <c r="AZ115" s="802" t="s">
        <v>464</v>
      </c>
      <c r="BA115" s="739"/>
      <c r="BB115" s="739"/>
      <c r="BC115" s="739"/>
      <c r="BD115" s="739"/>
      <c r="BE115" s="739"/>
      <c r="BF115" s="739"/>
      <c r="BG115" s="739"/>
      <c r="BH115" s="739"/>
      <c r="BI115" s="739"/>
      <c r="BJ115" s="739"/>
      <c r="BK115" s="739"/>
      <c r="BL115" s="739"/>
      <c r="BM115" s="739"/>
      <c r="BN115" s="739"/>
      <c r="BO115" s="739"/>
      <c r="BP115" s="740"/>
      <c r="BQ115" s="803" t="s">
        <v>132</v>
      </c>
      <c r="BR115" s="804"/>
      <c r="BS115" s="804"/>
      <c r="BT115" s="804"/>
      <c r="BU115" s="804"/>
      <c r="BV115" s="804" t="s">
        <v>250</v>
      </c>
      <c r="BW115" s="804"/>
      <c r="BX115" s="804"/>
      <c r="BY115" s="804"/>
      <c r="BZ115" s="804"/>
      <c r="CA115" s="804" t="s">
        <v>250</v>
      </c>
      <c r="CB115" s="804"/>
      <c r="CC115" s="804"/>
      <c r="CD115" s="804"/>
      <c r="CE115" s="804"/>
      <c r="CF115" s="862" t="s">
        <v>450</v>
      </c>
      <c r="CG115" s="863"/>
      <c r="CH115" s="863"/>
      <c r="CI115" s="863"/>
      <c r="CJ115" s="863"/>
      <c r="CK115" s="914"/>
      <c r="CL115" s="808"/>
      <c r="CM115" s="802" t="s">
        <v>465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4277570</v>
      </c>
      <c r="DH115" s="767"/>
      <c r="DI115" s="767"/>
      <c r="DJ115" s="767"/>
      <c r="DK115" s="768"/>
      <c r="DL115" s="769">
        <v>5147679</v>
      </c>
      <c r="DM115" s="767"/>
      <c r="DN115" s="767"/>
      <c r="DO115" s="767"/>
      <c r="DP115" s="768"/>
      <c r="DQ115" s="769">
        <v>5189388</v>
      </c>
      <c r="DR115" s="767"/>
      <c r="DS115" s="767"/>
      <c r="DT115" s="767"/>
      <c r="DU115" s="768"/>
      <c r="DV115" s="811">
        <v>5.3</v>
      </c>
      <c r="DW115" s="812"/>
      <c r="DX115" s="812"/>
      <c r="DY115" s="812"/>
      <c r="DZ115" s="813"/>
    </row>
    <row r="116" spans="1:130" s="224" customFormat="1" ht="26.25" customHeight="1" x14ac:dyDescent="0.2">
      <c r="A116" s="903"/>
      <c r="B116" s="904"/>
      <c r="C116" s="826" t="s">
        <v>466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132</v>
      </c>
      <c r="AB116" s="767"/>
      <c r="AC116" s="767"/>
      <c r="AD116" s="767"/>
      <c r="AE116" s="768"/>
      <c r="AF116" s="769" t="s">
        <v>132</v>
      </c>
      <c r="AG116" s="767"/>
      <c r="AH116" s="767"/>
      <c r="AI116" s="767"/>
      <c r="AJ116" s="768"/>
      <c r="AK116" s="769" t="s">
        <v>250</v>
      </c>
      <c r="AL116" s="767"/>
      <c r="AM116" s="767"/>
      <c r="AN116" s="767"/>
      <c r="AO116" s="768"/>
      <c r="AP116" s="811" t="s">
        <v>460</v>
      </c>
      <c r="AQ116" s="812"/>
      <c r="AR116" s="812"/>
      <c r="AS116" s="812"/>
      <c r="AT116" s="813"/>
      <c r="AU116" s="919"/>
      <c r="AV116" s="920"/>
      <c r="AW116" s="920"/>
      <c r="AX116" s="920"/>
      <c r="AY116" s="920"/>
      <c r="AZ116" s="896" t="s">
        <v>467</v>
      </c>
      <c r="BA116" s="897"/>
      <c r="BB116" s="897"/>
      <c r="BC116" s="897"/>
      <c r="BD116" s="897"/>
      <c r="BE116" s="897"/>
      <c r="BF116" s="897"/>
      <c r="BG116" s="897"/>
      <c r="BH116" s="897"/>
      <c r="BI116" s="897"/>
      <c r="BJ116" s="897"/>
      <c r="BK116" s="897"/>
      <c r="BL116" s="897"/>
      <c r="BM116" s="897"/>
      <c r="BN116" s="897"/>
      <c r="BO116" s="897"/>
      <c r="BP116" s="898"/>
      <c r="BQ116" s="803" t="s">
        <v>455</v>
      </c>
      <c r="BR116" s="804"/>
      <c r="BS116" s="804"/>
      <c r="BT116" s="804"/>
      <c r="BU116" s="804"/>
      <c r="BV116" s="804" t="s">
        <v>250</v>
      </c>
      <c r="BW116" s="804"/>
      <c r="BX116" s="804"/>
      <c r="BY116" s="804"/>
      <c r="BZ116" s="804"/>
      <c r="CA116" s="804" t="s">
        <v>250</v>
      </c>
      <c r="CB116" s="804"/>
      <c r="CC116" s="804"/>
      <c r="CD116" s="804"/>
      <c r="CE116" s="804"/>
      <c r="CF116" s="862" t="s">
        <v>455</v>
      </c>
      <c r="CG116" s="863"/>
      <c r="CH116" s="863"/>
      <c r="CI116" s="863"/>
      <c r="CJ116" s="863"/>
      <c r="CK116" s="914"/>
      <c r="CL116" s="808"/>
      <c r="CM116" s="802" t="s">
        <v>468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455</v>
      </c>
      <c r="DH116" s="767"/>
      <c r="DI116" s="767"/>
      <c r="DJ116" s="767"/>
      <c r="DK116" s="768"/>
      <c r="DL116" s="769" t="s">
        <v>132</v>
      </c>
      <c r="DM116" s="767"/>
      <c r="DN116" s="767"/>
      <c r="DO116" s="767"/>
      <c r="DP116" s="768"/>
      <c r="DQ116" s="769" t="s">
        <v>450</v>
      </c>
      <c r="DR116" s="767"/>
      <c r="DS116" s="767"/>
      <c r="DT116" s="767"/>
      <c r="DU116" s="768"/>
      <c r="DV116" s="811" t="s">
        <v>250</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469</v>
      </c>
      <c r="Z117" s="884"/>
      <c r="AA117" s="889">
        <v>10612612</v>
      </c>
      <c r="AB117" s="890"/>
      <c r="AC117" s="890"/>
      <c r="AD117" s="890"/>
      <c r="AE117" s="891"/>
      <c r="AF117" s="892">
        <v>9836008</v>
      </c>
      <c r="AG117" s="890"/>
      <c r="AH117" s="890"/>
      <c r="AI117" s="890"/>
      <c r="AJ117" s="891"/>
      <c r="AK117" s="892">
        <v>10300895</v>
      </c>
      <c r="AL117" s="890"/>
      <c r="AM117" s="890"/>
      <c r="AN117" s="890"/>
      <c r="AO117" s="891"/>
      <c r="AP117" s="893"/>
      <c r="AQ117" s="894"/>
      <c r="AR117" s="894"/>
      <c r="AS117" s="894"/>
      <c r="AT117" s="895"/>
      <c r="AU117" s="919"/>
      <c r="AV117" s="920"/>
      <c r="AW117" s="920"/>
      <c r="AX117" s="920"/>
      <c r="AY117" s="920"/>
      <c r="AZ117" s="850" t="s">
        <v>470</v>
      </c>
      <c r="BA117" s="851"/>
      <c r="BB117" s="851"/>
      <c r="BC117" s="851"/>
      <c r="BD117" s="851"/>
      <c r="BE117" s="851"/>
      <c r="BF117" s="851"/>
      <c r="BG117" s="851"/>
      <c r="BH117" s="851"/>
      <c r="BI117" s="851"/>
      <c r="BJ117" s="851"/>
      <c r="BK117" s="851"/>
      <c r="BL117" s="851"/>
      <c r="BM117" s="851"/>
      <c r="BN117" s="851"/>
      <c r="BO117" s="851"/>
      <c r="BP117" s="852"/>
      <c r="BQ117" s="803" t="s">
        <v>250</v>
      </c>
      <c r="BR117" s="804"/>
      <c r="BS117" s="804"/>
      <c r="BT117" s="804"/>
      <c r="BU117" s="804"/>
      <c r="BV117" s="804" t="s">
        <v>233</v>
      </c>
      <c r="BW117" s="804"/>
      <c r="BX117" s="804"/>
      <c r="BY117" s="804"/>
      <c r="BZ117" s="804"/>
      <c r="CA117" s="804" t="s">
        <v>250</v>
      </c>
      <c r="CB117" s="804"/>
      <c r="CC117" s="804"/>
      <c r="CD117" s="804"/>
      <c r="CE117" s="804"/>
      <c r="CF117" s="862" t="s">
        <v>233</v>
      </c>
      <c r="CG117" s="863"/>
      <c r="CH117" s="863"/>
      <c r="CI117" s="863"/>
      <c r="CJ117" s="863"/>
      <c r="CK117" s="914"/>
      <c r="CL117" s="808"/>
      <c r="CM117" s="802" t="s">
        <v>471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233</v>
      </c>
      <c r="DH117" s="767"/>
      <c r="DI117" s="767"/>
      <c r="DJ117" s="767"/>
      <c r="DK117" s="768"/>
      <c r="DL117" s="769" t="s">
        <v>233</v>
      </c>
      <c r="DM117" s="767"/>
      <c r="DN117" s="767"/>
      <c r="DO117" s="767"/>
      <c r="DP117" s="768"/>
      <c r="DQ117" s="769" t="s">
        <v>233</v>
      </c>
      <c r="DR117" s="767"/>
      <c r="DS117" s="767"/>
      <c r="DT117" s="767"/>
      <c r="DU117" s="768"/>
      <c r="DV117" s="811" t="s">
        <v>233</v>
      </c>
      <c r="DW117" s="812"/>
      <c r="DX117" s="812"/>
      <c r="DY117" s="812"/>
      <c r="DZ117" s="813"/>
    </row>
    <row r="118" spans="1:130" s="224" customFormat="1" ht="26.25" customHeight="1" x14ac:dyDescent="0.2">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313</v>
      </c>
      <c r="AL118" s="883"/>
      <c r="AM118" s="883"/>
      <c r="AN118" s="883"/>
      <c r="AO118" s="884"/>
      <c r="AP118" s="886" t="s">
        <v>440</v>
      </c>
      <c r="AQ118" s="887"/>
      <c r="AR118" s="887"/>
      <c r="AS118" s="887"/>
      <c r="AT118" s="888"/>
      <c r="AU118" s="919"/>
      <c r="AV118" s="920"/>
      <c r="AW118" s="920"/>
      <c r="AX118" s="920"/>
      <c r="AY118" s="920"/>
      <c r="AZ118" s="825" t="s">
        <v>472</v>
      </c>
      <c r="BA118" s="826"/>
      <c r="BB118" s="826"/>
      <c r="BC118" s="826"/>
      <c r="BD118" s="826"/>
      <c r="BE118" s="826"/>
      <c r="BF118" s="826"/>
      <c r="BG118" s="826"/>
      <c r="BH118" s="826"/>
      <c r="BI118" s="826"/>
      <c r="BJ118" s="826"/>
      <c r="BK118" s="826"/>
      <c r="BL118" s="826"/>
      <c r="BM118" s="826"/>
      <c r="BN118" s="826"/>
      <c r="BO118" s="826"/>
      <c r="BP118" s="827"/>
      <c r="BQ118" s="866" t="s">
        <v>460</v>
      </c>
      <c r="BR118" s="832"/>
      <c r="BS118" s="832"/>
      <c r="BT118" s="832"/>
      <c r="BU118" s="832"/>
      <c r="BV118" s="832" t="s">
        <v>132</v>
      </c>
      <c r="BW118" s="832"/>
      <c r="BX118" s="832"/>
      <c r="BY118" s="832"/>
      <c r="BZ118" s="832"/>
      <c r="CA118" s="832" t="s">
        <v>460</v>
      </c>
      <c r="CB118" s="832"/>
      <c r="CC118" s="832"/>
      <c r="CD118" s="832"/>
      <c r="CE118" s="832"/>
      <c r="CF118" s="862" t="s">
        <v>250</v>
      </c>
      <c r="CG118" s="863"/>
      <c r="CH118" s="863"/>
      <c r="CI118" s="863"/>
      <c r="CJ118" s="863"/>
      <c r="CK118" s="914"/>
      <c r="CL118" s="808"/>
      <c r="CM118" s="802" t="s">
        <v>473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250</v>
      </c>
      <c r="DH118" s="767"/>
      <c r="DI118" s="767"/>
      <c r="DJ118" s="767"/>
      <c r="DK118" s="768"/>
      <c r="DL118" s="769" t="s">
        <v>460</v>
      </c>
      <c r="DM118" s="767"/>
      <c r="DN118" s="767"/>
      <c r="DO118" s="767"/>
      <c r="DP118" s="768"/>
      <c r="DQ118" s="769" t="s">
        <v>460</v>
      </c>
      <c r="DR118" s="767"/>
      <c r="DS118" s="767"/>
      <c r="DT118" s="767"/>
      <c r="DU118" s="768"/>
      <c r="DV118" s="811" t="s">
        <v>233</v>
      </c>
      <c r="DW118" s="812"/>
      <c r="DX118" s="812"/>
      <c r="DY118" s="812"/>
      <c r="DZ118" s="813"/>
    </row>
    <row r="119" spans="1:130" s="224" customFormat="1" ht="26.25" customHeight="1" x14ac:dyDescent="0.2">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398068</v>
      </c>
      <c r="AB119" s="876"/>
      <c r="AC119" s="876"/>
      <c r="AD119" s="876"/>
      <c r="AE119" s="877"/>
      <c r="AF119" s="878">
        <v>398411</v>
      </c>
      <c r="AG119" s="876"/>
      <c r="AH119" s="876"/>
      <c r="AI119" s="876"/>
      <c r="AJ119" s="877"/>
      <c r="AK119" s="878">
        <v>398759</v>
      </c>
      <c r="AL119" s="876"/>
      <c r="AM119" s="876"/>
      <c r="AN119" s="876"/>
      <c r="AO119" s="877"/>
      <c r="AP119" s="879">
        <v>0.4</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474</v>
      </c>
      <c r="BP119" s="865"/>
      <c r="BQ119" s="866">
        <v>100745901</v>
      </c>
      <c r="BR119" s="832"/>
      <c r="BS119" s="832"/>
      <c r="BT119" s="832"/>
      <c r="BU119" s="832"/>
      <c r="BV119" s="832">
        <v>99672121</v>
      </c>
      <c r="BW119" s="832"/>
      <c r="BX119" s="832"/>
      <c r="BY119" s="832"/>
      <c r="BZ119" s="832"/>
      <c r="CA119" s="832">
        <v>94945972</v>
      </c>
      <c r="CB119" s="832"/>
      <c r="CC119" s="832"/>
      <c r="CD119" s="832"/>
      <c r="CE119" s="832"/>
      <c r="CF119" s="735"/>
      <c r="CG119" s="736"/>
      <c r="CH119" s="736"/>
      <c r="CI119" s="736"/>
      <c r="CJ119" s="821"/>
      <c r="CK119" s="915"/>
      <c r="CL119" s="810"/>
      <c r="CM119" s="825" t="s">
        <v>475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250</v>
      </c>
      <c r="DH119" s="751"/>
      <c r="DI119" s="751"/>
      <c r="DJ119" s="751"/>
      <c r="DK119" s="752"/>
      <c r="DL119" s="753" t="s">
        <v>250</v>
      </c>
      <c r="DM119" s="751"/>
      <c r="DN119" s="751"/>
      <c r="DO119" s="751"/>
      <c r="DP119" s="752"/>
      <c r="DQ119" s="753" t="s">
        <v>250</v>
      </c>
      <c r="DR119" s="751"/>
      <c r="DS119" s="751"/>
      <c r="DT119" s="751"/>
      <c r="DU119" s="752"/>
      <c r="DV119" s="835" t="s">
        <v>250</v>
      </c>
      <c r="DW119" s="836"/>
      <c r="DX119" s="836"/>
      <c r="DY119" s="836"/>
      <c r="DZ119" s="837"/>
    </row>
    <row r="120" spans="1:130" s="224" customFormat="1" ht="26.25" customHeight="1" x14ac:dyDescent="0.2">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250</v>
      </c>
      <c r="AB120" s="767"/>
      <c r="AC120" s="767"/>
      <c r="AD120" s="767"/>
      <c r="AE120" s="768"/>
      <c r="AF120" s="769" t="s">
        <v>250</v>
      </c>
      <c r="AG120" s="767"/>
      <c r="AH120" s="767"/>
      <c r="AI120" s="767"/>
      <c r="AJ120" s="768"/>
      <c r="AK120" s="769" t="s">
        <v>250</v>
      </c>
      <c r="AL120" s="767"/>
      <c r="AM120" s="767"/>
      <c r="AN120" s="767"/>
      <c r="AO120" s="768"/>
      <c r="AP120" s="811" t="s">
        <v>460</v>
      </c>
      <c r="AQ120" s="812"/>
      <c r="AR120" s="812"/>
      <c r="AS120" s="812"/>
      <c r="AT120" s="813"/>
      <c r="AU120" s="867" t="s">
        <v>476</v>
      </c>
      <c r="AV120" s="868"/>
      <c r="AW120" s="868"/>
      <c r="AX120" s="868"/>
      <c r="AY120" s="869"/>
      <c r="AZ120" s="847" t="s">
        <v>477</v>
      </c>
      <c r="BA120" s="795"/>
      <c r="BB120" s="795"/>
      <c r="BC120" s="795"/>
      <c r="BD120" s="795"/>
      <c r="BE120" s="795"/>
      <c r="BF120" s="795"/>
      <c r="BG120" s="795"/>
      <c r="BH120" s="795"/>
      <c r="BI120" s="795"/>
      <c r="BJ120" s="795"/>
      <c r="BK120" s="795"/>
      <c r="BL120" s="795"/>
      <c r="BM120" s="795"/>
      <c r="BN120" s="795"/>
      <c r="BO120" s="795"/>
      <c r="BP120" s="796"/>
      <c r="BQ120" s="848">
        <v>91302741</v>
      </c>
      <c r="BR120" s="829"/>
      <c r="BS120" s="829"/>
      <c r="BT120" s="829"/>
      <c r="BU120" s="829"/>
      <c r="BV120" s="829">
        <v>83236240</v>
      </c>
      <c r="BW120" s="829"/>
      <c r="BX120" s="829"/>
      <c r="BY120" s="829"/>
      <c r="BZ120" s="829"/>
      <c r="CA120" s="829">
        <v>97314679</v>
      </c>
      <c r="CB120" s="829"/>
      <c r="CC120" s="829"/>
      <c r="CD120" s="829"/>
      <c r="CE120" s="829"/>
      <c r="CF120" s="853">
        <v>98.8</v>
      </c>
      <c r="CG120" s="854"/>
      <c r="CH120" s="854"/>
      <c r="CI120" s="854"/>
      <c r="CJ120" s="854"/>
      <c r="CK120" s="855" t="s">
        <v>478</v>
      </c>
      <c r="CL120" s="839"/>
      <c r="CM120" s="839"/>
      <c r="CN120" s="839"/>
      <c r="CO120" s="840"/>
      <c r="CP120" s="859" t="s">
        <v>479</v>
      </c>
      <c r="CQ120" s="860"/>
      <c r="CR120" s="860"/>
      <c r="CS120" s="860"/>
      <c r="CT120" s="860"/>
      <c r="CU120" s="860"/>
      <c r="CV120" s="860"/>
      <c r="CW120" s="860"/>
      <c r="CX120" s="860"/>
      <c r="CY120" s="860"/>
      <c r="CZ120" s="860"/>
      <c r="DA120" s="860"/>
      <c r="DB120" s="860"/>
      <c r="DC120" s="860"/>
      <c r="DD120" s="860"/>
      <c r="DE120" s="860"/>
      <c r="DF120" s="861"/>
      <c r="DG120" s="848">
        <v>20393177</v>
      </c>
      <c r="DH120" s="829"/>
      <c r="DI120" s="829"/>
      <c r="DJ120" s="829"/>
      <c r="DK120" s="829"/>
      <c r="DL120" s="829">
        <v>19227767</v>
      </c>
      <c r="DM120" s="829"/>
      <c r="DN120" s="829"/>
      <c r="DO120" s="829"/>
      <c r="DP120" s="829"/>
      <c r="DQ120" s="829">
        <v>18283829</v>
      </c>
      <c r="DR120" s="829"/>
      <c r="DS120" s="829"/>
      <c r="DT120" s="829"/>
      <c r="DU120" s="829"/>
      <c r="DV120" s="830">
        <v>18.600000000000001</v>
      </c>
      <c r="DW120" s="830"/>
      <c r="DX120" s="830"/>
      <c r="DY120" s="830"/>
      <c r="DZ120" s="831"/>
    </row>
    <row r="121" spans="1:130" s="224" customFormat="1" ht="26.25" customHeight="1" x14ac:dyDescent="0.2">
      <c r="A121" s="807"/>
      <c r="B121" s="808"/>
      <c r="C121" s="850" t="s">
        <v>480</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250</v>
      </c>
      <c r="AB121" s="767"/>
      <c r="AC121" s="767"/>
      <c r="AD121" s="767"/>
      <c r="AE121" s="768"/>
      <c r="AF121" s="769" t="s">
        <v>250</v>
      </c>
      <c r="AG121" s="767"/>
      <c r="AH121" s="767"/>
      <c r="AI121" s="767"/>
      <c r="AJ121" s="768"/>
      <c r="AK121" s="769" t="s">
        <v>460</v>
      </c>
      <c r="AL121" s="767"/>
      <c r="AM121" s="767"/>
      <c r="AN121" s="767"/>
      <c r="AO121" s="768"/>
      <c r="AP121" s="811" t="s">
        <v>250</v>
      </c>
      <c r="AQ121" s="812"/>
      <c r="AR121" s="812"/>
      <c r="AS121" s="812"/>
      <c r="AT121" s="813"/>
      <c r="AU121" s="870"/>
      <c r="AV121" s="871"/>
      <c r="AW121" s="871"/>
      <c r="AX121" s="871"/>
      <c r="AY121" s="872"/>
      <c r="AZ121" s="802" t="s">
        <v>481</v>
      </c>
      <c r="BA121" s="739"/>
      <c r="BB121" s="739"/>
      <c r="BC121" s="739"/>
      <c r="BD121" s="739"/>
      <c r="BE121" s="739"/>
      <c r="BF121" s="739"/>
      <c r="BG121" s="739"/>
      <c r="BH121" s="739"/>
      <c r="BI121" s="739"/>
      <c r="BJ121" s="739"/>
      <c r="BK121" s="739"/>
      <c r="BL121" s="739"/>
      <c r="BM121" s="739"/>
      <c r="BN121" s="739"/>
      <c r="BO121" s="739"/>
      <c r="BP121" s="740"/>
      <c r="BQ121" s="803">
        <v>19759906</v>
      </c>
      <c r="BR121" s="804"/>
      <c r="BS121" s="804"/>
      <c r="BT121" s="804"/>
      <c r="BU121" s="804"/>
      <c r="BV121" s="804">
        <v>23889347</v>
      </c>
      <c r="BW121" s="804"/>
      <c r="BX121" s="804"/>
      <c r="BY121" s="804"/>
      <c r="BZ121" s="804"/>
      <c r="CA121" s="804">
        <v>25746329</v>
      </c>
      <c r="CB121" s="804"/>
      <c r="CC121" s="804"/>
      <c r="CD121" s="804"/>
      <c r="CE121" s="804"/>
      <c r="CF121" s="862">
        <v>26.1</v>
      </c>
      <c r="CG121" s="863"/>
      <c r="CH121" s="863"/>
      <c r="CI121" s="863"/>
      <c r="CJ121" s="863"/>
      <c r="CK121" s="856"/>
      <c r="CL121" s="842"/>
      <c r="CM121" s="842"/>
      <c r="CN121" s="842"/>
      <c r="CO121" s="843"/>
      <c r="CP121" s="822" t="s">
        <v>482</v>
      </c>
      <c r="CQ121" s="823"/>
      <c r="CR121" s="823"/>
      <c r="CS121" s="823"/>
      <c r="CT121" s="823"/>
      <c r="CU121" s="823"/>
      <c r="CV121" s="823"/>
      <c r="CW121" s="823"/>
      <c r="CX121" s="823"/>
      <c r="CY121" s="823"/>
      <c r="CZ121" s="823"/>
      <c r="DA121" s="823"/>
      <c r="DB121" s="823"/>
      <c r="DC121" s="823"/>
      <c r="DD121" s="823"/>
      <c r="DE121" s="823"/>
      <c r="DF121" s="824"/>
      <c r="DG121" s="803">
        <v>2607106</v>
      </c>
      <c r="DH121" s="804"/>
      <c r="DI121" s="804"/>
      <c r="DJ121" s="804"/>
      <c r="DK121" s="804"/>
      <c r="DL121" s="804">
        <v>2698434</v>
      </c>
      <c r="DM121" s="804"/>
      <c r="DN121" s="804"/>
      <c r="DO121" s="804"/>
      <c r="DP121" s="804"/>
      <c r="DQ121" s="804">
        <v>2536988</v>
      </c>
      <c r="DR121" s="804"/>
      <c r="DS121" s="804"/>
      <c r="DT121" s="804"/>
      <c r="DU121" s="804"/>
      <c r="DV121" s="781">
        <v>2.6</v>
      </c>
      <c r="DW121" s="781"/>
      <c r="DX121" s="781"/>
      <c r="DY121" s="781"/>
      <c r="DZ121" s="782"/>
    </row>
    <row r="122" spans="1:130" s="224" customFormat="1" ht="26.25" customHeight="1" x14ac:dyDescent="0.2">
      <c r="A122" s="807"/>
      <c r="B122" s="808"/>
      <c r="C122" s="802" t="s">
        <v>462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250</v>
      </c>
      <c r="AB122" s="767"/>
      <c r="AC122" s="767"/>
      <c r="AD122" s="767"/>
      <c r="AE122" s="768"/>
      <c r="AF122" s="769" t="s">
        <v>250</v>
      </c>
      <c r="AG122" s="767"/>
      <c r="AH122" s="767"/>
      <c r="AI122" s="767"/>
      <c r="AJ122" s="768"/>
      <c r="AK122" s="769" t="s">
        <v>250</v>
      </c>
      <c r="AL122" s="767"/>
      <c r="AM122" s="767"/>
      <c r="AN122" s="767"/>
      <c r="AO122" s="768"/>
      <c r="AP122" s="811" t="s">
        <v>250</v>
      </c>
      <c r="AQ122" s="812"/>
      <c r="AR122" s="812"/>
      <c r="AS122" s="812"/>
      <c r="AT122" s="813"/>
      <c r="AU122" s="870"/>
      <c r="AV122" s="871"/>
      <c r="AW122" s="871"/>
      <c r="AX122" s="871"/>
      <c r="AY122" s="872"/>
      <c r="AZ122" s="825" t="s">
        <v>483</v>
      </c>
      <c r="BA122" s="826"/>
      <c r="BB122" s="826"/>
      <c r="BC122" s="826"/>
      <c r="BD122" s="826"/>
      <c r="BE122" s="826"/>
      <c r="BF122" s="826"/>
      <c r="BG122" s="826"/>
      <c r="BH122" s="826"/>
      <c r="BI122" s="826"/>
      <c r="BJ122" s="826"/>
      <c r="BK122" s="826"/>
      <c r="BL122" s="826"/>
      <c r="BM122" s="826"/>
      <c r="BN122" s="826"/>
      <c r="BO122" s="826"/>
      <c r="BP122" s="827"/>
      <c r="BQ122" s="866">
        <v>62197402</v>
      </c>
      <c r="BR122" s="832"/>
      <c r="BS122" s="832"/>
      <c r="BT122" s="832"/>
      <c r="BU122" s="832"/>
      <c r="BV122" s="832">
        <v>58622442</v>
      </c>
      <c r="BW122" s="832"/>
      <c r="BX122" s="832"/>
      <c r="BY122" s="832"/>
      <c r="BZ122" s="832"/>
      <c r="CA122" s="832">
        <v>52387532</v>
      </c>
      <c r="CB122" s="832"/>
      <c r="CC122" s="832"/>
      <c r="CD122" s="832"/>
      <c r="CE122" s="832"/>
      <c r="CF122" s="833">
        <v>53.2</v>
      </c>
      <c r="CG122" s="834"/>
      <c r="CH122" s="834"/>
      <c r="CI122" s="834"/>
      <c r="CJ122" s="834"/>
      <c r="CK122" s="856"/>
      <c r="CL122" s="842"/>
      <c r="CM122" s="842"/>
      <c r="CN122" s="842"/>
      <c r="CO122" s="843"/>
      <c r="CP122" s="822" t="s">
        <v>484</v>
      </c>
      <c r="CQ122" s="823"/>
      <c r="CR122" s="823"/>
      <c r="CS122" s="823"/>
      <c r="CT122" s="823"/>
      <c r="CU122" s="823"/>
      <c r="CV122" s="823"/>
      <c r="CW122" s="823"/>
      <c r="CX122" s="823"/>
      <c r="CY122" s="823"/>
      <c r="CZ122" s="823"/>
      <c r="DA122" s="823"/>
      <c r="DB122" s="823"/>
      <c r="DC122" s="823"/>
      <c r="DD122" s="823"/>
      <c r="DE122" s="823"/>
      <c r="DF122" s="824"/>
      <c r="DG122" s="803" t="s">
        <v>250</v>
      </c>
      <c r="DH122" s="804"/>
      <c r="DI122" s="804"/>
      <c r="DJ122" s="804"/>
      <c r="DK122" s="804"/>
      <c r="DL122" s="804" t="s">
        <v>250</v>
      </c>
      <c r="DM122" s="804"/>
      <c r="DN122" s="804"/>
      <c r="DO122" s="804"/>
      <c r="DP122" s="804"/>
      <c r="DQ122" s="804" t="s">
        <v>132</v>
      </c>
      <c r="DR122" s="804"/>
      <c r="DS122" s="804"/>
      <c r="DT122" s="804"/>
      <c r="DU122" s="804"/>
      <c r="DV122" s="781" t="s">
        <v>250</v>
      </c>
      <c r="DW122" s="781"/>
      <c r="DX122" s="781"/>
      <c r="DY122" s="781"/>
      <c r="DZ122" s="782"/>
    </row>
    <row r="123" spans="1:130" s="224" customFormat="1" ht="26.25" customHeight="1" x14ac:dyDescent="0.2">
      <c r="A123" s="807"/>
      <c r="B123" s="808"/>
      <c r="C123" s="802" t="s">
        <v>468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250</v>
      </c>
      <c r="AB123" s="767"/>
      <c r="AC123" s="767"/>
      <c r="AD123" s="767"/>
      <c r="AE123" s="768"/>
      <c r="AF123" s="769" t="s">
        <v>250</v>
      </c>
      <c r="AG123" s="767"/>
      <c r="AH123" s="767"/>
      <c r="AI123" s="767"/>
      <c r="AJ123" s="768"/>
      <c r="AK123" s="769" t="s">
        <v>250</v>
      </c>
      <c r="AL123" s="767"/>
      <c r="AM123" s="767"/>
      <c r="AN123" s="767"/>
      <c r="AO123" s="768"/>
      <c r="AP123" s="811" t="s">
        <v>132</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485</v>
      </c>
      <c r="BP123" s="865"/>
      <c r="BQ123" s="819">
        <v>173260049</v>
      </c>
      <c r="BR123" s="820"/>
      <c r="BS123" s="820"/>
      <c r="BT123" s="820"/>
      <c r="BU123" s="820"/>
      <c r="BV123" s="820">
        <v>165748029</v>
      </c>
      <c r="BW123" s="820"/>
      <c r="BX123" s="820"/>
      <c r="BY123" s="820"/>
      <c r="BZ123" s="820"/>
      <c r="CA123" s="820">
        <v>175448540</v>
      </c>
      <c r="CB123" s="820"/>
      <c r="CC123" s="820"/>
      <c r="CD123" s="820"/>
      <c r="CE123" s="820"/>
      <c r="CF123" s="735"/>
      <c r="CG123" s="736"/>
      <c r="CH123" s="736"/>
      <c r="CI123" s="736"/>
      <c r="CJ123" s="821"/>
      <c r="CK123" s="856"/>
      <c r="CL123" s="842"/>
      <c r="CM123" s="842"/>
      <c r="CN123" s="842"/>
      <c r="CO123" s="843"/>
      <c r="CP123" s="822" t="s">
        <v>411</v>
      </c>
      <c r="CQ123" s="823"/>
      <c r="CR123" s="823"/>
      <c r="CS123" s="823"/>
      <c r="CT123" s="823"/>
      <c r="CU123" s="823"/>
      <c r="CV123" s="823"/>
      <c r="CW123" s="823"/>
      <c r="CX123" s="823"/>
      <c r="CY123" s="823"/>
      <c r="CZ123" s="823"/>
      <c r="DA123" s="823"/>
      <c r="DB123" s="823"/>
      <c r="DC123" s="823"/>
      <c r="DD123" s="823"/>
      <c r="DE123" s="823"/>
      <c r="DF123" s="824"/>
      <c r="DG123" s="766" t="s">
        <v>132</v>
      </c>
      <c r="DH123" s="767"/>
      <c r="DI123" s="767"/>
      <c r="DJ123" s="767"/>
      <c r="DK123" s="768"/>
      <c r="DL123" s="769" t="s">
        <v>132</v>
      </c>
      <c r="DM123" s="767"/>
      <c r="DN123" s="767"/>
      <c r="DO123" s="767"/>
      <c r="DP123" s="768"/>
      <c r="DQ123" s="769" t="s">
        <v>132</v>
      </c>
      <c r="DR123" s="767"/>
      <c r="DS123" s="767"/>
      <c r="DT123" s="767"/>
      <c r="DU123" s="768"/>
      <c r="DV123" s="811" t="s">
        <v>132</v>
      </c>
      <c r="DW123" s="812"/>
      <c r="DX123" s="812"/>
      <c r="DY123" s="812"/>
      <c r="DZ123" s="813"/>
    </row>
    <row r="124" spans="1:130" s="224" customFormat="1" ht="26.25" customHeight="1" thickBot="1" x14ac:dyDescent="0.25">
      <c r="A124" s="807"/>
      <c r="B124" s="808"/>
      <c r="C124" s="802" t="s">
        <v>471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132</v>
      </c>
      <c r="AB124" s="767"/>
      <c r="AC124" s="767"/>
      <c r="AD124" s="767"/>
      <c r="AE124" s="768"/>
      <c r="AF124" s="769" t="s">
        <v>132</v>
      </c>
      <c r="AG124" s="767"/>
      <c r="AH124" s="767"/>
      <c r="AI124" s="767"/>
      <c r="AJ124" s="768"/>
      <c r="AK124" s="769" t="s">
        <v>132</v>
      </c>
      <c r="AL124" s="767"/>
      <c r="AM124" s="767"/>
      <c r="AN124" s="767"/>
      <c r="AO124" s="768"/>
      <c r="AP124" s="811" t="s">
        <v>132</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132</v>
      </c>
      <c r="BR124" s="818"/>
      <c r="BS124" s="818"/>
      <c r="BT124" s="818"/>
      <c r="BU124" s="818"/>
      <c r="BV124" s="818" t="s">
        <v>132</v>
      </c>
      <c r="BW124" s="818"/>
      <c r="BX124" s="818"/>
      <c r="BY124" s="818"/>
      <c r="BZ124" s="818"/>
      <c r="CA124" s="818" t="s">
        <v>132</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132</v>
      </c>
      <c r="DH124" s="751"/>
      <c r="DI124" s="751"/>
      <c r="DJ124" s="751"/>
      <c r="DK124" s="752"/>
      <c r="DL124" s="753" t="s">
        <v>132</v>
      </c>
      <c r="DM124" s="751"/>
      <c r="DN124" s="751"/>
      <c r="DO124" s="751"/>
      <c r="DP124" s="752"/>
      <c r="DQ124" s="753" t="s">
        <v>132</v>
      </c>
      <c r="DR124" s="751"/>
      <c r="DS124" s="751"/>
      <c r="DT124" s="751"/>
      <c r="DU124" s="752"/>
      <c r="DV124" s="835" t="s">
        <v>132</v>
      </c>
      <c r="DW124" s="836"/>
      <c r="DX124" s="836"/>
      <c r="DY124" s="836"/>
      <c r="DZ124" s="837"/>
    </row>
    <row r="125" spans="1:130" s="224" customFormat="1" ht="26.25" customHeight="1" x14ac:dyDescent="0.2">
      <c r="A125" s="807"/>
      <c r="B125" s="808"/>
      <c r="C125" s="802" t="s">
        <v>473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132</v>
      </c>
      <c r="AB125" s="767"/>
      <c r="AC125" s="767"/>
      <c r="AD125" s="767"/>
      <c r="AE125" s="768"/>
      <c r="AF125" s="769" t="s">
        <v>132</v>
      </c>
      <c r="AG125" s="767"/>
      <c r="AH125" s="767"/>
      <c r="AI125" s="767"/>
      <c r="AJ125" s="768"/>
      <c r="AK125" s="769" t="s">
        <v>132</v>
      </c>
      <c r="AL125" s="767"/>
      <c r="AM125" s="767"/>
      <c r="AN125" s="767"/>
      <c r="AO125" s="768"/>
      <c r="AP125" s="811" t="s">
        <v>132</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488</v>
      </c>
      <c r="CL125" s="839"/>
      <c r="CM125" s="839"/>
      <c r="CN125" s="839"/>
      <c r="CO125" s="840"/>
      <c r="CP125" s="847" t="s">
        <v>489</v>
      </c>
      <c r="CQ125" s="795"/>
      <c r="CR125" s="795"/>
      <c r="CS125" s="795"/>
      <c r="CT125" s="795"/>
      <c r="CU125" s="795"/>
      <c r="CV125" s="795"/>
      <c r="CW125" s="795"/>
      <c r="CX125" s="795"/>
      <c r="CY125" s="795"/>
      <c r="CZ125" s="795"/>
      <c r="DA125" s="795"/>
      <c r="DB125" s="795"/>
      <c r="DC125" s="795"/>
      <c r="DD125" s="795"/>
      <c r="DE125" s="795"/>
      <c r="DF125" s="796"/>
      <c r="DG125" s="848" t="s">
        <v>132</v>
      </c>
      <c r="DH125" s="829"/>
      <c r="DI125" s="829"/>
      <c r="DJ125" s="829"/>
      <c r="DK125" s="829"/>
      <c r="DL125" s="829" t="s">
        <v>132</v>
      </c>
      <c r="DM125" s="829"/>
      <c r="DN125" s="829"/>
      <c r="DO125" s="829"/>
      <c r="DP125" s="829"/>
      <c r="DQ125" s="829" t="s">
        <v>132</v>
      </c>
      <c r="DR125" s="829"/>
      <c r="DS125" s="829"/>
      <c r="DT125" s="829"/>
      <c r="DU125" s="829"/>
      <c r="DV125" s="830" t="s">
        <v>132</v>
      </c>
      <c r="DW125" s="830"/>
      <c r="DX125" s="830"/>
      <c r="DY125" s="830"/>
      <c r="DZ125" s="831"/>
    </row>
    <row r="126" spans="1:130" s="224" customFormat="1" ht="26.25" customHeight="1" thickBot="1" x14ac:dyDescent="0.25">
      <c r="A126" s="807"/>
      <c r="B126" s="808"/>
      <c r="C126" s="802" t="s">
        <v>475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132</v>
      </c>
      <c r="AB126" s="767"/>
      <c r="AC126" s="767"/>
      <c r="AD126" s="767"/>
      <c r="AE126" s="768"/>
      <c r="AF126" s="769" t="s">
        <v>132</v>
      </c>
      <c r="AG126" s="767"/>
      <c r="AH126" s="767"/>
      <c r="AI126" s="767"/>
      <c r="AJ126" s="768"/>
      <c r="AK126" s="769" t="s">
        <v>132</v>
      </c>
      <c r="AL126" s="767"/>
      <c r="AM126" s="767"/>
      <c r="AN126" s="767"/>
      <c r="AO126" s="768"/>
      <c r="AP126" s="811" t="s">
        <v>132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490</v>
      </c>
      <c r="CQ126" s="739"/>
      <c r="CR126" s="739"/>
      <c r="CS126" s="739"/>
      <c r="CT126" s="739"/>
      <c r="CU126" s="739"/>
      <c r="CV126" s="739"/>
      <c r="CW126" s="739"/>
      <c r="CX126" s="739"/>
      <c r="CY126" s="739"/>
      <c r="CZ126" s="739"/>
      <c r="DA126" s="739"/>
      <c r="DB126" s="739"/>
      <c r="DC126" s="739"/>
      <c r="DD126" s="739"/>
      <c r="DE126" s="739"/>
      <c r="DF126" s="740"/>
      <c r="DG126" s="803" t="s">
        <v>132</v>
      </c>
      <c r="DH126" s="804"/>
      <c r="DI126" s="804"/>
      <c r="DJ126" s="804"/>
      <c r="DK126" s="804"/>
      <c r="DL126" s="804" t="s">
        <v>132</v>
      </c>
      <c r="DM126" s="804"/>
      <c r="DN126" s="804"/>
      <c r="DO126" s="804"/>
      <c r="DP126" s="804"/>
      <c r="DQ126" s="804" t="s">
        <v>132</v>
      </c>
      <c r="DR126" s="804"/>
      <c r="DS126" s="804"/>
      <c r="DT126" s="804"/>
      <c r="DU126" s="804"/>
      <c r="DV126" s="781" t="s">
        <v>132</v>
      </c>
      <c r="DW126" s="781"/>
      <c r="DX126" s="781"/>
      <c r="DY126" s="781"/>
      <c r="DZ126" s="782"/>
    </row>
    <row r="127" spans="1:130" s="224" customFormat="1" ht="26.25" customHeight="1" x14ac:dyDescent="0.2">
      <c r="A127" s="809"/>
      <c r="B127" s="810"/>
      <c r="C127" s="825" t="s">
        <v>491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132</v>
      </c>
      <c r="AB127" s="767"/>
      <c r="AC127" s="767"/>
      <c r="AD127" s="767"/>
      <c r="AE127" s="768"/>
      <c r="AF127" s="769" t="s">
        <v>132</v>
      </c>
      <c r="AG127" s="767"/>
      <c r="AH127" s="767"/>
      <c r="AI127" s="767"/>
      <c r="AJ127" s="768"/>
      <c r="AK127" s="769" t="s">
        <v>132</v>
      </c>
      <c r="AL127" s="767"/>
      <c r="AM127" s="767"/>
      <c r="AN127" s="767"/>
      <c r="AO127" s="768"/>
      <c r="AP127" s="811" t="s">
        <v>132</v>
      </c>
      <c r="AQ127" s="812"/>
      <c r="AR127" s="812"/>
      <c r="AS127" s="812"/>
      <c r="AT127" s="813"/>
      <c r="AU127" s="226"/>
      <c r="AV127" s="226"/>
      <c r="AW127" s="226"/>
      <c r="AX127" s="828" t="s">
        <v>492</v>
      </c>
      <c r="AY127" s="799"/>
      <c r="AZ127" s="799"/>
      <c r="BA127" s="799"/>
      <c r="BB127" s="799"/>
      <c r="BC127" s="799"/>
      <c r="BD127" s="799"/>
      <c r="BE127" s="800"/>
      <c r="BF127" s="798" t="s">
        <v>493</v>
      </c>
      <c r="BG127" s="799"/>
      <c r="BH127" s="799"/>
      <c r="BI127" s="799"/>
      <c r="BJ127" s="799"/>
      <c r="BK127" s="799"/>
      <c r="BL127" s="800"/>
      <c r="BM127" s="798" t="s">
        <v>494</v>
      </c>
      <c r="BN127" s="799"/>
      <c r="BO127" s="799"/>
      <c r="BP127" s="799"/>
      <c r="BQ127" s="799"/>
      <c r="BR127" s="799"/>
      <c r="BS127" s="800"/>
      <c r="BT127" s="798" t="s">
        <v>495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496</v>
      </c>
      <c r="CQ127" s="739"/>
      <c r="CR127" s="739"/>
      <c r="CS127" s="739"/>
      <c r="CT127" s="739"/>
      <c r="CU127" s="739"/>
      <c r="CV127" s="739"/>
      <c r="CW127" s="739"/>
      <c r="CX127" s="739"/>
      <c r="CY127" s="739"/>
      <c r="CZ127" s="739"/>
      <c r="DA127" s="739"/>
      <c r="DB127" s="739"/>
      <c r="DC127" s="739"/>
      <c r="DD127" s="739"/>
      <c r="DE127" s="739"/>
      <c r="DF127" s="740"/>
      <c r="DG127" s="803" t="s">
        <v>132</v>
      </c>
      <c r="DH127" s="804"/>
      <c r="DI127" s="804"/>
      <c r="DJ127" s="804"/>
      <c r="DK127" s="804"/>
      <c r="DL127" s="804" t="s">
        <v>132</v>
      </c>
      <c r="DM127" s="804"/>
      <c r="DN127" s="804"/>
      <c r="DO127" s="804"/>
      <c r="DP127" s="804"/>
      <c r="DQ127" s="804" t="s">
        <v>132</v>
      </c>
      <c r="DR127" s="804"/>
      <c r="DS127" s="804"/>
      <c r="DT127" s="804"/>
      <c r="DU127" s="804"/>
      <c r="DV127" s="781" t="s">
        <v>132</v>
      </c>
      <c r="DW127" s="781"/>
      <c r="DX127" s="781"/>
      <c r="DY127" s="781"/>
      <c r="DZ127" s="782"/>
    </row>
    <row r="128" spans="1:130" s="224" customFormat="1" ht="26.25" customHeight="1" thickBot="1" x14ac:dyDescent="0.25">
      <c r="A128" s="783" t="s">
        <v>497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498</v>
      </c>
      <c r="X128" s="785"/>
      <c r="Y128" s="785"/>
      <c r="Z128" s="786"/>
      <c r="AA128" s="787">
        <v>1053286</v>
      </c>
      <c r="AB128" s="788"/>
      <c r="AC128" s="788"/>
      <c r="AD128" s="788"/>
      <c r="AE128" s="789"/>
      <c r="AF128" s="790">
        <v>1467587</v>
      </c>
      <c r="AG128" s="788"/>
      <c r="AH128" s="788"/>
      <c r="AI128" s="788"/>
      <c r="AJ128" s="789"/>
      <c r="AK128" s="790">
        <v>1466490</v>
      </c>
      <c r="AL128" s="788"/>
      <c r="AM128" s="788"/>
      <c r="AN128" s="788"/>
      <c r="AO128" s="789"/>
      <c r="AP128" s="791"/>
      <c r="AQ128" s="792"/>
      <c r="AR128" s="792"/>
      <c r="AS128" s="792"/>
      <c r="AT128" s="793"/>
      <c r="AU128" s="226"/>
      <c r="AV128" s="226"/>
      <c r="AW128" s="226"/>
      <c r="AX128" s="794" t="s">
        <v>499</v>
      </c>
      <c r="AY128" s="795"/>
      <c r="AZ128" s="795"/>
      <c r="BA128" s="795"/>
      <c r="BB128" s="795"/>
      <c r="BC128" s="795"/>
      <c r="BD128" s="795"/>
      <c r="BE128" s="796"/>
      <c r="BF128" s="773" t="s">
        <v>132</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500</v>
      </c>
      <c r="CQ128" s="717"/>
      <c r="CR128" s="717"/>
      <c r="CS128" s="717"/>
      <c r="CT128" s="717"/>
      <c r="CU128" s="717"/>
      <c r="CV128" s="717"/>
      <c r="CW128" s="717"/>
      <c r="CX128" s="717"/>
      <c r="CY128" s="717"/>
      <c r="CZ128" s="717"/>
      <c r="DA128" s="717"/>
      <c r="DB128" s="717"/>
      <c r="DC128" s="717"/>
      <c r="DD128" s="717"/>
      <c r="DE128" s="717"/>
      <c r="DF128" s="718"/>
      <c r="DG128" s="777" t="s">
        <v>132</v>
      </c>
      <c r="DH128" s="778"/>
      <c r="DI128" s="778"/>
      <c r="DJ128" s="778"/>
      <c r="DK128" s="778"/>
      <c r="DL128" s="778" t="s">
        <v>132</v>
      </c>
      <c r="DM128" s="778"/>
      <c r="DN128" s="778"/>
      <c r="DO128" s="778"/>
      <c r="DP128" s="778"/>
      <c r="DQ128" s="778" t="s">
        <v>132</v>
      </c>
      <c r="DR128" s="778"/>
      <c r="DS128" s="778"/>
      <c r="DT128" s="778"/>
      <c r="DU128" s="778"/>
      <c r="DV128" s="779" t="s">
        <v>132</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501</v>
      </c>
      <c r="X129" s="764"/>
      <c r="Y129" s="764"/>
      <c r="Z129" s="765"/>
      <c r="AA129" s="766">
        <v>126223605</v>
      </c>
      <c r="AB129" s="767"/>
      <c r="AC129" s="767"/>
      <c r="AD129" s="767"/>
      <c r="AE129" s="768"/>
      <c r="AF129" s="769">
        <v>113569332</v>
      </c>
      <c r="AG129" s="767"/>
      <c r="AH129" s="767"/>
      <c r="AI129" s="767"/>
      <c r="AJ129" s="768"/>
      <c r="AK129" s="769">
        <v>105453981</v>
      </c>
      <c r="AL129" s="767"/>
      <c r="AM129" s="767"/>
      <c r="AN129" s="767"/>
      <c r="AO129" s="768"/>
      <c r="AP129" s="770"/>
      <c r="AQ129" s="771"/>
      <c r="AR129" s="771"/>
      <c r="AS129" s="771"/>
      <c r="AT129" s="772"/>
      <c r="AU129" s="227"/>
      <c r="AV129" s="227"/>
      <c r="AW129" s="227"/>
      <c r="AX129" s="738" t="s">
        <v>502</v>
      </c>
      <c r="AY129" s="739"/>
      <c r="AZ129" s="739"/>
      <c r="BA129" s="739"/>
      <c r="BB129" s="739"/>
      <c r="BC129" s="739"/>
      <c r="BD129" s="739"/>
      <c r="BE129" s="740"/>
      <c r="BF129" s="757" t="s">
        <v>132</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504</v>
      </c>
      <c r="X130" s="764"/>
      <c r="Y130" s="764"/>
      <c r="Z130" s="765"/>
      <c r="AA130" s="766">
        <v>8007407</v>
      </c>
      <c r="AB130" s="767"/>
      <c r="AC130" s="767"/>
      <c r="AD130" s="767"/>
      <c r="AE130" s="768"/>
      <c r="AF130" s="769">
        <v>7509417</v>
      </c>
      <c r="AG130" s="767"/>
      <c r="AH130" s="767"/>
      <c r="AI130" s="767"/>
      <c r="AJ130" s="768"/>
      <c r="AK130" s="769">
        <v>6995849</v>
      </c>
      <c r="AL130" s="767"/>
      <c r="AM130" s="767"/>
      <c r="AN130" s="767"/>
      <c r="AO130" s="768"/>
      <c r="AP130" s="770"/>
      <c r="AQ130" s="771"/>
      <c r="AR130" s="771"/>
      <c r="AS130" s="771"/>
      <c r="AT130" s="772"/>
      <c r="AU130" s="227"/>
      <c r="AV130" s="227"/>
      <c r="AW130" s="227"/>
      <c r="AX130" s="738" t="s">
        <v>505</v>
      </c>
      <c r="AY130" s="739"/>
      <c r="AZ130" s="739"/>
      <c r="BA130" s="739"/>
      <c r="BB130" s="739"/>
      <c r="BC130" s="739"/>
      <c r="BD130" s="739"/>
      <c r="BE130" s="740"/>
      <c r="BF130" s="741">
        <v>1.3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506</v>
      </c>
      <c r="X131" s="748"/>
      <c r="Y131" s="748"/>
      <c r="Z131" s="749"/>
      <c r="AA131" s="750">
        <v>118216198</v>
      </c>
      <c r="AB131" s="751"/>
      <c r="AC131" s="751"/>
      <c r="AD131" s="751"/>
      <c r="AE131" s="752"/>
      <c r="AF131" s="753">
        <v>106059915</v>
      </c>
      <c r="AG131" s="751"/>
      <c r="AH131" s="751"/>
      <c r="AI131" s="751"/>
      <c r="AJ131" s="752"/>
      <c r="AK131" s="753">
        <v>98458132</v>
      </c>
      <c r="AL131" s="751"/>
      <c r="AM131" s="751"/>
      <c r="AN131" s="751"/>
      <c r="AO131" s="752"/>
      <c r="AP131" s="754"/>
      <c r="AQ131" s="755"/>
      <c r="AR131" s="755"/>
      <c r="AS131" s="755"/>
      <c r="AT131" s="756"/>
      <c r="AU131" s="227"/>
      <c r="AV131" s="227"/>
      <c r="AW131" s="227"/>
      <c r="AX131" s="716" t="s">
        <v>507</v>
      </c>
      <c r="AY131" s="717"/>
      <c r="AZ131" s="717"/>
      <c r="BA131" s="717"/>
      <c r="BB131" s="717"/>
      <c r="BC131" s="717"/>
      <c r="BD131" s="717"/>
      <c r="BE131" s="718"/>
      <c r="BF131" s="719" t="s">
        <v>132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509</v>
      </c>
      <c r="W132" s="729"/>
      <c r="X132" s="729"/>
      <c r="Y132" s="729"/>
      <c r="Z132" s="730"/>
      <c r="AA132" s="731">
        <v>1.3127804359999999</v>
      </c>
      <c r="AB132" s="732"/>
      <c r="AC132" s="732"/>
      <c r="AD132" s="732"/>
      <c r="AE132" s="733"/>
      <c r="AF132" s="734">
        <v>0.80992298699999998</v>
      </c>
      <c r="AG132" s="732"/>
      <c r="AH132" s="732"/>
      <c r="AI132" s="732"/>
      <c r="AJ132" s="733"/>
      <c r="AK132" s="734">
        <v>1.867347622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510</v>
      </c>
      <c r="W133" s="708"/>
      <c r="X133" s="708"/>
      <c r="Y133" s="708"/>
      <c r="Z133" s="709"/>
      <c r="AA133" s="710">
        <v>2.2999999999999998</v>
      </c>
      <c r="AB133" s="711"/>
      <c r="AC133" s="711"/>
      <c r="AD133" s="711"/>
      <c r="AE133" s="712"/>
      <c r="AF133" s="710">
        <v>1.6</v>
      </c>
      <c r="AG133" s="711"/>
      <c r="AH133" s="711"/>
      <c r="AI133" s="711"/>
      <c r="AJ133" s="712"/>
      <c r="AK133" s="710">
        <v>1.3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WvvZsb/fnAyae1qcR4TJy9B7dmGIkz/V+rAVzEnUJVMno97PlI8OHh/CdjcMTWfYhHq7csCpjUWROLhOJ8lhQ==" saltValue="SNElLXADnDx/O9o1nB6B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511</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eyinLbNNYtxm+IdddSAGt66kojRLah4on0kb9EwQd4OuO5XPqR80jwre4Lxc6NS+BOs75/2Wt+3BY7sCcxhOQ==" saltValue="8hX4KrzD5Ucy4PX2r17Qc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NL+1LyR2sYsQhq8ot80Z647fQ2HMhMW6r9eTBQtcowRsPSxt5hGGVOf6BPIHwiGkc5TwnkKOlvKWFm+jf+boA==" saltValue="9quZCHnms0NTmvkKUf1W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513</v>
      </c>
      <c r="AL6" s="260"/>
      <c r="AM6" s="260"/>
      <c r="AN6" s="260"/>
    </row>
    <row r="7" spans="1:46" ht="13.5" customHeight="1" x14ac:dyDescent="0.2">
      <c r="A7" s="259"/>
      <c r="AK7" s="262"/>
      <c r="AL7" s="263"/>
      <c r="AM7" s="263"/>
      <c r="AN7" s="264"/>
      <c r="AO7" s="1105" t="s">
        <v>514</v>
      </c>
      <c r="AP7" s="265"/>
      <c r="AQ7" s="266" t="s">
        <v>515</v>
      </c>
      <c r="AR7" s="267"/>
    </row>
    <row r="8" spans="1:46" ht="13" x14ac:dyDescent="0.2">
      <c r="A8" s="259"/>
      <c r="AK8" s="268"/>
      <c r="AL8" s="269"/>
      <c r="AM8" s="269"/>
      <c r="AN8" s="270"/>
      <c r="AO8" s="1106"/>
      <c r="AP8" s="271" t="s">
        <v>516</v>
      </c>
      <c r="AQ8" s="272" t="s">
        <v>517</v>
      </c>
      <c r="AR8" s="273" t="s">
        <v>518</v>
      </c>
    </row>
    <row r="9" spans="1:46" ht="13" x14ac:dyDescent="0.2">
      <c r="A9" s="259"/>
      <c r="AK9" s="1117" t="s">
        <v>519</v>
      </c>
      <c r="AL9" s="1118"/>
      <c r="AM9" s="1118"/>
      <c r="AN9" s="1119"/>
      <c r="AO9" s="274">
        <v>31077430</v>
      </c>
      <c r="AP9" s="274">
        <v>74449</v>
      </c>
      <c r="AQ9" s="275">
        <v>63571</v>
      </c>
      <c r="AR9" s="276">
        <v>17.100000000000001</v>
      </c>
    </row>
    <row r="10" spans="1:46" ht="13.5" customHeight="1" x14ac:dyDescent="0.2">
      <c r="A10" s="259"/>
      <c r="AK10" s="1117" t="s">
        <v>520</v>
      </c>
      <c r="AL10" s="1118"/>
      <c r="AM10" s="1118"/>
      <c r="AN10" s="1119"/>
      <c r="AO10" s="277">
        <v>388</v>
      </c>
      <c r="AP10" s="277">
        <v>1</v>
      </c>
      <c r="AQ10" s="278">
        <v>1690</v>
      </c>
      <c r="AR10" s="279">
        <v>-99.9</v>
      </c>
    </row>
    <row r="11" spans="1:46" ht="13.5" customHeight="1" x14ac:dyDescent="0.2">
      <c r="A11" s="259"/>
      <c r="AK11" s="1117" t="s">
        <v>521</v>
      </c>
      <c r="AL11" s="1118"/>
      <c r="AM11" s="1118"/>
      <c r="AN11" s="1119"/>
      <c r="AO11" s="277">
        <v>83405</v>
      </c>
      <c r="AP11" s="277">
        <v>200</v>
      </c>
      <c r="AQ11" s="278">
        <v>679</v>
      </c>
      <c r="AR11" s="279">
        <v>-70.5</v>
      </c>
    </row>
    <row r="12" spans="1:46" ht="13.5" customHeight="1" x14ac:dyDescent="0.2">
      <c r="A12" s="259"/>
      <c r="AK12" s="1117" t="s">
        <v>522</v>
      </c>
      <c r="AL12" s="1118"/>
      <c r="AM12" s="1118"/>
      <c r="AN12" s="1119"/>
      <c r="AO12" s="277" t="s">
        <v>523</v>
      </c>
      <c r="AP12" s="277" t="s">
        <v>523</v>
      </c>
      <c r="AQ12" s="278">
        <v>23</v>
      </c>
      <c r="AR12" s="279" t="s">
        <v>523</v>
      </c>
    </row>
    <row r="13" spans="1:46" ht="13.5" customHeight="1" x14ac:dyDescent="0.2">
      <c r="A13" s="259"/>
      <c r="AK13" s="1117" t="s">
        <v>524</v>
      </c>
      <c r="AL13" s="1118"/>
      <c r="AM13" s="1118"/>
      <c r="AN13" s="1119"/>
      <c r="AO13" s="277">
        <v>825677</v>
      </c>
      <c r="AP13" s="277">
        <v>1978</v>
      </c>
      <c r="AQ13" s="278">
        <v>1992</v>
      </c>
      <c r="AR13" s="279">
        <v>-0.7</v>
      </c>
    </row>
    <row r="14" spans="1:46" ht="13.5" customHeight="1" x14ac:dyDescent="0.2">
      <c r="A14" s="259"/>
      <c r="AK14" s="1117" t="s">
        <v>525</v>
      </c>
      <c r="AL14" s="1118"/>
      <c r="AM14" s="1118"/>
      <c r="AN14" s="1119"/>
      <c r="AO14" s="277">
        <v>949949</v>
      </c>
      <c r="AP14" s="277">
        <v>2276</v>
      </c>
      <c r="AQ14" s="278">
        <v>1254</v>
      </c>
      <c r="AR14" s="279">
        <v>81.5</v>
      </c>
    </row>
    <row r="15" spans="1:46" ht="13.5" customHeight="1" x14ac:dyDescent="0.2">
      <c r="A15" s="259"/>
      <c r="AK15" s="1120" t="s">
        <v>526</v>
      </c>
      <c r="AL15" s="1121"/>
      <c r="AM15" s="1121"/>
      <c r="AN15" s="1122"/>
      <c r="AO15" s="277">
        <v>-1684179</v>
      </c>
      <c r="AP15" s="277">
        <v>-4035</v>
      </c>
      <c r="AQ15" s="278">
        <v>-3845</v>
      </c>
      <c r="AR15" s="279">
        <v>4.9000000000000004</v>
      </c>
    </row>
    <row r="16" spans="1:46" ht="13" x14ac:dyDescent="0.2">
      <c r="A16" s="259"/>
      <c r="AK16" s="1120" t="s">
        <v>191</v>
      </c>
      <c r="AL16" s="1121"/>
      <c r="AM16" s="1121"/>
      <c r="AN16" s="1122"/>
      <c r="AO16" s="277">
        <v>31252670</v>
      </c>
      <c r="AP16" s="277">
        <v>74869</v>
      </c>
      <c r="AQ16" s="278">
        <v>65365</v>
      </c>
      <c r="AR16" s="279">
        <v>14.5</v>
      </c>
    </row>
    <row r="17" spans="1:46" ht="13" x14ac:dyDescent="0.2">
      <c r="A17" s="259"/>
    </row>
    <row r="18" spans="1:46" ht="13" x14ac:dyDescent="0.2">
      <c r="A18" s="259"/>
      <c r="AQ18" s="280"/>
      <c r="AR18" s="280"/>
    </row>
    <row r="19" spans="1:46" ht="13" x14ac:dyDescent="0.2">
      <c r="A19" s="259"/>
      <c r="AK19" s="255" t="s">
        <v>527</v>
      </c>
    </row>
    <row r="20" spans="1:46" ht="13" x14ac:dyDescent="0.2">
      <c r="A20" s="259"/>
      <c r="AK20" s="281"/>
      <c r="AL20" s="282"/>
      <c r="AM20" s="282"/>
      <c r="AN20" s="283"/>
      <c r="AO20" s="284" t="s">
        <v>528</v>
      </c>
      <c r="AP20" s="285" t="s">
        <v>529</v>
      </c>
      <c r="AQ20" s="286" t="s">
        <v>530</v>
      </c>
      <c r="AR20" s="287"/>
    </row>
    <row r="21" spans="1:46" s="260" customFormat="1" ht="13" x14ac:dyDescent="0.2">
      <c r="A21" s="288"/>
      <c r="AK21" s="1123" t="s">
        <v>531</v>
      </c>
      <c r="AL21" s="1124"/>
      <c r="AM21" s="1124"/>
      <c r="AN21" s="1125"/>
      <c r="AO21" s="289">
        <v>7.57</v>
      </c>
      <c r="AP21" s="290">
        <v>6.46</v>
      </c>
      <c r="AQ21" s="291">
        <v>1.1100000000000001</v>
      </c>
      <c r="AS21" s="292"/>
      <c r="AT21" s="288"/>
    </row>
    <row r="22" spans="1:46" s="260" customFormat="1" ht="13" x14ac:dyDescent="0.2">
      <c r="A22" s="288"/>
      <c r="AK22" s="1123" t="s">
        <v>532</v>
      </c>
      <c r="AL22" s="1124"/>
      <c r="AM22" s="1124"/>
      <c r="AN22" s="1125"/>
      <c r="AO22" s="293">
        <v>100</v>
      </c>
      <c r="AP22" s="294">
        <v>99.4</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535</v>
      </c>
      <c r="AL29" s="260"/>
      <c r="AM29" s="260"/>
      <c r="AN29" s="260"/>
      <c r="AS29" s="302"/>
    </row>
    <row r="30" spans="1:46" ht="13.5" customHeight="1" x14ac:dyDescent="0.2">
      <c r="A30" s="259"/>
      <c r="AK30" s="262"/>
      <c r="AL30" s="263"/>
      <c r="AM30" s="263"/>
      <c r="AN30" s="264"/>
      <c r="AO30" s="1105" t="s">
        <v>514</v>
      </c>
      <c r="AP30" s="265"/>
      <c r="AQ30" s="266" t="s">
        <v>515</v>
      </c>
      <c r="AR30" s="267"/>
    </row>
    <row r="31" spans="1:46" ht="13" x14ac:dyDescent="0.2">
      <c r="A31" s="259"/>
      <c r="AK31" s="268"/>
      <c r="AL31" s="269"/>
      <c r="AM31" s="269"/>
      <c r="AN31" s="270"/>
      <c r="AO31" s="1106"/>
      <c r="AP31" s="271" t="s">
        <v>516</v>
      </c>
      <c r="AQ31" s="272" t="s">
        <v>517</v>
      </c>
      <c r="AR31" s="273" t="s">
        <v>518</v>
      </c>
    </row>
    <row r="32" spans="1:46" ht="27" customHeight="1" x14ac:dyDescent="0.2">
      <c r="A32" s="259"/>
      <c r="AK32" s="1107" t="s">
        <v>536</v>
      </c>
      <c r="AL32" s="1108"/>
      <c r="AM32" s="1108"/>
      <c r="AN32" s="1109"/>
      <c r="AO32" s="303">
        <v>7744800</v>
      </c>
      <c r="AP32" s="303">
        <v>18553</v>
      </c>
      <c r="AQ32" s="304">
        <v>37452</v>
      </c>
      <c r="AR32" s="305">
        <v>-50.5</v>
      </c>
    </row>
    <row r="33" spans="1:46" ht="13.5" customHeight="1" x14ac:dyDescent="0.2">
      <c r="A33" s="259"/>
      <c r="AK33" s="1107" t="s">
        <v>537</v>
      </c>
      <c r="AL33" s="1108"/>
      <c r="AM33" s="1108"/>
      <c r="AN33" s="1109"/>
      <c r="AO33" s="303" t="s">
        <v>523</v>
      </c>
      <c r="AP33" s="303" t="s">
        <v>523</v>
      </c>
      <c r="AQ33" s="304" t="s">
        <v>523</v>
      </c>
      <c r="AR33" s="305" t="s">
        <v>523</v>
      </c>
    </row>
    <row r="34" spans="1:46" ht="27" customHeight="1" x14ac:dyDescent="0.2">
      <c r="A34" s="259"/>
      <c r="AK34" s="1107" t="s">
        <v>538</v>
      </c>
      <c r="AL34" s="1108"/>
      <c r="AM34" s="1108"/>
      <c r="AN34" s="1109"/>
      <c r="AO34" s="303" t="s">
        <v>523</v>
      </c>
      <c r="AP34" s="303" t="s">
        <v>523</v>
      </c>
      <c r="AQ34" s="304">
        <v>45</v>
      </c>
      <c r="AR34" s="305" t="s">
        <v>523</v>
      </c>
    </row>
    <row r="35" spans="1:46" ht="27" customHeight="1" x14ac:dyDescent="0.2">
      <c r="A35" s="259"/>
      <c r="AK35" s="1107" t="s">
        <v>539</v>
      </c>
      <c r="AL35" s="1108"/>
      <c r="AM35" s="1108"/>
      <c r="AN35" s="1109"/>
      <c r="AO35" s="303">
        <v>2157336</v>
      </c>
      <c r="AP35" s="303">
        <v>5168</v>
      </c>
      <c r="AQ35" s="304">
        <v>8356</v>
      </c>
      <c r="AR35" s="305">
        <v>-38.200000000000003</v>
      </c>
    </row>
    <row r="36" spans="1:46" ht="27" customHeight="1" x14ac:dyDescent="0.2">
      <c r="A36" s="259"/>
      <c r="AK36" s="1107" t="s">
        <v>540</v>
      </c>
      <c r="AL36" s="1108"/>
      <c r="AM36" s="1108"/>
      <c r="AN36" s="1109"/>
      <c r="AO36" s="303" t="s">
        <v>523</v>
      </c>
      <c r="AP36" s="303" t="s">
        <v>523</v>
      </c>
      <c r="AQ36" s="304">
        <v>443</v>
      </c>
      <c r="AR36" s="305" t="s">
        <v>523</v>
      </c>
    </row>
    <row r="37" spans="1:46" ht="13.5" customHeight="1" x14ac:dyDescent="0.2">
      <c r="A37" s="259"/>
      <c r="AK37" s="1107" t="s">
        <v>541</v>
      </c>
      <c r="AL37" s="1108"/>
      <c r="AM37" s="1108"/>
      <c r="AN37" s="1109"/>
      <c r="AO37" s="303">
        <v>398759</v>
      </c>
      <c r="AP37" s="303">
        <v>955</v>
      </c>
      <c r="AQ37" s="304">
        <v>649</v>
      </c>
      <c r="AR37" s="305">
        <v>47.1</v>
      </c>
    </row>
    <row r="38" spans="1:46" ht="27" customHeight="1" x14ac:dyDescent="0.2">
      <c r="A38" s="259"/>
      <c r="AK38" s="1110" t="s">
        <v>542</v>
      </c>
      <c r="AL38" s="1111"/>
      <c r="AM38" s="1111"/>
      <c r="AN38" s="1112"/>
      <c r="AO38" s="306" t="s">
        <v>523</v>
      </c>
      <c r="AP38" s="306" t="s">
        <v>523</v>
      </c>
      <c r="AQ38" s="307">
        <v>1</v>
      </c>
      <c r="AR38" s="295" t="s">
        <v>523</v>
      </c>
      <c r="AS38" s="302"/>
    </row>
    <row r="39" spans="1:46" ht="13" x14ac:dyDescent="0.2">
      <c r="A39" s="259"/>
      <c r="AK39" s="1110" t="s">
        <v>543</v>
      </c>
      <c r="AL39" s="1111"/>
      <c r="AM39" s="1111"/>
      <c r="AN39" s="1112"/>
      <c r="AO39" s="303">
        <v>-1466490</v>
      </c>
      <c r="AP39" s="303">
        <v>-3513</v>
      </c>
      <c r="AQ39" s="304">
        <v>-7867</v>
      </c>
      <c r="AR39" s="305">
        <v>-55.3</v>
      </c>
      <c r="AS39" s="302"/>
    </row>
    <row r="40" spans="1:46" ht="27" customHeight="1" x14ac:dyDescent="0.2">
      <c r="A40" s="259"/>
      <c r="AK40" s="1107" t="s">
        <v>544</v>
      </c>
      <c r="AL40" s="1108"/>
      <c r="AM40" s="1108"/>
      <c r="AN40" s="1109"/>
      <c r="AO40" s="303">
        <v>-6995849</v>
      </c>
      <c r="AP40" s="303">
        <v>-16759</v>
      </c>
      <c r="AQ40" s="304">
        <v>-28343</v>
      </c>
      <c r="AR40" s="305">
        <v>-40.9</v>
      </c>
      <c r="AS40" s="302"/>
    </row>
    <row r="41" spans="1:46" ht="13" x14ac:dyDescent="0.2">
      <c r="A41" s="259"/>
      <c r="AK41" s="1113" t="s">
        <v>305</v>
      </c>
      <c r="AL41" s="1114"/>
      <c r="AM41" s="1114"/>
      <c r="AN41" s="1115"/>
      <c r="AO41" s="303">
        <v>1838556</v>
      </c>
      <c r="AP41" s="303">
        <v>4404</v>
      </c>
      <c r="AQ41" s="304">
        <v>10736</v>
      </c>
      <c r="AR41" s="305">
        <v>-59</v>
      </c>
      <c r="AS41" s="302"/>
    </row>
    <row r="42" spans="1:46" ht="13" x14ac:dyDescent="0.2">
      <c r="A42" s="259"/>
      <c r="AK42" s="308" t="s">
        <v>545</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 x14ac:dyDescent="0.2">
      <c r="A48" s="259"/>
      <c r="AK48" s="313" t="s">
        <v>547</v>
      </c>
      <c r="AL48" s="313"/>
      <c r="AM48" s="313"/>
      <c r="AN48" s="313"/>
      <c r="AO48" s="313"/>
      <c r="AP48" s="313"/>
      <c r="AQ48" s="314"/>
      <c r="AR48" s="313"/>
    </row>
    <row r="49" spans="1:44" ht="13.5" customHeight="1" x14ac:dyDescent="0.2">
      <c r="A49" s="259"/>
      <c r="AK49" s="315"/>
      <c r="AL49" s="316"/>
      <c r="AM49" s="1100" t="s">
        <v>514</v>
      </c>
      <c r="AN49" s="1102" t="s">
        <v>548</v>
      </c>
      <c r="AO49" s="1103"/>
      <c r="AP49" s="1103"/>
      <c r="AQ49" s="1103"/>
      <c r="AR49" s="1104"/>
    </row>
    <row r="50" spans="1:44" ht="13" x14ac:dyDescent="0.2">
      <c r="A50" s="259"/>
      <c r="AK50" s="317"/>
      <c r="AL50" s="318"/>
      <c r="AM50" s="1101"/>
      <c r="AN50" s="319" t="s">
        <v>549</v>
      </c>
      <c r="AO50" s="320" t="s">
        <v>550</v>
      </c>
      <c r="AP50" s="321" t="s">
        <v>551</v>
      </c>
      <c r="AQ50" s="322" t="s">
        <v>552</v>
      </c>
      <c r="AR50" s="323" t="s">
        <v>553</v>
      </c>
    </row>
    <row r="51" spans="1:44" ht="13" x14ac:dyDescent="0.2">
      <c r="A51" s="259"/>
      <c r="AK51" s="315" t="s">
        <v>554</v>
      </c>
      <c r="AL51" s="316"/>
      <c r="AM51" s="324">
        <v>38386677</v>
      </c>
      <c r="AN51" s="325">
        <v>90161</v>
      </c>
      <c r="AO51" s="326">
        <v>-7.7</v>
      </c>
      <c r="AP51" s="327">
        <v>46457</v>
      </c>
      <c r="AQ51" s="328">
        <v>-3.4</v>
      </c>
      <c r="AR51" s="329">
        <v>-4.3</v>
      </c>
    </row>
    <row r="52" spans="1:44" ht="13" x14ac:dyDescent="0.2">
      <c r="A52" s="259"/>
      <c r="AK52" s="330"/>
      <c r="AL52" s="331" t="s">
        <v>555</v>
      </c>
      <c r="AM52" s="332">
        <v>28701904</v>
      </c>
      <c r="AN52" s="333">
        <v>67414</v>
      </c>
      <c r="AO52" s="334">
        <v>17.5</v>
      </c>
      <c r="AP52" s="335">
        <v>24020</v>
      </c>
      <c r="AQ52" s="336">
        <v>-4.5999999999999996</v>
      </c>
      <c r="AR52" s="337">
        <v>22.1</v>
      </c>
    </row>
    <row r="53" spans="1:44" ht="13" x14ac:dyDescent="0.2">
      <c r="A53" s="259"/>
      <c r="AK53" s="315" t="s">
        <v>556</v>
      </c>
      <c r="AL53" s="316"/>
      <c r="AM53" s="324">
        <v>47862217</v>
      </c>
      <c r="AN53" s="325">
        <v>112579</v>
      </c>
      <c r="AO53" s="326">
        <v>24.9</v>
      </c>
      <c r="AP53" s="327">
        <v>51849</v>
      </c>
      <c r="AQ53" s="328">
        <v>11.6</v>
      </c>
      <c r="AR53" s="329">
        <v>13.3</v>
      </c>
    </row>
    <row r="54" spans="1:44" ht="13" x14ac:dyDescent="0.2">
      <c r="A54" s="259"/>
      <c r="AK54" s="330"/>
      <c r="AL54" s="331" t="s">
        <v>555</v>
      </c>
      <c r="AM54" s="332">
        <v>34844941</v>
      </c>
      <c r="AN54" s="333">
        <v>81960</v>
      </c>
      <c r="AO54" s="334">
        <v>21.6</v>
      </c>
      <c r="AP54" s="335">
        <v>26326</v>
      </c>
      <c r="AQ54" s="336">
        <v>9.6</v>
      </c>
      <c r="AR54" s="337">
        <v>12</v>
      </c>
    </row>
    <row r="55" spans="1:44" ht="13" x14ac:dyDescent="0.2">
      <c r="A55" s="259"/>
      <c r="AK55" s="315" t="s">
        <v>557</v>
      </c>
      <c r="AL55" s="316"/>
      <c r="AM55" s="324">
        <v>46082535</v>
      </c>
      <c r="AN55" s="325">
        <v>109142</v>
      </c>
      <c r="AO55" s="326">
        <v>-3.1</v>
      </c>
      <c r="AP55" s="327">
        <v>52191</v>
      </c>
      <c r="AQ55" s="328">
        <v>0.7</v>
      </c>
      <c r="AR55" s="329">
        <v>-3.8</v>
      </c>
    </row>
    <row r="56" spans="1:44" ht="13" x14ac:dyDescent="0.2">
      <c r="A56" s="259"/>
      <c r="AK56" s="330"/>
      <c r="AL56" s="331" t="s">
        <v>555</v>
      </c>
      <c r="AM56" s="332">
        <v>35262264</v>
      </c>
      <c r="AN56" s="333">
        <v>83515</v>
      </c>
      <c r="AO56" s="334">
        <v>1.9</v>
      </c>
      <c r="AP56" s="335">
        <v>26807</v>
      </c>
      <c r="AQ56" s="336">
        <v>1.8</v>
      </c>
      <c r="AR56" s="337">
        <v>0.1</v>
      </c>
    </row>
    <row r="57" spans="1:44" ht="13" x14ac:dyDescent="0.2">
      <c r="A57" s="259"/>
      <c r="AK57" s="315" t="s">
        <v>558</v>
      </c>
      <c r="AL57" s="316"/>
      <c r="AM57" s="324">
        <v>36323685</v>
      </c>
      <c r="AN57" s="325">
        <v>86640</v>
      </c>
      <c r="AO57" s="326">
        <v>-20.6</v>
      </c>
      <c r="AP57" s="327">
        <v>48105</v>
      </c>
      <c r="AQ57" s="328">
        <v>-7.8</v>
      </c>
      <c r="AR57" s="329">
        <v>-12.8</v>
      </c>
    </row>
    <row r="58" spans="1:44" ht="13" x14ac:dyDescent="0.2">
      <c r="A58" s="259"/>
      <c r="AK58" s="330"/>
      <c r="AL58" s="331" t="s">
        <v>555</v>
      </c>
      <c r="AM58" s="332">
        <v>24968594</v>
      </c>
      <c r="AN58" s="333">
        <v>59556</v>
      </c>
      <c r="AO58" s="334">
        <v>-28.7</v>
      </c>
      <c r="AP58" s="335">
        <v>24072</v>
      </c>
      <c r="AQ58" s="336">
        <v>-10.199999999999999</v>
      </c>
      <c r="AR58" s="337">
        <v>-18.5</v>
      </c>
    </row>
    <row r="59" spans="1:44" ht="13" x14ac:dyDescent="0.2">
      <c r="A59" s="259"/>
      <c r="AK59" s="315" t="s">
        <v>559</v>
      </c>
      <c r="AL59" s="316"/>
      <c r="AM59" s="324">
        <v>31443420</v>
      </c>
      <c r="AN59" s="325">
        <v>75326</v>
      </c>
      <c r="AO59" s="326">
        <v>-13.1</v>
      </c>
      <c r="AP59" s="327">
        <v>47446</v>
      </c>
      <c r="AQ59" s="328">
        <v>-1.4</v>
      </c>
      <c r="AR59" s="329">
        <v>-11.7</v>
      </c>
    </row>
    <row r="60" spans="1:44" ht="13" x14ac:dyDescent="0.2">
      <c r="A60" s="259"/>
      <c r="AK60" s="330"/>
      <c r="AL60" s="331" t="s">
        <v>555</v>
      </c>
      <c r="AM60" s="332">
        <v>19789886</v>
      </c>
      <c r="AN60" s="333">
        <v>47409</v>
      </c>
      <c r="AO60" s="334">
        <v>-20.399999999999999</v>
      </c>
      <c r="AP60" s="335">
        <v>24371</v>
      </c>
      <c r="AQ60" s="336">
        <v>1.2</v>
      </c>
      <c r="AR60" s="337">
        <v>-21.6</v>
      </c>
    </row>
    <row r="61" spans="1:44" ht="13" x14ac:dyDescent="0.2">
      <c r="A61" s="259"/>
      <c r="AK61" s="315" t="s">
        <v>560</v>
      </c>
      <c r="AL61" s="338"/>
      <c r="AM61" s="324">
        <v>40019707</v>
      </c>
      <c r="AN61" s="325">
        <v>94770</v>
      </c>
      <c r="AO61" s="326">
        <v>-3.9</v>
      </c>
      <c r="AP61" s="327">
        <v>49210</v>
      </c>
      <c r="AQ61" s="339">
        <v>-0.1</v>
      </c>
      <c r="AR61" s="329">
        <v>-3.8</v>
      </c>
    </row>
    <row r="62" spans="1:44" ht="13" x14ac:dyDescent="0.2">
      <c r="A62" s="259"/>
      <c r="AK62" s="330"/>
      <c r="AL62" s="331" t="s">
        <v>555</v>
      </c>
      <c r="AM62" s="332">
        <v>28713518</v>
      </c>
      <c r="AN62" s="333">
        <v>67971</v>
      </c>
      <c r="AO62" s="334">
        <v>-1.6</v>
      </c>
      <c r="AP62" s="335">
        <v>25119</v>
      </c>
      <c r="AQ62" s="336">
        <v>-0.4</v>
      </c>
      <c r="AR62" s="337">
        <v>-1.2</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Hx61r9hw93NqgRYwGuMi8uJg2ah3JfvGodlp4f6xdJ7T8jiY4baCCXNKERc6mtkJmLC/SWe/mCh3IkdRMS1KHQ==" saltValue="b0WGDJcPNTEUyQCvnamm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ixTcJVRVO3n/aFD9waRM6Y+P7peu8RHjuLrRsjExXOvz9LvzGQsqd8C75lJUbNVlIZVMmkWUsLNcVcIqKJgugg==" saltValue="h8FDDL4xyNvKqY28O7D4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Ad4fiEOk65X22470v2UgVgtXFc9yQILZ448sE/cH4RR7v8fsSmYRHggFN/c9XYhmCF0KlhKQU19+ZFtPqU7xYQ==" saltValue="3MKofvmlEz3h4MRFvIUz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31.44</v>
      </c>
      <c r="G47" s="12">
        <v>28.28</v>
      </c>
      <c r="H47" s="12">
        <v>28.84</v>
      </c>
      <c r="I47" s="12">
        <v>28.26</v>
      </c>
      <c r="J47" s="13">
        <v>33.1</v>
      </c>
    </row>
    <row r="48" spans="2:10" ht="57.75" customHeight="1" x14ac:dyDescent="0.2">
      <c r="B48" s="14"/>
      <c r="C48" s="1128" t="s">
        <v>4</v>
      </c>
      <c r="D48" s="1128"/>
      <c r="E48" s="1129"/>
      <c r="F48" s="15">
        <v>5.55</v>
      </c>
      <c r="G48" s="16">
        <v>5.63</v>
      </c>
      <c r="H48" s="16">
        <v>5.87</v>
      </c>
      <c r="I48" s="16">
        <v>7.86</v>
      </c>
      <c r="J48" s="17">
        <v>5.75</v>
      </c>
    </row>
    <row r="49" spans="2:10" ht="57.75" customHeight="1" thickBot="1" x14ac:dyDescent="0.25">
      <c r="B49" s="18"/>
      <c r="C49" s="1130" t="s">
        <v>5</v>
      </c>
      <c r="D49" s="1130"/>
      <c r="E49" s="1131"/>
      <c r="F49" s="19">
        <v>1.45</v>
      </c>
      <c r="G49" s="20">
        <v>4.34</v>
      </c>
      <c r="H49" s="20" t="s">
        <v>569</v>
      </c>
      <c r="I49" s="20" t="s">
        <v>570</v>
      </c>
      <c r="J49" s="21" t="s">
        <v>571</v>
      </c>
    </row>
    <row r="50" spans="2:10" ht="13" x14ac:dyDescent="0.2"/>
  </sheetData>
  <sheetProtection algorithmName="SHA-512" hashValue="SfqGpQ7CU+17HzkgOFA7R9fJ7m2HXXzPT2rGgfEcwneBp9207CgmNL/f7FX2aypob45CFnbJVtodfVUzFziZMQ==" saltValue="WW7DoXqXgP6PLu7iLDhx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小嶋　志郎</cp:lastModifiedBy>
  <dcterms:created xsi:type="dcterms:W3CDTF">2024-03-14T02:53:01Z</dcterms:created>
  <dcterms:modified xsi:type="dcterms:W3CDTF">2024-03-22T09:39:59Z</dcterms:modified>
  <cp:category/>
</cp:coreProperties>
</file>